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10200_財政課\07_広報広聴\04_ホームページ(予算・決算掲載用)\01_予算\05_３月補正\"/>
    </mc:Choice>
  </mc:AlternateContent>
  <xr:revisionPtr revIDLastSave="0" documentId="13_ncr:1_{0524368F-D756-4ABB-96C0-4BEB480EFCAE}" xr6:coauthVersionLast="47" xr6:coauthVersionMax="47" xr10:uidLastSave="{00000000-0000-0000-0000-000000000000}"/>
  <bookViews>
    <workbookView xWindow="20370" yWindow="-120" windowWidth="29040" windowHeight="16440" activeTab="1" xr2:uid="{9D957E3F-84DF-4CE5-B959-6F8283A27D5E}"/>
  </bookViews>
  <sheets>
    <sheet name="調整用" sheetId="2" r:id="rId1"/>
    <sheet name="第１表" sheetId="1" r:id="rId2"/>
    <sheet name="総括(歳入)" sheetId="3" r:id="rId3"/>
    <sheet name="総括(歳出)" sheetId="4" r:id="rId4"/>
    <sheet name="明細(歳入)" sheetId="5" r:id="rId5"/>
    <sheet name="明細(歳出)" sheetId="6" r:id="rId6"/>
  </sheets>
  <definedNames>
    <definedName name="_xlnm.Print_Area" localSheetId="3">'総括(歳出)'!$A:$K</definedName>
    <definedName name="_xlnm.Print_Area" localSheetId="2">'総括(歳入)'!$A:$G</definedName>
    <definedName name="_xlnm.Print_Area" localSheetId="1">第１表!$A:$N</definedName>
    <definedName name="_xlnm.Print_Area" localSheetId="0">調整用!$A$1:$O$36</definedName>
    <definedName name="_xlnm.Print_Area" localSheetId="5">'明細(歳出)'!$A:$M</definedName>
    <definedName name="_xlnm.Print_Area" localSheetId="4">'明細(歳入)'!$A:$I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6" i="6" l="1"/>
  <c r="E84" i="6"/>
  <c r="E82" i="6"/>
  <c r="E76" i="6"/>
  <c r="E74" i="6"/>
  <c r="E66" i="6"/>
  <c r="E65" i="6"/>
  <c r="E59" i="6"/>
  <c r="E57" i="6"/>
  <c r="E51" i="6"/>
  <c r="E49" i="6"/>
  <c r="E43" i="6"/>
  <c r="E41" i="6"/>
  <c r="E26" i="6"/>
  <c r="E25" i="6"/>
  <c r="E19" i="6"/>
  <c r="E17" i="6"/>
  <c r="E15" i="6"/>
  <c r="E9" i="6"/>
  <c r="E7" i="6"/>
  <c r="E58" i="5"/>
  <c r="E56" i="5"/>
  <c r="E50" i="5"/>
  <c r="E49" i="5"/>
  <c r="E43" i="5"/>
  <c r="E41" i="5"/>
  <c r="E28" i="5"/>
  <c r="E23" i="5"/>
  <c r="E17" i="5"/>
  <c r="E16" i="5"/>
  <c r="E10" i="5"/>
  <c r="E7" i="5"/>
  <c r="K13" i="4"/>
  <c r="K11" i="4"/>
  <c r="K10" i="4"/>
  <c r="K9" i="4"/>
  <c r="K8" i="4"/>
  <c r="K7" i="4"/>
  <c r="G12" i="3"/>
  <c r="F12" i="3"/>
  <c r="E12" i="3"/>
  <c r="G11" i="3"/>
  <c r="E11" i="3"/>
  <c r="W10" i="3"/>
  <c r="G10" i="3" s="1"/>
  <c r="F10" i="3"/>
  <c r="E10" i="3"/>
  <c r="W9" i="3"/>
  <c r="G9" i="3"/>
  <c r="F9" i="3"/>
  <c r="E9" i="3"/>
  <c r="W8" i="3"/>
  <c r="G8" i="3" s="1"/>
  <c r="F8" i="3"/>
  <c r="E8" i="3"/>
  <c r="W7" i="3"/>
  <c r="G7" i="3" s="1"/>
  <c r="F7" i="3"/>
  <c r="E7" i="3"/>
  <c r="W6" i="3"/>
  <c r="G6" i="3"/>
  <c r="F6" i="3"/>
  <c r="E6" i="3"/>
  <c r="AF50" i="1"/>
  <c r="M50" i="1"/>
  <c r="K50" i="1"/>
  <c r="I50" i="1"/>
  <c r="A50" i="1"/>
  <c r="AF49" i="1"/>
  <c r="M49" i="1" s="1"/>
  <c r="I49" i="1"/>
  <c r="AF48" i="1"/>
  <c r="M48" i="1" s="1"/>
  <c r="K48" i="1"/>
  <c r="I48" i="1"/>
  <c r="AF47" i="1"/>
  <c r="M47" i="1" s="1"/>
  <c r="K47" i="1"/>
  <c r="I47" i="1"/>
  <c r="AF46" i="1"/>
  <c r="M46" i="1" s="1"/>
  <c r="K46" i="1"/>
  <c r="I46" i="1"/>
  <c r="AF45" i="1"/>
  <c r="M45" i="1" s="1"/>
  <c r="K45" i="1"/>
  <c r="I45" i="1"/>
  <c r="AF44" i="1"/>
  <c r="M44" i="1" s="1"/>
  <c r="K44" i="1"/>
  <c r="I44" i="1"/>
  <c r="AF43" i="1"/>
  <c r="M43" i="1" s="1"/>
  <c r="K43" i="1"/>
  <c r="I43" i="1"/>
  <c r="AF42" i="1"/>
  <c r="M42" i="1" s="1"/>
  <c r="K42" i="1"/>
  <c r="I42" i="1"/>
  <c r="AF41" i="1"/>
  <c r="M41" i="1" s="1"/>
  <c r="K41" i="1"/>
  <c r="I41" i="1"/>
  <c r="AF40" i="1"/>
  <c r="M40" i="1" s="1"/>
  <c r="K40" i="1"/>
  <c r="I40" i="1"/>
  <c r="AF39" i="1"/>
  <c r="M39" i="1" s="1"/>
  <c r="K39" i="1"/>
  <c r="I39" i="1"/>
  <c r="AF38" i="1"/>
  <c r="M38" i="1" s="1"/>
  <c r="K38" i="1"/>
  <c r="I38" i="1"/>
  <c r="AF37" i="1"/>
  <c r="M37" i="1" s="1"/>
  <c r="K37" i="1"/>
  <c r="I37" i="1"/>
  <c r="AF36" i="1"/>
  <c r="M36" i="1" s="1"/>
  <c r="K36" i="1"/>
  <c r="I36" i="1"/>
  <c r="AF35" i="1"/>
  <c r="M35" i="1" s="1"/>
  <c r="K35" i="1"/>
  <c r="I35" i="1"/>
  <c r="AF17" i="1"/>
  <c r="M17" i="1" s="1"/>
  <c r="K17" i="1"/>
  <c r="I17" i="1"/>
  <c r="A17" i="1"/>
  <c r="AF16" i="1"/>
  <c r="M16" i="1" s="1"/>
  <c r="I16" i="1"/>
  <c r="AF15" i="1"/>
  <c r="M15" i="1" s="1"/>
  <c r="K15" i="1"/>
  <c r="I15" i="1"/>
  <c r="AF14" i="1"/>
  <c r="M14" i="1" s="1"/>
  <c r="K14" i="1"/>
  <c r="I14" i="1"/>
  <c r="AF13" i="1"/>
  <c r="M13" i="1" s="1"/>
  <c r="K13" i="1"/>
  <c r="I13" i="1"/>
  <c r="AF12" i="1"/>
  <c r="M12" i="1" s="1"/>
  <c r="K12" i="1"/>
  <c r="I12" i="1"/>
  <c r="AF11" i="1"/>
  <c r="M11" i="1" s="1"/>
  <c r="K11" i="1"/>
  <c r="I11" i="1"/>
  <c r="AF10" i="1"/>
  <c r="M10" i="1" s="1"/>
  <c r="K10" i="1"/>
  <c r="I10" i="1"/>
  <c r="AF9" i="1"/>
  <c r="M9" i="1" s="1"/>
  <c r="K9" i="1"/>
  <c r="I9" i="1"/>
  <c r="AF8" i="1"/>
  <c r="M8" i="1" s="1"/>
  <c r="K8" i="1"/>
  <c r="I8" i="1"/>
  <c r="AF7" i="1"/>
  <c r="M7" i="1" s="1"/>
  <c r="K7" i="1"/>
  <c r="I7" i="1"/>
  <c r="AF6" i="1"/>
  <c r="M6" i="1" s="1"/>
  <c r="K6" i="1"/>
  <c r="I6" i="1"/>
  <c r="AF5" i="1"/>
  <c r="M5" i="1" s="1"/>
  <c r="K5" i="1"/>
  <c r="I5" i="1"/>
</calcChain>
</file>

<file path=xl/sharedStrings.xml><?xml version="1.0" encoding="utf-8"?>
<sst xmlns="http://schemas.openxmlformats.org/spreadsheetml/2006/main" count="405" uniqueCount="167">
  <si>
    <t>- 2 -</t>
    <phoneticPr fontId="2"/>
  </si>
  <si>
    <t>第１表　歳入歳出予算補正</t>
    <rPh sb="10" eb="12">
      <t>ホセイ</t>
    </rPh>
    <phoneticPr fontId="2"/>
  </si>
  <si>
    <t>(歳入)</t>
  </si>
  <si>
    <t>(単位 千円)</t>
    <phoneticPr fontId="2"/>
  </si>
  <si>
    <t>款</t>
    <phoneticPr fontId="2"/>
  </si>
  <si>
    <t>項</t>
    <phoneticPr fontId="2"/>
  </si>
  <si>
    <t>補 正 前 の 額</t>
    <rPh sb="0" eb="1">
      <t>タスク</t>
    </rPh>
    <rPh sb="2" eb="3">
      <t>セイ</t>
    </rPh>
    <rPh sb="4" eb="5">
      <t>マエ</t>
    </rPh>
    <rPh sb="8" eb="9">
      <t>ガク</t>
    </rPh>
    <phoneticPr fontId="2"/>
  </si>
  <si>
    <t>補　正　額</t>
    <rPh sb="0" eb="1">
      <t>タスク</t>
    </rPh>
    <rPh sb="2" eb="3">
      <t>セイ</t>
    </rPh>
    <rPh sb="4" eb="5">
      <t>ガク</t>
    </rPh>
    <phoneticPr fontId="2"/>
  </si>
  <si>
    <t>計</t>
    <rPh sb="0" eb="1">
      <t>ケイ</t>
    </rPh>
    <phoneticPr fontId="2"/>
  </si>
  <si>
    <t>県支出金　　　　　　　　　　　　　　　　　　　　　　　　　　</t>
  </si>
  <si>
    <t>県補助金　　　　　　　　　　　　　　　　　　　　　　　　　　</t>
  </si>
  <si>
    <t>財産収入　　　　　　　　　　　　　　　　　　　　　　　　　　</t>
  </si>
  <si>
    <t>財産運用収入　　　　　　　　　　　　　　　　　　　　　　　　</t>
  </si>
  <si>
    <t>繰入金　　　　　　　　　　　　　　　　　　　　　　　　　　　</t>
  </si>
  <si>
    <t>基金繰入金　　　　　　　　　　　　　　　　　　　　　　　　　</t>
  </si>
  <si>
    <t>繰越金　　　　　　　　　　　　　　　　　　　　　　　　　　　</t>
  </si>
  <si>
    <t>諸収入　　　　　　　　　　　　　　　　　　　　　　　　　　　</t>
  </si>
  <si>
    <t>雑入　　　　　　　　　　　　　　　　　　　　　　　　　　　　</t>
  </si>
  <si>
    <t>- 3 -</t>
    <phoneticPr fontId="2"/>
  </si>
  <si>
    <t>補　正　さ　れ　な　か　っ　た　款　に　か　か　る　額</t>
    <rPh sb="16" eb="17">
      <t>カン</t>
    </rPh>
    <phoneticPr fontId="2"/>
  </si>
  <si>
    <t>←歳入歳出区分</t>
  </si>
  <si>
    <t>会計単位編集時に金額（本年度予算額）を退避 →</t>
    <rPh sb="0" eb="2">
      <t>カイケイ</t>
    </rPh>
    <rPh sb="2" eb="4">
      <t>タンイ</t>
    </rPh>
    <rPh sb="4" eb="6">
      <t>ヘンシュウ</t>
    </rPh>
    <rPh sb="6" eb="7">
      <t>ジ</t>
    </rPh>
    <rPh sb="8" eb="10">
      <t>キンガク</t>
    </rPh>
    <rPh sb="11" eb="14">
      <t>ホンネンド</t>
    </rPh>
    <rPh sb="14" eb="16">
      <t>ヨサン</t>
    </rPh>
    <rPh sb="16" eb="17">
      <t>ガク</t>
    </rPh>
    <rPh sb="19" eb="21">
      <t>タイヒ</t>
    </rPh>
    <phoneticPr fontId="2"/>
  </si>
  <si>
    <t>他会計繰入金　　　　　　　　　　　　　　　　　　　　　　　　</t>
  </si>
  <si>
    <t>(歳出)</t>
  </si>
  <si>
    <t>- 5 -</t>
    <phoneticPr fontId="2"/>
  </si>
  <si>
    <t>諸支出金　　　　　　　　　　　　　　　　　　　　　　　　　　</t>
  </si>
  <si>
    <t>保険給付費　　　　　　　　　　　　　　　　　　　　　　　　　</t>
  </si>
  <si>
    <t>療養諸費　　　　　　　　　　　　　　　　　　　　　　　　　　</t>
  </si>
  <si>
    <t>出産育児諸費　　　　　　　　　　　　　　　　　　　　　　　　</t>
  </si>
  <si>
    <t>葬祭諸費　　　　　　　　　　　　　　　　　　　　　　　　　　</t>
  </si>
  <si>
    <t>国民健康保険事業費納付金　　　　　　　　　　　　　　　　　　</t>
  </si>
  <si>
    <t>医療給付費分　　　　　　　　　　　　　　　　　　　　　　　　</t>
  </si>
  <si>
    <t>介護納付金分　　　　　　　　　　　　　　　　　　　　　　　　</t>
  </si>
  <si>
    <t>保健事業費　　　　　　　　　　　　　　　　　　　　　　　　　</t>
  </si>
  <si>
    <t>基金積立金　　　　　　　　　　　　　　　　　　　　　　　　　</t>
  </si>
  <si>
    <t>償還金及び還付加算金　　　　　　　　　　　　　　　　　　　　</t>
  </si>
  <si>
    <t>繰出金　　　　　　　　　　　　　　　　　　　　　　　　　　　</t>
  </si>
  <si>
    <t>歳入歳出補正予算事項別明細書</t>
    <phoneticPr fontId="7"/>
  </si>
  <si>
    <t>１　総括</t>
  </si>
  <si>
    <t>(単位　千円)</t>
  </si>
  <si>
    <t>款</t>
  </si>
  <si>
    <t>補正前の額</t>
    <phoneticPr fontId="7"/>
  </si>
  <si>
    <t>補正額</t>
    <phoneticPr fontId="7"/>
  </si>
  <si>
    <t>計</t>
    <phoneticPr fontId="7"/>
  </si>
  <si>
    <t>補　正　さ　れ　な　か　っ　た　款　に　か　か　る　額</t>
    <rPh sb="0" eb="1">
      <t>タスク</t>
    </rPh>
    <rPh sb="2" eb="3">
      <t>セイ</t>
    </rPh>
    <rPh sb="16" eb="17">
      <t>カン</t>
    </rPh>
    <rPh sb="26" eb="27">
      <t>ガク</t>
    </rPh>
    <phoneticPr fontId="7"/>
  </si>
  <si>
    <t>歳入合計</t>
    <rPh sb="0" eb="2">
      <t>サイニュウ</t>
    </rPh>
    <rPh sb="2" eb="4">
      <t>ゴウケイ</t>
    </rPh>
    <phoneticPr fontId="7"/>
  </si>
  <si>
    <t>- 4 -</t>
    <phoneticPr fontId="7"/>
  </si>
  <si>
    <t xml:space="preserve">補  正  額  の  財  源  内  訳       </t>
    <phoneticPr fontId="2"/>
  </si>
  <si>
    <t>補正前の額</t>
    <phoneticPr fontId="2"/>
  </si>
  <si>
    <t>補正額</t>
    <phoneticPr fontId="2"/>
  </si>
  <si>
    <t>計</t>
    <phoneticPr fontId="2"/>
  </si>
  <si>
    <t>特     定     財     源</t>
  </si>
  <si>
    <t>一般</t>
    <rPh sb="0" eb="2">
      <t>イッパン</t>
    </rPh>
    <phoneticPr fontId="2"/>
  </si>
  <si>
    <t>国県支出金</t>
  </si>
  <si>
    <t>地方債</t>
  </si>
  <si>
    <t>その他</t>
  </si>
  <si>
    <t>財源</t>
  </si>
  <si>
    <t>補 正 さ れ な か っ た 款 に か か る 額</t>
    <rPh sb="0" eb="1">
      <t>タスク</t>
    </rPh>
    <rPh sb="2" eb="3">
      <t>セイ</t>
    </rPh>
    <rPh sb="16" eb="17">
      <t>カン</t>
    </rPh>
    <rPh sb="26" eb="27">
      <t>ガク</t>
    </rPh>
    <phoneticPr fontId="2"/>
  </si>
  <si>
    <t>歳出合計</t>
    <rPh sb="0" eb="2">
      <t>サイシュツ</t>
    </rPh>
    <rPh sb="2" eb="4">
      <t>ゴウケイ</t>
    </rPh>
    <phoneticPr fontId="2"/>
  </si>
  <si>
    <t>２　歳入</t>
  </si>
  <si>
    <t>(単位 千円)</t>
    <phoneticPr fontId="8"/>
  </si>
  <si>
    <t>節</t>
  </si>
  <si>
    <t>目</t>
  </si>
  <si>
    <t>補正前の額</t>
    <phoneticPr fontId="8"/>
  </si>
  <si>
    <t>補正額</t>
    <phoneticPr fontId="8"/>
  </si>
  <si>
    <t>計</t>
    <phoneticPr fontId="8"/>
  </si>
  <si>
    <t>区     分</t>
  </si>
  <si>
    <t>金   額</t>
  </si>
  <si>
    <t>説　明</t>
  </si>
  <si>
    <t>計</t>
  </si>
  <si>
    <t>金</t>
  </si>
  <si>
    <t>(項) 1 財産運用収入</t>
    <phoneticPr fontId="8"/>
  </si>
  <si>
    <t>利子及び配当金</t>
  </si>
  <si>
    <t>(項) 2 基金繰入金</t>
  </si>
  <si>
    <t>入金</t>
  </si>
  <si>
    <t>(項) 1 繰越金</t>
    <phoneticPr fontId="8"/>
  </si>
  <si>
    <t>繰越金</t>
  </si>
  <si>
    <t xml:space="preserve"> 前年度繰越金</t>
  </si>
  <si>
    <t>- 6 -</t>
    <phoneticPr fontId="8"/>
  </si>
  <si>
    <t>(款) 4 県支出金</t>
    <phoneticPr fontId="8"/>
  </si>
  <si>
    <t>(項) 1 県補助金</t>
    <phoneticPr fontId="8"/>
  </si>
  <si>
    <t>保険給付費等交付金</t>
  </si>
  <si>
    <t>普通交付金</t>
  </si>
  <si>
    <t xml:space="preserve"> 普通交付金</t>
  </si>
  <si>
    <t>特別交付金</t>
  </si>
  <si>
    <t xml:space="preserve"> 特別調整交付金分                                     824</t>
  </si>
  <si>
    <t xml:space="preserve"> 県繰入金（２号分）                                 △800</t>
  </si>
  <si>
    <t>(款) 5 財産収入</t>
    <phoneticPr fontId="8"/>
  </si>
  <si>
    <t xml:space="preserve"> 国民健康保険基金預金利子</t>
  </si>
  <si>
    <t>(款) 6 繰入金</t>
    <phoneticPr fontId="8"/>
  </si>
  <si>
    <t>(項) 1 他会計繰入金</t>
    <phoneticPr fontId="8"/>
  </si>
  <si>
    <t>一般会計繰入金</t>
  </si>
  <si>
    <t>保険基盤安定制度繰入</t>
  </si>
  <si>
    <t xml:space="preserve"> 保険基盤安定制度繰入金</t>
  </si>
  <si>
    <t>出産育児一時金繰入金</t>
  </si>
  <si>
    <t xml:space="preserve"> 出産育児一時金繰入金</t>
  </si>
  <si>
    <t>産前産後保険料免除繰</t>
  </si>
  <si>
    <t xml:space="preserve"> 産前産後保険料免除繰入金</t>
  </si>
  <si>
    <t>(款) 6 繰入金</t>
  </si>
  <si>
    <t>国民健康保険基金繰入</t>
  </si>
  <si>
    <t xml:space="preserve"> 国民健康保険基金繰入金</t>
  </si>
  <si>
    <t>(款) 7 繰越金</t>
    <phoneticPr fontId="8"/>
  </si>
  <si>
    <t>(款) 8 諸収入</t>
    <phoneticPr fontId="8"/>
  </si>
  <si>
    <t>(項) 2 雑入</t>
    <phoneticPr fontId="8"/>
  </si>
  <si>
    <t>保険給付費等交付金返</t>
  </si>
  <si>
    <t xml:space="preserve"> 保険給付費等交付金返還金</t>
  </si>
  <si>
    <t>還金</t>
  </si>
  <si>
    <t>- 7 -</t>
    <phoneticPr fontId="8"/>
  </si>
  <si>
    <t>３　歳出</t>
  </si>
  <si>
    <t>(単位 千円)</t>
  </si>
  <si>
    <t>補  正  額  の  財  源  内  訳</t>
    <phoneticPr fontId="8"/>
  </si>
  <si>
    <t>特    定    財    源</t>
  </si>
  <si>
    <t>一般</t>
  </si>
  <si>
    <t>区分</t>
    <phoneticPr fontId="2"/>
  </si>
  <si>
    <t>金額</t>
    <phoneticPr fontId="2"/>
  </si>
  <si>
    <t>説明</t>
    <phoneticPr fontId="2"/>
  </si>
  <si>
    <t>負担金補助</t>
  </si>
  <si>
    <t>及び交付金</t>
  </si>
  <si>
    <t>委託料</t>
  </si>
  <si>
    <t>積立金</t>
  </si>
  <si>
    <t>繰出金</t>
  </si>
  <si>
    <t>償還金利子</t>
  </si>
  <si>
    <t>及び割引料</t>
  </si>
  <si>
    <t>- 8 -</t>
    <phoneticPr fontId="8"/>
  </si>
  <si>
    <t>(款) 2 保険給付費</t>
    <phoneticPr fontId="8"/>
  </si>
  <si>
    <t>(項) 1 療養諸費</t>
    <phoneticPr fontId="8"/>
  </si>
  <si>
    <t>療養給付費</t>
  </si>
  <si>
    <t xml:space="preserve"> 療養給付費負担金</t>
  </si>
  <si>
    <t>(項) 4 出産育児諸費</t>
    <phoneticPr fontId="8"/>
  </si>
  <si>
    <t>出産育児一</t>
  </si>
  <si>
    <t xml:space="preserve"> 出産育児一時金</t>
  </si>
  <si>
    <t>時金</t>
  </si>
  <si>
    <t>審査支払手</t>
  </si>
  <si>
    <t>数料</t>
  </si>
  <si>
    <t>(項) 5 葬祭諸費</t>
    <phoneticPr fontId="8"/>
  </si>
  <si>
    <t>葬祭費</t>
  </si>
  <si>
    <t>(款) 3 国民健康保険事業費納付金</t>
  </si>
  <si>
    <t>(項) 1 医療給付費分</t>
  </si>
  <si>
    <t>医療給付費</t>
  </si>
  <si>
    <t xml:space="preserve"> 医療給付費分納付金</t>
  </si>
  <si>
    <t>分</t>
  </si>
  <si>
    <t>(款) 3 国民健康保険事業費納付金</t>
    <phoneticPr fontId="8"/>
  </si>
  <si>
    <t>(項) 3 介護納付金分</t>
    <phoneticPr fontId="8"/>
  </si>
  <si>
    <t>介護納付金</t>
  </si>
  <si>
    <t xml:space="preserve"> 介護納付金分納付金</t>
  </si>
  <si>
    <t>(款) 4 保健事業費</t>
    <phoneticPr fontId="8"/>
  </si>
  <si>
    <t>(項) 1 保健事業費</t>
    <phoneticPr fontId="8"/>
  </si>
  <si>
    <t>保健衛生普</t>
  </si>
  <si>
    <t xml:space="preserve"> 特定健康診査委託料</t>
  </si>
  <si>
    <t>及費</t>
  </si>
  <si>
    <t>(款) 5 基金積立金</t>
    <phoneticPr fontId="8"/>
  </si>
  <si>
    <t>(項) 1 基金積立金</t>
    <phoneticPr fontId="8"/>
  </si>
  <si>
    <t>基金積立金</t>
  </si>
  <si>
    <t xml:space="preserve"> 国民健康保険基金積立金</t>
  </si>
  <si>
    <t>- 9 -</t>
    <phoneticPr fontId="8"/>
  </si>
  <si>
    <t>- 10 -</t>
    <phoneticPr fontId="8"/>
  </si>
  <si>
    <t>(款) 6 諸支出金</t>
  </si>
  <si>
    <t>(項) 1 償還金及び還付加算金</t>
  </si>
  <si>
    <t>償還金</t>
  </si>
  <si>
    <t xml:space="preserve"> 返還金</t>
  </si>
  <si>
    <t>(款) 6 諸支出金</t>
    <phoneticPr fontId="8"/>
  </si>
  <si>
    <t>(項) 2 繰出金</t>
    <phoneticPr fontId="8"/>
  </si>
  <si>
    <t>一般会計繰</t>
  </si>
  <si>
    <t>出金</t>
  </si>
  <si>
    <t>直営診療施</t>
  </si>
  <si>
    <t xml:space="preserve"> 国民健康保険病院事業会計繰出金</t>
  </si>
  <si>
    <t>設繰出金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</si>
</sst>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;#,##0"/>
    <numFmt numFmtId="178" formatCode="#,###;#,###"/>
    <numFmt numFmtId="179" formatCode="#,###;&quot;△&quot;#,###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19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49" fontId="0" fillId="0" borderId="19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4" fillId="0" borderId="24" xfId="0" applyFont="1" applyBorder="1" applyAlignment="1">
      <alignment horizontal="distributed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/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distributed" vertical="center"/>
    </xf>
    <xf numFmtId="0" fontId="0" fillId="0" borderId="35" xfId="0" quotePrefix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176" fontId="4" fillId="0" borderId="25" xfId="0" applyNumberFormat="1" applyFont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6" fontId="0" fillId="0" borderId="18" xfId="0" applyNumberFormat="1" applyBorder="1" applyAlignment="1" applyProtection="1">
      <alignment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>
      <alignment horizontal="right" vertical="center"/>
    </xf>
    <xf numFmtId="179" fontId="0" fillId="0" borderId="18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centerContinuous" vertical="center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6" fontId="9" fillId="0" borderId="3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176" fontId="9" fillId="0" borderId="4" xfId="0" applyNumberFormat="1" applyFont="1" applyBorder="1" applyAlignment="1">
      <alignment horizontal="centerContinuous" vertical="center"/>
    </xf>
    <xf numFmtId="0" fontId="9" fillId="0" borderId="3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distributed" vertical="center" justifyLastLine="1"/>
    </xf>
    <xf numFmtId="176" fontId="9" fillId="0" borderId="32" xfId="0" applyNumberFormat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distributed" vertical="center" justifyLastLine="1"/>
    </xf>
    <xf numFmtId="0" fontId="9" fillId="0" borderId="2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176" fontId="10" fillId="0" borderId="33" xfId="0" applyNumberFormat="1" applyFont="1" applyBorder="1" applyAlignment="1">
      <alignment vertical="center"/>
    </xf>
    <xf numFmtId="176" fontId="9" fillId="0" borderId="8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9" fillId="0" borderId="24" xfId="0" applyFont="1" applyBorder="1" applyAlignment="1">
      <alignment horizontal="distributed" vertical="center"/>
    </xf>
    <xf numFmtId="176" fontId="10" fillId="0" borderId="35" xfId="0" applyNumberFormat="1" applyFont="1" applyBorder="1" applyAlignment="1">
      <alignment vertical="center"/>
    </xf>
    <xf numFmtId="0" fontId="9" fillId="0" borderId="36" xfId="0" quotePrefix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76" fontId="9" fillId="0" borderId="35" xfId="0" applyNumberFormat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/>
    </xf>
    <xf numFmtId="176" fontId="9" fillId="0" borderId="42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9" fillId="0" borderId="41" xfId="0" quotePrefix="1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76" fontId="9" fillId="0" borderId="33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9" fillId="0" borderId="17" xfId="0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distributed" vertical="center" justifyLastLine="1"/>
    </xf>
    <xf numFmtId="0" fontId="9" fillId="0" borderId="45" xfId="0" applyFont="1" applyBorder="1" applyAlignment="1">
      <alignment horizontal="distributed" vertical="center" justifyLastLine="1"/>
    </xf>
    <xf numFmtId="0" fontId="9" fillId="0" borderId="41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9" fillId="0" borderId="46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0" fontId="9" fillId="0" borderId="17" xfId="0" applyFont="1" applyBorder="1" applyAlignment="1">
      <alignment horizontal="distributed" vertical="center" justifyLastLine="1"/>
    </xf>
    <xf numFmtId="0" fontId="9" fillId="0" borderId="47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176" fontId="9" fillId="0" borderId="39" xfId="0" applyNumberFormat="1" applyFont="1" applyBorder="1" applyAlignment="1">
      <alignment vertical="center"/>
    </xf>
    <xf numFmtId="179" fontId="9" fillId="0" borderId="33" xfId="0" applyNumberFormat="1" applyFont="1" applyBorder="1" applyAlignment="1">
      <alignment vertical="center"/>
    </xf>
    <xf numFmtId="176" fontId="9" fillId="0" borderId="48" xfId="0" applyNumberFormat="1" applyFont="1" applyBorder="1" applyAlignment="1">
      <alignment vertical="center"/>
    </xf>
    <xf numFmtId="179" fontId="9" fillId="0" borderId="48" xfId="0" applyNumberFormat="1" applyFont="1" applyBorder="1" applyAlignment="1">
      <alignment vertical="center"/>
    </xf>
    <xf numFmtId="179" fontId="10" fillId="0" borderId="35" xfId="0" applyNumberFormat="1" applyFont="1" applyBorder="1" applyAlignment="1">
      <alignment vertical="center"/>
    </xf>
    <xf numFmtId="179" fontId="9" fillId="0" borderId="35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42" xfId="0" applyNumberFormat="1" applyFont="1" applyBorder="1" applyAlignment="1">
      <alignment vertical="center"/>
    </xf>
  </cellXfs>
  <cellStyles count="2">
    <cellStyle name="標準" xfId="0" builtinId="0"/>
    <cellStyle name="標準 3" xfId="1" xr:uid="{D951DA7A-D484-4DA6-9EAD-C596551934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</xdr:colOff>
      <xdr:row>0</xdr:row>
      <xdr:rowOff>241300</xdr:rowOff>
    </xdr:to>
    <xdr:sp macro="" textlink="">
      <xdr:nvSpPr>
        <xdr:cNvPr id="5" name="横ページ行">
          <a:extLst>
            <a:ext uri="{FF2B5EF4-FFF2-40B4-BE49-F238E27FC236}">
              <a16:creationId xmlns:a16="http://schemas.microsoft.com/office/drawing/2014/main" id="{9DFFA30A-F554-459A-9953-6FE22C50E5F1}"/>
            </a:ext>
          </a:extLst>
        </xdr:cNvPr>
        <xdr:cNvSpPr txBox="1">
          <a:spLocks noChangeArrowheads="1"/>
        </xdr:cNvSpPr>
      </xdr:nvSpPr>
      <xdr:spPr bwMode="auto">
        <a:xfrm>
          <a:off x="0" y="2228850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13</xdr:col>
      <xdr:colOff>57150</xdr:colOff>
      <xdr:row>59</xdr:row>
      <xdr:rowOff>241300</xdr:rowOff>
    </xdr:to>
    <xdr:sp macro="" textlink="">
      <xdr:nvSpPr>
        <xdr:cNvPr id="11" name="横ページ行">
          <a:extLst>
            <a:ext uri="{FF2B5EF4-FFF2-40B4-BE49-F238E27FC236}">
              <a16:creationId xmlns:a16="http://schemas.microsoft.com/office/drawing/2014/main" id="{9371C51D-916A-48C5-9DAD-16CF694449E5}"/>
            </a:ext>
          </a:extLst>
        </xdr:cNvPr>
        <xdr:cNvSpPr txBox="1">
          <a:spLocks noChangeArrowheads="1"/>
        </xdr:cNvSpPr>
      </xdr:nvSpPr>
      <xdr:spPr bwMode="auto">
        <a:xfrm>
          <a:off x="0" y="7404735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2181225</xdr:colOff>
      <xdr:row>0</xdr:row>
      <xdr:rowOff>241300</xdr:rowOff>
    </xdr:to>
    <xdr:sp macro="" textlink="">
      <xdr:nvSpPr>
        <xdr:cNvPr id="4" name="横ページ行">
          <a:extLst>
            <a:ext uri="{FF2B5EF4-FFF2-40B4-BE49-F238E27FC236}">
              <a16:creationId xmlns:a16="http://schemas.microsoft.com/office/drawing/2014/main" id="{80AEEF43-EC7E-4F5A-8CFC-451077584DE8}"/>
            </a:ext>
          </a:extLst>
        </xdr:cNvPr>
        <xdr:cNvSpPr txBox="1">
          <a:spLocks noChangeArrowheads="1"/>
        </xdr:cNvSpPr>
      </xdr:nvSpPr>
      <xdr:spPr bwMode="auto">
        <a:xfrm>
          <a:off x="0" y="14859000"/>
          <a:ext cx="109823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国民健康保険事業特別会計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933450</xdr:colOff>
      <xdr:row>29</xdr:row>
      <xdr:rowOff>241300</xdr:rowOff>
    </xdr:to>
    <xdr:sp macro="" textlink="">
      <xdr:nvSpPr>
        <xdr:cNvPr id="3" name="横ページ行">
          <a:extLst>
            <a:ext uri="{FF2B5EF4-FFF2-40B4-BE49-F238E27FC236}">
              <a16:creationId xmlns:a16="http://schemas.microsoft.com/office/drawing/2014/main" id="{A227DC60-F451-4800-AD87-695EF4BF9DA1}"/>
            </a:ext>
          </a:extLst>
        </xdr:cNvPr>
        <xdr:cNvSpPr txBox="1">
          <a:spLocks noChangeArrowheads="1"/>
        </xdr:cNvSpPr>
      </xdr:nvSpPr>
      <xdr:spPr bwMode="auto">
        <a:xfrm>
          <a:off x="0" y="14611350"/>
          <a:ext cx="10820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国民健康保険事業特別会計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4029075</xdr:colOff>
      <xdr:row>0</xdr:row>
      <xdr:rowOff>215900</xdr:rowOff>
    </xdr:to>
    <xdr:sp macro="" textlink="">
      <xdr:nvSpPr>
        <xdr:cNvPr id="14" name="横ページ行">
          <a:extLst>
            <a:ext uri="{FF2B5EF4-FFF2-40B4-BE49-F238E27FC236}">
              <a16:creationId xmlns:a16="http://schemas.microsoft.com/office/drawing/2014/main" id="{102CDC0B-D96C-4AFA-98B8-80A585930B23}"/>
            </a:ext>
          </a:extLst>
        </xdr:cNvPr>
        <xdr:cNvSpPr txBox="1">
          <a:spLocks noChangeArrowheads="1"/>
        </xdr:cNvSpPr>
      </xdr:nvSpPr>
      <xdr:spPr bwMode="auto">
        <a:xfrm>
          <a:off x="0" y="8938260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8</xdr:col>
      <xdr:colOff>4029075</xdr:colOff>
      <xdr:row>67</xdr:row>
      <xdr:rowOff>215900</xdr:rowOff>
    </xdr:to>
    <xdr:sp macro="" textlink="">
      <xdr:nvSpPr>
        <xdr:cNvPr id="15" name="横ページ行">
          <a:extLst>
            <a:ext uri="{FF2B5EF4-FFF2-40B4-BE49-F238E27FC236}">
              <a16:creationId xmlns:a16="http://schemas.microsoft.com/office/drawing/2014/main" id="{EA590EA4-D3A8-41E8-B230-1E12C09C4911}"/>
            </a:ext>
          </a:extLst>
        </xdr:cNvPr>
        <xdr:cNvSpPr txBox="1">
          <a:spLocks noChangeArrowheads="1"/>
        </xdr:cNvSpPr>
      </xdr:nvSpPr>
      <xdr:spPr bwMode="auto">
        <a:xfrm>
          <a:off x="0" y="104060625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2800350</xdr:colOff>
      <xdr:row>0</xdr:row>
      <xdr:rowOff>215900</xdr:rowOff>
    </xdr:to>
    <xdr:sp macro="" textlink="">
      <xdr:nvSpPr>
        <xdr:cNvPr id="24" name="横ページ行">
          <a:extLst>
            <a:ext uri="{FF2B5EF4-FFF2-40B4-BE49-F238E27FC236}">
              <a16:creationId xmlns:a16="http://schemas.microsoft.com/office/drawing/2014/main" id="{8CD8F0D0-4CC8-45E6-8F16-7AC1046C3D62}"/>
            </a:ext>
          </a:extLst>
        </xdr:cNvPr>
        <xdr:cNvSpPr txBox="1">
          <a:spLocks noChangeArrowheads="1"/>
        </xdr:cNvSpPr>
      </xdr:nvSpPr>
      <xdr:spPr bwMode="auto">
        <a:xfrm>
          <a:off x="0" y="163868100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12</xdr:col>
      <xdr:colOff>2800350</xdr:colOff>
      <xdr:row>67</xdr:row>
      <xdr:rowOff>215900</xdr:rowOff>
    </xdr:to>
    <xdr:sp macro="" textlink="">
      <xdr:nvSpPr>
        <xdr:cNvPr id="25" name="横ページ行">
          <a:extLst>
            <a:ext uri="{FF2B5EF4-FFF2-40B4-BE49-F238E27FC236}">
              <a16:creationId xmlns:a16="http://schemas.microsoft.com/office/drawing/2014/main" id="{03C8E5E7-A584-43D1-A468-4B128BAFC553}"/>
            </a:ext>
          </a:extLst>
        </xdr:cNvPr>
        <xdr:cNvSpPr txBox="1">
          <a:spLocks noChangeArrowheads="1"/>
        </xdr:cNvSpPr>
      </xdr:nvSpPr>
      <xdr:spPr bwMode="auto">
        <a:xfrm>
          <a:off x="0" y="178546125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12</xdr:col>
      <xdr:colOff>2800350</xdr:colOff>
      <xdr:row>68</xdr:row>
      <xdr:rowOff>215900</xdr:rowOff>
    </xdr:to>
    <xdr:sp macro="" textlink="">
      <xdr:nvSpPr>
        <xdr:cNvPr id="26" name="横ページ行">
          <a:extLst>
            <a:ext uri="{FF2B5EF4-FFF2-40B4-BE49-F238E27FC236}">
              <a16:creationId xmlns:a16="http://schemas.microsoft.com/office/drawing/2014/main" id="{F2BA152E-50D9-4487-82A2-2E7A650E58BB}"/>
            </a:ext>
          </a:extLst>
        </xdr:cNvPr>
        <xdr:cNvSpPr txBox="1">
          <a:spLocks noChangeArrowheads="1"/>
        </xdr:cNvSpPr>
      </xdr:nvSpPr>
      <xdr:spPr bwMode="auto">
        <a:xfrm>
          <a:off x="0" y="178765200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EE3EB-160F-41B2-AC26-95A4F6B00310}">
  <sheetPr>
    <tabColor rgb="FF00B0F0"/>
  </sheetPr>
  <dimension ref="A1"/>
  <sheetViews>
    <sheetView showZeros="0" view="pageBreakPreview" zoomScaleNormal="85" zoomScaleSheetLayoutView="100" workbookViewId="0"/>
  </sheetViews>
  <sheetFormatPr defaultColWidth="9" defaultRowHeight="13.5"/>
  <cols>
    <col min="1" max="16384" width="9" style="42"/>
  </cols>
  <sheetData/>
  <phoneticPr fontId="1"/>
  <pageMargins left="0.78740157480314965" right="0.39370078740157483" top="0.98425196850393704" bottom="0.98425196850393704" header="0.51181102362204722" footer="0.51181102362204722"/>
  <pageSetup paperSize="9" firstPageNumber="0" orientation="landscape" r:id="rId1"/>
  <headerFooter scaleWithDoc="0" alignWithMargins="0">
    <evenHeader>&amp;C&amp;"ＭＳ 明朝,標準"- &amp;P -&amp;R&amp;"ＭＳ 明朝,標準"一般会計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A455-6033-4F29-9582-637BEE8CD829}">
  <sheetPr codeName="Sheet1"/>
  <dimension ref="A1:AF60"/>
  <sheetViews>
    <sheetView tabSelected="1" view="pageBreakPreview" zoomScaleNormal="100" zoomScaleSheetLayoutView="100" workbookViewId="0">
      <selection activeCell="C3" sqref="C3"/>
    </sheetView>
  </sheetViews>
  <sheetFormatPr defaultColWidth="9" defaultRowHeight="19.5" customHeight="1"/>
  <cols>
    <col min="1" max="1" width="3.125" style="24" customWidth="1"/>
    <col min="2" max="2" width="0.875" style="1" customWidth="1"/>
    <col min="3" max="3" width="31.125" style="1" customWidth="1"/>
    <col min="4" max="4" width="1.625" style="1" customWidth="1"/>
    <col min="5" max="5" width="3.125" style="24" customWidth="1"/>
    <col min="6" max="6" width="0.875" style="1" customWidth="1"/>
    <col min="7" max="7" width="31.125" style="24" customWidth="1"/>
    <col min="8" max="8" width="1.625" style="24" customWidth="1"/>
    <col min="9" max="9" width="22.625" style="1" customWidth="1"/>
    <col min="10" max="10" width="1.625" style="24" customWidth="1"/>
    <col min="11" max="11" width="22.625" style="24" customWidth="1"/>
    <col min="12" max="12" width="1.625" style="17" customWidth="1"/>
    <col min="13" max="13" width="22.625" style="25" customWidth="1"/>
    <col min="14" max="14" width="1.625" style="25" customWidth="1"/>
    <col min="15" max="15" width="9" style="17"/>
    <col min="19" max="20" width="0" hidden="1" customWidth="1"/>
    <col min="29" max="32" width="0" hidden="1" customWidth="1"/>
  </cols>
  <sheetData>
    <row r="1" spans="1:32" ht="19.5" customHeight="1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</row>
    <row r="2" spans="1:32" ht="19.5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/>
    </row>
    <row r="3" spans="1:32" ht="19.5" customHeight="1">
      <c r="A3" t="s">
        <v>2</v>
      </c>
      <c r="B3"/>
      <c r="C3"/>
      <c r="D3"/>
      <c r="E3"/>
      <c r="F3"/>
      <c r="G3"/>
      <c r="H3"/>
      <c r="I3"/>
      <c r="J3" s="2"/>
      <c r="K3"/>
      <c r="L3" s="2"/>
      <c r="M3"/>
      <c r="N3" s="2" t="s">
        <v>3</v>
      </c>
      <c r="O3"/>
      <c r="P3" s="1"/>
    </row>
    <row r="4" spans="1:32" ht="19.5" customHeight="1">
      <c r="A4" s="3"/>
      <c r="B4" s="4"/>
      <c r="C4" s="5" t="s">
        <v>4</v>
      </c>
      <c r="D4" s="4"/>
      <c r="E4" s="6"/>
      <c r="F4" s="4"/>
      <c r="G4" s="5" t="s">
        <v>5</v>
      </c>
      <c r="H4" s="4"/>
      <c r="I4" s="7" t="s">
        <v>6</v>
      </c>
      <c r="J4" s="8"/>
      <c r="K4" s="5" t="s">
        <v>7</v>
      </c>
      <c r="L4" s="8"/>
      <c r="M4" s="5" t="s">
        <v>8</v>
      </c>
      <c r="N4" s="9"/>
      <c r="O4" s="1"/>
      <c r="P4" s="1"/>
    </row>
    <row r="5" spans="1:32" ht="19.5" customHeight="1">
      <c r="A5" s="10">
        <v>4</v>
      </c>
      <c r="B5" s="11"/>
      <c r="C5" s="12" t="s">
        <v>9</v>
      </c>
      <c r="D5" s="11"/>
      <c r="E5" s="13"/>
      <c r="F5" s="11"/>
      <c r="G5" s="14"/>
      <c r="H5" s="14"/>
      <c r="I5" s="13" t="str">
        <f t="shared" ref="I5:I17" si="0">DBCS(TEXT($AD5,"#,##0;△#,##0"))</f>
        <v>１，６９７，７５０</v>
      </c>
      <c r="J5" s="14"/>
      <c r="K5" s="13" t="str">
        <f t="shared" ref="K5:K15" si="1">DBCS(TEXT($AE5,"#,##0;△#,##0"))</f>
        <v>△３７，４７４</v>
      </c>
      <c r="L5" s="15"/>
      <c r="M5" s="13" t="str">
        <f t="shared" ref="M5:M17" si="2">DBCS(TEXT($AF5,"#,##0;△#,##0"))</f>
        <v>１，６６０，２７６</v>
      </c>
      <c r="N5" s="16"/>
      <c r="AD5" s="18">
        <v>1697750</v>
      </c>
      <c r="AE5" s="18">
        <v>-37474</v>
      </c>
      <c r="AF5" s="19">
        <f t="shared" ref="AF5:AF17" si="3">AD5+AE5</f>
        <v>1660276</v>
      </c>
    </row>
    <row r="6" spans="1:32" ht="19.5" customHeight="1">
      <c r="A6" s="20"/>
      <c r="E6" s="21">
        <v>1</v>
      </c>
      <c r="F6" s="11"/>
      <c r="G6" s="12" t="s">
        <v>10</v>
      </c>
      <c r="H6" s="14"/>
      <c r="I6" s="13" t="str">
        <f t="shared" si="0"/>
        <v>１，６９７，７４９</v>
      </c>
      <c r="J6" s="14"/>
      <c r="K6" s="13" t="str">
        <f t="shared" si="1"/>
        <v>△３７，４７４</v>
      </c>
      <c r="L6" s="15"/>
      <c r="M6" s="13" t="str">
        <f t="shared" si="2"/>
        <v>１，６６０，２７５</v>
      </c>
      <c r="N6" s="16"/>
      <c r="AD6" s="18">
        <v>1697749</v>
      </c>
      <c r="AE6" s="18">
        <v>-37474</v>
      </c>
      <c r="AF6" s="19">
        <f t="shared" si="3"/>
        <v>1660275</v>
      </c>
    </row>
    <row r="7" spans="1:32" ht="19.5" customHeight="1">
      <c r="A7" s="10">
        <v>5</v>
      </c>
      <c r="B7" s="11"/>
      <c r="C7" s="12" t="s">
        <v>11</v>
      </c>
      <c r="D7" s="11"/>
      <c r="E7" s="13"/>
      <c r="F7" s="11"/>
      <c r="G7" s="14"/>
      <c r="H7" s="14"/>
      <c r="I7" s="13" t="str">
        <f t="shared" si="0"/>
        <v>１</v>
      </c>
      <c r="J7" s="14"/>
      <c r="K7" s="13" t="str">
        <f t="shared" si="1"/>
        <v>３６５</v>
      </c>
      <c r="L7" s="15"/>
      <c r="M7" s="13" t="str">
        <f t="shared" si="2"/>
        <v>３６６</v>
      </c>
      <c r="N7" s="16"/>
      <c r="AD7" s="18">
        <v>1</v>
      </c>
      <c r="AE7" s="18">
        <v>365</v>
      </c>
      <c r="AF7" s="19">
        <f t="shared" si="3"/>
        <v>366</v>
      </c>
    </row>
    <row r="8" spans="1:32" ht="19.5" customHeight="1">
      <c r="A8" s="20"/>
      <c r="E8" s="21">
        <v>1</v>
      </c>
      <c r="F8" s="11"/>
      <c r="G8" s="12" t="s">
        <v>12</v>
      </c>
      <c r="H8" s="14"/>
      <c r="I8" s="13" t="str">
        <f t="shared" si="0"/>
        <v>１</v>
      </c>
      <c r="J8" s="14"/>
      <c r="K8" s="13" t="str">
        <f t="shared" si="1"/>
        <v>３６５</v>
      </c>
      <c r="L8" s="15"/>
      <c r="M8" s="13" t="str">
        <f t="shared" si="2"/>
        <v>３６６</v>
      </c>
      <c r="N8" s="16"/>
      <c r="AD8" s="18">
        <v>1</v>
      </c>
      <c r="AE8" s="18">
        <v>365</v>
      </c>
      <c r="AF8" s="19">
        <f t="shared" si="3"/>
        <v>366</v>
      </c>
    </row>
    <row r="9" spans="1:32" ht="19.5" customHeight="1">
      <c r="A9" s="10">
        <v>6</v>
      </c>
      <c r="B9" s="11"/>
      <c r="C9" s="12" t="s">
        <v>13</v>
      </c>
      <c r="D9" s="11"/>
      <c r="E9" s="13"/>
      <c r="F9" s="11"/>
      <c r="G9" s="14"/>
      <c r="H9" s="14"/>
      <c r="I9" s="13" t="str">
        <f t="shared" si="0"/>
        <v>１２０，８０３</v>
      </c>
      <c r="J9" s="14"/>
      <c r="K9" s="13" t="str">
        <f t="shared" si="1"/>
        <v>△６，７８３</v>
      </c>
      <c r="L9" s="15"/>
      <c r="M9" s="13" t="str">
        <f t="shared" si="2"/>
        <v>１１４，０２０</v>
      </c>
      <c r="N9" s="16"/>
      <c r="AD9" s="18">
        <v>120803</v>
      </c>
      <c r="AE9" s="18">
        <v>-6783</v>
      </c>
      <c r="AF9" s="19">
        <f t="shared" si="3"/>
        <v>114020</v>
      </c>
    </row>
    <row r="10" spans="1:32" ht="19.5" customHeight="1">
      <c r="A10" s="20"/>
      <c r="E10" s="21">
        <v>1</v>
      </c>
      <c r="F10" s="11"/>
      <c r="G10" s="12" t="s">
        <v>22</v>
      </c>
      <c r="H10" s="14"/>
      <c r="I10" s="13" t="str">
        <f t="shared" si="0"/>
        <v>１２０，３４５</v>
      </c>
      <c r="J10" s="14"/>
      <c r="K10" s="13" t="str">
        <f t="shared" si="1"/>
        <v>△６，３２５</v>
      </c>
      <c r="L10" s="15"/>
      <c r="M10" s="13" t="str">
        <f t="shared" si="2"/>
        <v>１１４，０２０</v>
      </c>
      <c r="N10" s="16"/>
      <c r="AD10" s="18">
        <v>120345</v>
      </c>
      <c r="AE10" s="18">
        <v>-6325</v>
      </c>
      <c r="AF10" s="19">
        <f t="shared" si="3"/>
        <v>114020</v>
      </c>
    </row>
    <row r="11" spans="1:32" ht="19.5" customHeight="1">
      <c r="A11" s="20"/>
      <c r="E11" s="21">
        <v>2</v>
      </c>
      <c r="F11" s="11"/>
      <c r="G11" s="12" t="s">
        <v>14</v>
      </c>
      <c r="H11" s="14"/>
      <c r="I11" s="13" t="str">
        <f t="shared" si="0"/>
        <v>４５８</v>
      </c>
      <c r="J11" s="14"/>
      <c r="K11" s="13" t="str">
        <f t="shared" si="1"/>
        <v>△４５８</v>
      </c>
      <c r="L11" s="15"/>
      <c r="M11" s="13" t="str">
        <f t="shared" si="2"/>
        <v>０</v>
      </c>
      <c r="N11" s="16"/>
      <c r="AD11" s="18">
        <v>458</v>
      </c>
      <c r="AE11" s="18">
        <v>-458</v>
      </c>
      <c r="AF11" s="19">
        <f t="shared" si="3"/>
        <v>0</v>
      </c>
    </row>
    <row r="12" spans="1:32" ht="19.5" customHeight="1">
      <c r="A12" s="10">
        <v>7</v>
      </c>
      <c r="B12" s="11"/>
      <c r="C12" s="12" t="s">
        <v>15</v>
      </c>
      <c r="D12" s="11"/>
      <c r="E12" s="13"/>
      <c r="F12" s="11"/>
      <c r="G12" s="14"/>
      <c r="H12" s="14"/>
      <c r="I12" s="13" t="str">
        <f t="shared" si="0"/>
        <v>６９６</v>
      </c>
      <c r="J12" s="14"/>
      <c r="K12" s="13" t="str">
        <f t="shared" si="1"/>
        <v>５２，０８０</v>
      </c>
      <c r="L12" s="15"/>
      <c r="M12" s="13" t="str">
        <f t="shared" si="2"/>
        <v>５２，７７６</v>
      </c>
      <c r="N12" s="16"/>
      <c r="AD12" s="18">
        <v>696</v>
      </c>
      <c r="AE12" s="18">
        <v>52080</v>
      </c>
      <c r="AF12" s="19">
        <f t="shared" si="3"/>
        <v>52776</v>
      </c>
    </row>
    <row r="13" spans="1:32" ht="19.5" customHeight="1">
      <c r="A13" s="20"/>
      <c r="E13" s="21">
        <v>1</v>
      </c>
      <c r="F13" s="11"/>
      <c r="G13" s="12" t="s">
        <v>15</v>
      </c>
      <c r="H13" s="14"/>
      <c r="I13" s="13" t="str">
        <f t="shared" si="0"/>
        <v>６９６</v>
      </c>
      <c r="J13" s="14"/>
      <c r="K13" s="13" t="str">
        <f t="shared" si="1"/>
        <v>５２，０８０</v>
      </c>
      <c r="L13" s="15"/>
      <c r="M13" s="13" t="str">
        <f t="shared" si="2"/>
        <v>５２，７７６</v>
      </c>
      <c r="N13" s="16"/>
      <c r="AD13" s="18">
        <v>696</v>
      </c>
      <c r="AE13" s="18">
        <v>52080</v>
      </c>
      <c r="AF13" s="19">
        <f t="shared" si="3"/>
        <v>52776</v>
      </c>
    </row>
    <row r="14" spans="1:32" ht="19.5" customHeight="1">
      <c r="A14" s="10">
        <v>8</v>
      </c>
      <c r="B14" s="11"/>
      <c r="C14" s="12" t="s">
        <v>16</v>
      </c>
      <c r="D14" s="11"/>
      <c r="E14" s="13"/>
      <c r="F14" s="11"/>
      <c r="G14" s="14"/>
      <c r="H14" s="14"/>
      <c r="I14" s="13" t="str">
        <f t="shared" si="0"/>
        <v>１，５０３</v>
      </c>
      <c r="J14" s="14"/>
      <c r="K14" s="13" t="str">
        <f t="shared" si="1"/>
        <v>５，５７４</v>
      </c>
      <c r="L14" s="15"/>
      <c r="M14" s="13" t="str">
        <f t="shared" si="2"/>
        <v>７，０７７</v>
      </c>
      <c r="N14" s="16"/>
      <c r="AD14" s="18">
        <v>1503</v>
      </c>
      <c r="AE14" s="18">
        <v>5574</v>
      </c>
      <c r="AF14" s="19">
        <f t="shared" si="3"/>
        <v>7077</v>
      </c>
    </row>
    <row r="15" spans="1:32" ht="19.5" customHeight="1">
      <c r="A15" s="20"/>
      <c r="E15" s="21">
        <v>2</v>
      </c>
      <c r="F15" s="11"/>
      <c r="G15" s="12" t="s">
        <v>17</v>
      </c>
      <c r="H15" s="14"/>
      <c r="I15" s="13" t="str">
        <f t="shared" si="0"/>
        <v>２</v>
      </c>
      <c r="J15" s="14"/>
      <c r="K15" s="13" t="str">
        <f t="shared" si="1"/>
        <v>５，５７４</v>
      </c>
      <c r="L15" s="15"/>
      <c r="M15" s="13" t="str">
        <f t="shared" si="2"/>
        <v>５，５７６</v>
      </c>
      <c r="N15" s="16"/>
      <c r="AD15" s="18">
        <v>2</v>
      </c>
      <c r="AE15" s="18">
        <v>5574</v>
      </c>
      <c r="AF15" s="19">
        <f t="shared" si="3"/>
        <v>5576</v>
      </c>
    </row>
    <row r="16" spans="1:32" ht="19.5" customHeight="1">
      <c r="A16" s="36" t="s">
        <v>19</v>
      </c>
      <c r="B16" s="37"/>
      <c r="C16" s="37"/>
      <c r="D16" s="37"/>
      <c r="E16" s="37"/>
      <c r="F16" s="37"/>
      <c r="G16" s="37"/>
      <c r="H16" s="38"/>
      <c r="I16" s="26" t="str">
        <f t="shared" si="0"/>
        <v>３７９，４０２</v>
      </c>
      <c r="J16" s="27"/>
      <c r="K16" s="28"/>
      <c r="L16" s="29"/>
      <c r="M16" s="26" t="str">
        <f t="shared" si="2"/>
        <v>３７９，４０２</v>
      </c>
      <c r="N16" s="30"/>
      <c r="O16" s="31"/>
      <c r="P16" s="17"/>
      <c r="Q16" s="17"/>
      <c r="R16" s="17"/>
      <c r="S16" s="17"/>
      <c r="AD16" s="19">
        <v>379402</v>
      </c>
      <c r="AE16" s="19">
        <v>0</v>
      </c>
      <c r="AF16" s="19">
        <f t="shared" si="3"/>
        <v>379402</v>
      </c>
    </row>
    <row r="17" spans="1:32" ht="19.5" customHeight="1">
      <c r="A17" s="32" t="str">
        <f>IF($S17=1,"歳　　　　　　　入　　　　　　　合　　　　　　　計","歳　　　　　　　出　　　　　　　合　　　　　　　計")</f>
        <v>歳　　　　　　　入　　　　　　　合　　　　　　　計</v>
      </c>
      <c r="B17" s="33"/>
      <c r="C17" s="33"/>
      <c r="D17" s="33"/>
      <c r="E17" s="34"/>
      <c r="F17" s="34"/>
      <c r="G17" s="33"/>
      <c r="H17" s="34"/>
      <c r="I17" s="23" t="str">
        <f t="shared" si="0"/>
        <v>２，２００，１５５</v>
      </c>
      <c r="J17" s="22"/>
      <c r="K17" s="23" t="str">
        <f>DBCS(TEXT($AE17,"#,##0;△#,##0"))</f>
        <v>１３，７６２</v>
      </c>
      <c r="L17" s="22"/>
      <c r="M17" s="23" t="str">
        <f t="shared" si="2"/>
        <v>２，２１３，９１７</v>
      </c>
      <c r="N17" s="35"/>
      <c r="O17" s="31"/>
      <c r="P17" s="1"/>
      <c r="S17">
        <v>1</v>
      </c>
      <c r="T17" s="1" t="s">
        <v>20</v>
      </c>
      <c r="AC17" s="2" t="s">
        <v>21</v>
      </c>
      <c r="AD17" s="19">
        <v>2200155</v>
      </c>
      <c r="AE17" s="19">
        <v>13762</v>
      </c>
      <c r="AF17" s="19">
        <f t="shared" si="3"/>
        <v>2213917</v>
      </c>
    </row>
    <row r="33" spans="1:32" ht="19.5" customHeight="1">
      <c r="A33" t="s">
        <v>23</v>
      </c>
      <c r="B33"/>
      <c r="C33"/>
      <c r="D33"/>
      <c r="E33"/>
      <c r="F33"/>
      <c r="G33"/>
      <c r="H33"/>
      <c r="I33"/>
      <c r="J33" s="2"/>
      <c r="K33"/>
      <c r="L33" s="2"/>
      <c r="M33"/>
      <c r="N33" s="2" t="s">
        <v>3</v>
      </c>
      <c r="O33"/>
      <c r="P33" s="1"/>
    </row>
    <row r="34" spans="1:32" ht="19.5" customHeight="1">
      <c r="A34" s="3"/>
      <c r="B34" s="4"/>
      <c r="C34" s="5" t="s">
        <v>4</v>
      </c>
      <c r="D34" s="4"/>
      <c r="E34" s="6"/>
      <c r="F34" s="4"/>
      <c r="G34" s="5" t="s">
        <v>5</v>
      </c>
      <c r="H34" s="4"/>
      <c r="I34" s="7" t="s">
        <v>6</v>
      </c>
      <c r="J34" s="8"/>
      <c r="K34" s="5" t="s">
        <v>7</v>
      </c>
      <c r="L34" s="8"/>
      <c r="M34" s="5" t="s">
        <v>8</v>
      </c>
      <c r="N34" s="9"/>
      <c r="O34" s="1"/>
      <c r="P34" s="1"/>
    </row>
    <row r="35" spans="1:32" ht="19.5" customHeight="1">
      <c r="A35" s="10">
        <v>2</v>
      </c>
      <c r="B35" s="11"/>
      <c r="C35" s="12" t="s">
        <v>26</v>
      </c>
      <c r="D35" s="11"/>
      <c r="E35" s="13"/>
      <c r="F35" s="11"/>
      <c r="G35" s="14"/>
      <c r="H35" s="14"/>
      <c r="I35" s="13" t="str">
        <f t="shared" ref="I35:I50" si="4">DBCS(TEXT($AD35,"#,##0;△#,##0"))</f>
        <v>１，６５６，２４８</v>
      </c>
      <c r="J35" s="14"/>
      <c r="K35" s="13" t="str">
        <f t="shared" ref="K35:K48" si="5">DBCS(TEXT($AE35,"#,##0;△#,##0"))</f>
        <v>△４１，５００</v>
      </c>
      <c r="L35" s="15"/>
      <c r="M35" s="13" t="str">
        <f t="shared" ref="M35:M50" si="6">DBCS(TEXT($AF35,"#,##0;△#,##0"))</f>
        <v>１，６１４，７４８</v>
      </c>
      <c r="N35" s="16"/>
      <c r="AD35" s="18">
        <v>1656248</v>
      </c>
      <c r="AE35" s="18">
        <v>-41500</v>
      </c>
      <c r="AF35" s="19">
        <f t="shared" ref="AF35:AF50" si="7">AD35+AE35</f>
        <v>1614748</v>
      </c>
    </row>
    <row r="36" spans="1:32" ht="19.5" customHeight="1">
      <c r="A36" s="20"/>
      <c r="E36" s="21">
        <v>1</v>
      </c>
      <c r="F36" s="11"/>
      <c r="G36" s="12" t="s">
        <v>27</v>
      </c>
      <c r="H36" s="14"/>
      <c r="I36" s="13" t="str">
        <f t="shared" si="4"/>
        <v>１，４１９，５９５</v>
      </c>
      <c r="J36" s="14"/>
      <c r="K36" s="13" t="str">
        <f t="shared" si="5"/>
        <v>△４０，０００</v>
      </c>
      <c r="L36" s="15"/>
      <c r="M36" s="13" t="str">
        <f t="shared" si="6"/>
        <v>１，３７９，５９５</v>
      </c>
      <c r="N36" s="16"/>
      <c r="AD36" s="18">
        <v>1419595</v>
      </c>
      <c r="AE36" s="18">
        <v>-40000</v>
      </c>
      <c r="AF36" s="19">
        <f t="shared" si="7"/>
        <v>1379595</v>
      </c>
    </row>
    <row r="37" spans="1:32" ht="19.5" customHeight="1">
      <c r="A37" s="20"/>
      <c r="E37" s="21">
        <v>4</v>
      </c>
      <c r="F37" s="11"/>
      <c r="G37" s="12" t="s">
        <v>28</v>
      </c>
      <c r="H37" s="14"/>
      <c r="I37" s="13" t="str">
        <f t="shared" si="4"/>
        <v>３，００２</v>
      </c>
      <c r="J37" s="14"/>
      <c r="K37" s="13" t="str">
        <f t="shared" si="5"/>
        <v>△１，５００</v>
      </c>
      <c r="L37" s="15"/>
      <c r="M37" s="13" t="str">
        <f t="shared" si="6"/>
        <v>１，５０２</v>
      </c>
      <c r="N37" s="16"/>
      <c r="AD37" s="18">
        <v>3002</v>
      </c>
      <c r="AE37" s="18">
        <v>-1500</v>
      </c>
      <c r="AF37" s="19">
        <f t="shared" si="7"/>
        <v>1502</v>
      </c>
    </row>
    <row r="38" spans="1:32" ht="19.5" customHeight="1">
      <c r="A38" s="20"/>
      <c r="E38" s="21">
        <v>5</v>
      </c>
      <c r="F38" s="11"/>
      <c r="G38" s="12" t="s">
        <v>29</v>
      </c>
      <c r="H38" s="14"/>
      <c r="I38" s="13" t="str">
        <f t="shared" si="4"/>
        <v>２，０００</v>
      </c>
      <c r="J38" s="14"/>
      <c r="K38" s="13" t="str">
        <f t="shared" si="5"/>
        <v>０</v>
      </c>
      <c r="L38" s="15"/>
      <c r="M38" s="13" t="str">
        <f t="shared" si="6"/>
        <v>２，０００</v>
      </c>
      <c r="N38" s="16"/>
      <c r="AD38" s="18">
        <v>2000</v>
      </c>
      <c r="AE38" s="18">
        <v>0</v>
      </c>
      <c r="AF38" s="19">
        <f t="shared" si="7"/>
        <v>2000</v>
      </c>
    </row>
    <row r="39" spans="1:32" ht="19.5" customHeight="1">
      <c r="A39" s="10">
        <v>3</v>
      </c>
      <c r="B39" s="11"/>
      <c r="C39" s="12" t="s">
        <v>30</v>
      </c>
      <c r="D39" s="11"/>
      <c r="E39" s="13"/>
      <c r="F39" s="11"/>
      <c r="G39" s="14"/>
      <c r="H39" s="14"/>
      <c r="I39" s="13" t="str">
        <f t="shared" si="4"/>
        <v>４９８，６２８</v>
      </c>
      <c r="J39" s="14"/>
      <c r="K39" s="13" t="str">
        <f t="shared" si="5"/>
        <v>△１２，８７０</v>
      </c>
      <c r="L39" s="15"/>
      <c r="M39" s="13" t="str">
        <f t="shared" si="6"/>
        <v>４８５，７５８</v>
      </c>
      <c r="N39" s="16"/>
      <c r="AD39" s="18">
        <v>498628</v>
      </c>
      <c r="AE39" s="18">
        <v>-12870</v>
      </c>
      <c r="AF39" s="19">
        <f t="shared" si="7"/>
        <v>485758</v>
      </c>
    </row>
    <row r="40" spans="1:32" ht="19.5" customHeight="1">
      <c r="A40" s="20"/>
      <c r="E40" s="21">
        <v>1</v>
      </c>
      <c r="F40" s="11"/>
      <c r="G40" s="12" t="s">
        <v>31</v>
      </c>
      <c r="H40" s="14"/>
      <c r="I40" s="13" t="str">
        <f t="shared" si="4"/>
        <v>３３１，８８０</v>
      </c>
      <c r="J40" s="14"/>
      <c r="K40" s="13" t="str">
        <f t="shared" si="5"/>
        <v>△１２，３２０</v>
      </c>
      <c r="L40" s="15"/>
      <c r="M40" s="13" t="str">
        <f t="shared" si="6"/>
        <v>３１９，５６０</v>
      </c>
      <c r="N40" s="16"/>
      <c r="AD40" s="18">
        <v>331880</v>
      </c>
      <c r="AE40" s="18">
        <v>-12320</v>
      </c>
      <c r="AF40" s="19">
        <f t="shared" si="7"/>
        <v>319560</v>
      </c>
    </row>
    <row r="41" spans="1:32" ht="19.5" customHeight="1">
      <c r="A41" s="20"/>
      <c r="E41" s="21">
        <v>3</v>
      </c>
      <c r="F41" s="11"/>
      <c r="G41" s="12" t="s">
        <v>32</v>
      </c>
      <c r="H41" s="14"/>
      <c r="I41" s="13" t="str">
        <f t="shared" si="4"/>
        <v>３９，８２３</v>
      </c>
      <c r="J41" s="14"/>
      <c r="K41" s="13" t="str">
        <f t="shared" si="5"/>
        <v>△５５０</v>
      </c>
      <c r="L41" s="15"/>
      <c r="M41" s="13" t="str">
        <f t="shared" si="6"/>
        <v>３９，２７３</v>
      </c>
      <c r="N41" s="16"/>
      <c r="AD41" s="18">
        <v>39823</v>
      </c>
      <c r="AE41" s="18">
        <v>-550</v>
      </c>
      <c r="AF41" s="19">
        <f t="shared" si="7"/>
        <v>39273</v>
      </c>
    </row>
    <row r="42" spans="1:32" ht="19.5" customHeight="1">
      <c r="A42" s="10">
        <v>4</v>
      </c>
      <c r="B42" s="11"/>
      <c r="C42" s="12" t="s">
        <v>33</v>
      </c>
      <c r="D42" s="11"/>
      <c r="E42" s="13"/>
      <c r="F42" s="11"/>
      <c r="G42" s="14"/>
      <c r="H42" s="14"/>
      <c r="I42" s="13" t="str">
        <f t="shared" si="4"/>
        <v>２１，２９８</v>
      </c>
      <c r="J42" s="14"/>
      <c r="K42" s="13" t="str">
        <f t="shared" si="5"/>
        <v>△８００</v>
      </c>
      <c r="L42" s="15"/>
      <c r="M42" s="13" t="str">
        <f t="shared" si="6"/>
        <v>２０，４９８</v>
      </c>
      <c r="N42" s="16"/>
      <c r="AD42" s="18">
        <v>21298</v>
      </c>
      <c r="AE42" s="18">
        <v>-800</v>
      </c>
      <c r="AF42" s="19">
        <f t="shared" si="7"/>
        <v>20498</v>
      </c>
    </row>
    <row r="43" spans="1:32" ht="19.5" customHeight="1">
      <c r="A43" s="20"/>
      <c r="E43" s="21">
        <v>1</v>
      </c>
      <c r="F43" s="11"/>
      <c r="G43" s="12" t="s">
        <v>33</v>
      </c>
      <c r="H43" s="14"/>
      <c r="I43" s="13" t="str">
        <f t="shared" si="4"/>
        <v>２１，２９８</v>
      </c>
      <c r="J43" s="14"/>
      <c r="K43" s="13" t="str">
        <f t="shared" si="5"/>
        <v>△８００</v>
      </c>
      <c r="L43" s="15"/>
      <c r="M43" s="13" t="str">
        <f t="shared" si="6"/>
        <v>２０，４９８</v>
      </c>
      <c r="N43" s="16"/>
      <c r="AD43" s="18">
        <v>21298</v>
      </c>
      <c r="AE43" s="18">
        <v>-800</v>
      </c>
      <c r="AF43" s="19">
        <f t="shared" si="7"/>
        <v>20498</v>
      </c>
    </row>
    <row r="44" spans="1:32" ht="19.5" customHeight="1">
      <c r="A44" s="10">
        <v>5</v>
      </c>
      <c r="B44" s="11"/>
      <c r="C44" s="12" t="s">
        <v>34</v>
      </c>
      <c r="D44" s="11"/>
      <c r="E44" s="13"/>
      <c r="F44" s="11"/>
      <c r="G44" s="14"/>
      <c r="H44" s="14"/>
      <c r="I44" s="13" t="str">
        <f t="shared" si="4"/>
        <v>１</v>
      </c>
      <c r="J44" s="14"/>
      <c r="K44" s="13" t="str">
        <f t="shared" si="5"/>
        <v>５１，５８８</v>
      </c>
      <c r="L44" s="15"/>
      <c r="M44" s="13" t="str">
        <f t="shared" si="6"/>
        <v>５１，５８９</v>
      </c>
      <c r="N44" s="16"/>
      <c r="AD44" s="18">
        <v>1</v>
      </c>
      <c r="AE44" s="18">
        <v>51588</v>
      </c>
      <c r="AF44" s="19">
        <f t="shared" si="7"/>
        <v>51589</v>
      </c>
    </row>
    <row r="45" spans="1:32" ht="19.5" customHeight="1">
      <c r="A45" s="20"/>
      <c r="E45" s="21">
        <v>1</v>
      </c>
      <c r="F45" s="11"/>
      <c r="G45" s="12" t="s">
        <v>34</v>
      </c>
      <c r="H45" s="14"/>
      <c r="I45" s="13" t="str">
        <f t="shared" si="4"/>
        <v>１</v>
      </c>
      <c r="J45" s="14"/>
      <c r="K45" s="13" t="str">
        <f t="shared" si="5"/>
        <v>５１，５８８</v>
      </c>
      <c r="L45" s="15"/>
      <c r="M45" s="13" t="str">
        <f t="shared" si="6"/>
        <v>５１，５８９</v>
      </c>
      <c r="N45" s="16"/>
      <c r="AD45" s="18">
        <v>1</v>
      </c>
      <c r="AE45" s="18">
        <v>51588</v>
      </c>
      <c r="AF45" s="19">
        <f t="shared" si="7"/>
        <v>51589</v>
      </c>
    </row>
    <row r="46" spans="1:32" ht="19.5" customHeight="1">
      <c r="A46" s="10">
        <v>6</v>
      </c>
      <c r="B46" s="11"/>
      <c r="C46" s="12" t="s">
        <v>25</v>
      </c>
      <c r="D46" s="11"/>
      <c r="E46" s="13"/>
      <c r="F46" s="11"/>
      <c r="G46" s="14"/>
      <c r="H46" s="14"/>
      <c r="I46" s="13" t="str">
        <f t="shared" si="4"/>
        <v>１１，８１４</v>
      </c>
      <c r="J46" s="14"/>
      <c r="K46" s="13" t="str">
        <f t="shared" si="5"/>
        <v>１７，３４４</v>
      </c>
      <c r="L46" s="15"/>
      <c r="M46" s="13" t="str">
        <f t="shared" si="6"/>
        <v>２９，１５８</v>
      </c>
      <c r="N46" s="16"/>
      <c r="AD46" s="18">
        <v>11814</v>
      </c>
      <c r="AE46" s="18">
        <v>17344</v>
      </c>
      <c r="AF46" s="19">
        <f t="shared" si="7"/>
        <v>29158</v>
      </c>
    </row>
    <row r="47" spans="1:32" ht="19.5" customHeight="1">
      <c r="A47" s="20"/>
      <c r="E47" s="21">
        <v>1</v>
      </c>
      <c r="F47" s="11"/>
      <c r="G47" s="12" t="s">
        <v>35</v>
      </c>
      <c r="H47" s="14"/>
      <c r="I47" s="13" t="str">
        <f t="shared" si="4"/>
        <v>３，２９２</v>
      </c>
      <c r="J47" s="14"/>
      <c r="K47" s="13" t="str">
        <f t="shared" si="5"/>
        <v>１４，５９４</v>
      </c>
      <c r="L47" s="15"/>
      <c r="M47" s="13" t="str">
        <f t="shared" si="6"/>
        <v>１７，８８６</v>
      </c>
      <c r="N47" s="16"/>
      <c r="AD47" s="18">
        <v>3292</v>
      </c>
      <c r="AE47" s="18">
        <v>14594</v>
      </c>
      <c r="AF47" s="19">
        <f t="shared" si="7"/>
        <v>17886</v>
      </c>
    </row>
    <row r="48" spans="1:32" ht="19.5" customHeight="1">
      <c r="A48" s="20"/>
      <c r="E48" s="21">
        <v>2</v>
      </c>
      <c r="F48" s="11"/>
      <c r="G48" s="12" t="s">
        <v>36</v>
      </c>
      <c r="H48" s="14"/>
      <c r="I48" s="13" t="str">
        <f t="shared" si="4"/>
        <v>８，５２２</v>
      </c>
      <c r="J48" s="14"/>
      <c r="K48" s="13" t="str">
        <f t="shared" si="5"/>
        <v>２，７５０</v>
      </c>
      <c r="L48" s="15"/>
      <c r="M48" s="13" t="str">
        <f t="shared" si="6"/>
        <v>１１，２７２</v>
      </c>
      <c r="N48" s="16"/>
      <c r="AD48" s="18">
        <v>8522</v>
      </c>
      <c r="AE48" s="18">
        <v>2750</v>
      </c>
      <c r="AF48" s="19">
        <f t="shared" si="7"/>
        <v>11272</v>
      </c>
    </row>
    <row r="49" spans="1:32" ht="19.5" customHeight="1">
      <c r="A49" s="36" t="s">
        <v>19</v>
      </c>
      <c r="B49" s="37"/>
      <c r="C49" s="37"/>
      <c r="D49" s="37"/>
      <c r="E49" s="37"/>
      <c r="F49" s="37"/>
      <c r="G49" s="37"/>
      <c r="H49" s="38"/>
      <c r="I49" s="26" t="str">
        <f t="shared" si="4"/>
        <v>１２，１６６</v>
      </c>
      <c r="J49" s="27"/>
      <c r="K49" s="28"/>
      <c r="L49" s="29"/>
      <c r="M49" s="26" t="str">
        <f t="shared" si="6"/>
        <v>１２，１６６</v>
      </c>
      <c r="N49" s="30"/>
      <c r="O49" s="31"/>
      <c r="P49" s="17"/>
      <c r="Q49" s="17"/>
      <c r="R49" s="17"/>
      <c r="S49" s="17"/>
      <c r="AD49" s="19">
        <v>12166</v>
      </c>
      <c r="AE49" s="19">
        <v>0</v>
      </c>
      <c r="AF49" s="19">
        <f t="shared" si="7"/>
        <v>12166</v>
      </c>
    </row>
    <row r="50" spans="1:32" ht="19.5" customHeight="1">
      <c r="A50" s="32" t="str">
        <f>IF($S50=1,"歳　　　　　　　入　　　　　　　合　　　　　　　計","歳　　　　　　　出　　　　　　　合　　　　　　　計")</f>
        <v>歳　　　　　　　出　　　　　　　合　　　　　　　計</v>
      </c>
      <c r="B50" s="33"/>
      <c r="C50" s="33"/>
      <c r="D50" s="33"/>
      <c r="E50" s="34"/>
      <c r="F50" s="34"/>
      <c r="G50" s="33"/>
      <c r="H50" s="34"/>
      <c r="I50" s="23" t="str">
        <f t="shared" si="4"/>
        <v>２，２００，１５５</v>
      </c>
      <c r="J50" s="22"/>
      <c r="K50" s="23" t="str">
        <f>DBCS(TEXT($AE50,"#,##0;△#,##0"))</f>
        <v>１３，７６２</v>
      </c>
      <c r="L50" s="22"/>
      <c r="M50" s="23" t="str">
        <f t="shared" si="6"/>
        <v>２，２１３，９１７</v>
      </c>
      <c r="N50" s="35"/>
      <c r="O50" s="31"/>
      <c r="P50" s="1"/>
      <c r="S50">
        <v>2</v>
      </c>
      <c r="T50" s="1" t="s">
        <v>20</v>
      </c>
      <c r="AC50" s="2" t="s">
        <v>21</v>
      </c>
      <c r="AD50" s="19">
        <v>2200155</v>
      </c>
      <c r="AE50" s="19">
        <v>13762</v>
      </c>
      <c r="AF50" s="19">
        <f t="shared" si="7"/>
        <v>2213917</v>
      </c>
    </row>
    <row r="60" spans="1:32" ht="19.5" customHeight="1">
      <c r="A60" s="39" t="s">
        <v>18</v>
      </c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1"/>
      <c r="P60" s="1"/>
    </row>
  </sheetData>
  <mergeCells count="5">
    <mergeCell ref="A1:N1"/>
    <mergeCell ref="A2:N2"/>
    <mergeCell ref="A16:H16"/>
    <mergeCell ref="A49:H49"/>
    <mergeCell ref="A60:N60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628E-9466-43CD-BA40-2EA8EC131C9C}">
  <dimension ref="A1:W12"/>
  <sheetViews>
    <sheetView view="pageBreakPreview" zoomScaleNormal="100" zoomScaleSheetLayoutView="100" workbookViewId="0">
      <selection activeCell="C4" sqref="C4"/>
    </sheetView>
  </sheetViews>
  <sheetFormatPr defaultColWidth="9" defaultRowHeight="19.5" customHeight="1"/>
  <cols>
    <col min="1" max="1" width="4.125" style="1" customWidth="1"/>
    <col min="2" max="2" width="0.875" style="1" customWidth="1"/>
    <col min="3" max="3" width="49.625" style="1" customWidth="1"/>
    <col min="4" max="4" width="2.625" style="1" customWidth="1"/>
    <col min="5" max="7" width="29.125" style="1" customWidth="1"/>
    <col min="8" max="20" width="9" style="1"/>
    <col min="21" max="23" width="0" style="1" hidden="1" customWidth="1"/>
    <col min="24" max="16384" width="9" style="1"/>
  </cols>
  <sheetData>
    <row r="1" spans="1:23" ht="19.5" customHeight="1">
      <c r="A1" s="39" t="s">
        <v>46</v>
      </c>
      <c r="B1" s="39"/>
      <c r="C1" s="39"/>
      <c r="D1" s="39"/>
      <c r="E1" s="39"/>
      <c r="F1" s="39"/>
      <c r="G1" s="39"/>
    </row>
    <row r="2" spans="1:23" customFormat="1" ht="19.5" customHeight="1">
      <c r="A2" s="43" t="s">
        <v>37</v>
      </c>
      <c r="B2" s="43"/>
      <c r="C2" s="43"/>
      <c r="D2" s="43"/>
      <c r="E2" s="43"/>
      <c r="F2" s="43"/>
      <c r="G2" s="43"/>
    </row>
    <row r="3" spans="1:23" customFormat="1" ht="19.5" customHeight="1">
      <c r="A3" t="s">
        <v>38</v>
      </c>
    </row>
    <row r="4" spans="1:23" customFormat="1" ht="19.5" customHeight="1">
      <c r="A4" t="s">
        <v>2</v>
      </c>
      <c r="G4" s="2" t="s">
        <v>39</v>
      </c>
    </row>
    <row r="5" spans="1:23" ht="19.5" customHeight="1">
      <c r="A5" s="44" t="s">
        <v>40</v>
      </c>
      <c r="B5" s="45"/>
      <c r="C5" s="45"/>
      <c r="D5" s="46"/>
      <c r="E5" s="47" t="s">
        <v>41</v>
      </c>
      <c r="F5" s="48" t="s">
        <v>42</v>
      </c>
      <c r="G5" s="49" t="s">
        <v>43</v>
      </c>
    </row>
    <row r="6" spans="1:23" ht="19.5" customHeight="1">
      <c r="A6" s="50">
        <v>4</v>
      </c>
      <c r="B6" s="51"/>
      <c r="C6" s="52" t="s">
        <v>9</v>
      </c>
      <c r="D6" s="53"/>
      <c r="E6" s="54" t="str">
        <f t="shared" ref="E6:E12" si="0">DBCS(TEXT($U6,"#,##0;△#,##0"))</f>
        <v>１，６９７，７５０</v>
      </c>
      <c r="F6" s="54" t="str">
        <f>DBCS(TEXT($V6,"#,##0;△#,##0"))</f>
        <v>△３７，４７４</v>
      </c>
      <c r="G6" s="55" t="str">
        <f>DBCS(TEXT($W6,"#,##0;△#,##0"))</f>
        <v>１，６６０，２７６</v>
      </c>
      <c r="U6" s="56">
        <v>1697750</v>
      </c>
      <c r="V6" s="56">
        <v>-37474</v>
      </c>
      <c r="W6" s="1">
        <f>U6+V6</f>
        <v>1660276</v>
      </c>
    </row>
    <row r="7" spans="1:23" ht="19.5" customHeight="1">
      <c r="A7" s="50">
        <v>5</v>
      </c>
      <c r="B7" s="51"/>
      <c r="C7" s="52" t="s">
        <v>11</v>
      </c>
      <c r="D7" s="53"/>
      <c r="E7" s="54" t="str">
        <f t="shared" si="0"/>
        <v>１</v>
      </c>
      <c r="F7" s="54" t="str">
        <f>DBCS(TEXT($V7,"#,##0;△#,##0"))</f>
        <v>３６５</v>
      </c>
      <c r="G7" s="55" t="str">
        <f>DBCS(TEXT($W7,"#,##0;△#,##0"))</f>
        <v>３６６</v>
      </c>
      <c r="U7" s="56">
        <v>1</v>
      </c>
      <c r="V7" s="56">
        <v>365</v>
      </c>
      <c r="W7" s="1">
        <f>U7+V7</f>
        <v>366</v>
      </c>
    </row>
    <row r="8" spans="1:23" ht="19.5" customHeight="1">
      <c r="A8" s="50">
        <v>6</v>
      </c>
      <c r="B8" s="51"/>
      <c r="C8" s="52" t="s">
        <v>13</v>
      </c>
      <c r="D8" s="53"/>
      <c r="E8" s="54" t="str">
        <f t="shared" si="0"/>
        <v>１２０，８０３</v>
      </c>
      <c r="F8" s="54" t="str">
        <f>DBCS(TEXT($V8,"#,##0;△#,##0"))</f>
        <v>△６，７８３</v>
      </c>
      <c r="G8" s="55" t="str">
        <f>DBCS(TEXT($W8,"#,##0;△#,##0"))</f>
        <v>１１４，０２０</v>
      </c>
      <c r="U8" s="56">
        <v>120803</v>
      </c>
      <c r="V8" s="56">
        <v>-6783</v>
      </c>
      <c r="W8" s="1">
        <f>U8+V8</f>
        <v>114020</v>
      </c>
    </row>
    <row r="9" spans="1:23" ht="19.5" customHeight="1">
      <c r="A9" s="50">
        <v>7</v>
      </c>
      <c r="B9" s="51"/>
      <c r="C9" s="52" t="s">
        <v>15</v>
      </c>
      <c r="D9" s="53"/>
      <c r="E9" s="54" t="str">
        <f t="shared" si="0"/>
        <v>６９６</v>
      </c>
      <c r="F9" s="54" t="str">
        <f>DBCS(TEXT($V9,"#,##0;△#,##0"))</f>
        <v>５２，０８０</v>
      </c>
      <c r="G9" s="55" t="str">
        <f>DBCS(TEXT($W9,"#,##0;△#,##0"))</f>
        <v>５２，７７６</v>
      </c>
      <c r="U9" s="56">
        <v>696</v>
      </c>
      <c r="V9" s="56">
        <v>52080</v>
      </c>
      <c r="W9" s="1">
        <f>U9+V9</f>
        <v>52776</v>
      </c>
    </row>
    <row r="10" spans="1:23" ht="19.5" customHeight="1">
      <c r="A10" s="50">
        <v>8</v>
      </c>
      <c r="B10" s="51"/>
      <c r="C10" s="52" t="s">
        <v>16</v>
      </c>
      <c r="D10" s="53"/>
      <c r="E10" s="54" t="str">
        <f t="shared" si="0"/>
        <v>１，５０３</v>
      </c>
      <c r="F10" s="54" t="str">
        <f>DBCS(TEXT($V10,"#,##0;△#,##0"))</f>
        <v>５，５７４</v>
      </c>
      <c r="G10" s="55" t="str">
        <f>DBCS(TEXT($W10,"#,##0;△#,##0"))</f>
        <v>７，０７７</v>
      </c>
      <c r="U10" s="56">
        <v>1503</v>
      </c>
      <c r="V10" s="56">
        <v>5574</v>
      </c>
      <c r="W10" s="1">
        <f>U10+V10</f>
        <v>7077</v>
      </c>
    </row>
    <row r="11" spans="1:23" ht="19.5" customHeight="1">
      <c r="A11" s="64" t="s">
        <v>44</v>
      </c>
      <c r="B11" s="65"/>
      <c r="C11" s="65"/>
      <c r="D11" s="66"/>
      <c r="E11" s="67" t="str">
        <f t="shared" si="0"/>
        <v>３７９，４０２</v>
      </c>
      <c r="F11" s="67"/>
      <c r="G11" s="68" t="str">
        <f>DBCS(TEXT($U11,"#,##0;△#,##0"))</f>
        <v>３７９，４０２</v>
      </c>
      <c r="U11" s="57">
        <v>379402</v>
      </c>
      <c r="V11" s="57"/>
    </row>
    <row r="12" spans="1:23" ht="19.5" customHeight="1">
      <c r="A12" s="58"/>
      <c r="B12" s="59"/>
      <c r="C12" s="60" t="s">
        <v>45</v>
      </c>
      <c r="D12" s="61"/>
      <c r="E12" s="62" t="str">
        <f t="shared" si="0"/>
        <v>２，２００，１５５</v>
      </c>
      <c r="F12" s="62" t="str">
        <f>DBCS(TEXT($V12,"#,##0;△#,##0"))</f>
        <v>１３，７６２</v>
      </c>
      <c r="G12" s="63" t="str">
        <f>DBCS(TEXT($W12,"#,##0;△#,##0"))</f>
        <v>２，２１３，９１７</v>
      </c>
      <c r="U12" s="56">
        <v>2200155</v>
      </c>
      <c r="V12" s="56">
        <v>13762</v>
      </c>
      <c r="W12" s="1">
        <v>2213917</v>
      </c>
    </row>
  </sheetData>
  <mergeCells count="4">
    <mergeCell ref="A1:G1"/>
    <mergeCell ref="A2:G2"/>
    <mergeCell ref="A5:D5"/>
    <mergeCell ref="A11:D11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07C1-CD13-4119-8B45-49F48E4FAF33}">
  <dimension ref="A3:Q30"/>
  <sheetViews>
    <sheetView view="pageBreakPreview" zoomScaleNormal="100" zoomScaleSheetLayoutView="100" workbookViewId="0">
      <selection activeCell="C3" sqref="C3"/>
    </sheetView>
  </sheetViews>
  <sheetFormatPr defaultColWidth="9" defaultRowHeight="19.5" customHeight="1"/>
  <cols>
    <col min="1" max="1" width="4.375" style="24" customWidth="1"/>
    <col min="2" max="2" width="0.875" style="1" customWidth="1"/>
    <col min="3" max="3" width="44.125" style="1" customWidth="1"/>
    <col min="4" max="4" width="1.625" style="24" customWidth="1"/>
    <col min="5" max="8" width="13.125" style="24" customWidth="1"/>
    <col min="9" max="9" width="13.125" style="103" customWidth="1"/>
    <col min="10" max="10" width="13.125" style="24" customWidth="1"/>
    <col min="11" max="11" width="13.125" style="93" customWidth="1"/>
    <col min="12" max="12" width="0.875" style="24" customWidth="1"/>
    <col min="13" max="13" width="9" style="93"/>
    <col min="14" max="14" width="9" style="24"/>
    <col min="15" max="15" width="9" style="93"/>
    <col min="16" max="16" width="9" style="24"/>
    <col min="17" max="17" width="9" style="93"/>
    <col min="18" max="16384" width="9" style="1"/>
  </cols>
  <sheetData>
    <row r="3" spans="1:17" customFormat="1" ht="19.5" customHeight="1">
      <c r="A3" t="s">
        <v>23</v>
      </c>
      <c r="K3" s="2" t="s">
        <v>39</v>
      </c>
    </row>
    <row r="4" spans="1:17" ht="19.5" customHeight="1">
      <c r="A4" s="69"/>
      <c r="B4" s="70"/>
      <c r="C4" s="70"/>
      <c r="D4" s="71"/>
      <c r="E4" s="72"/>
      <c r="F4" s="72"/>
      <c r="G4" s="72"/>
      <c r="H4" s="73" t="s">
        <v>47</v>
      </c>
      <c r="I4" s="73"/>
      <c r="J4" s="73"/>
      <c r="K4" s="74"/>
      <c r="L4" s="1"/>
      <c r="M4" s="1"/>
      <c r="N4" s="1"/>
      <c r="O4" s="1"/>
      <c r="P4" s="1"/>
      <c r="Q4" s="1"/>
    </row>
    <row r="5" spans="1:17" ht="19.5" customHeight="1">
      <c r="A5" s="75" t="s">
        <v>40</v>
      </c>
      <c r="B5" s="76"/>
      <c r="C5" s="76"/>
      <c r="D5" s="77"/>
      <c r="E5" s="78" t="s">
        <v>48</v>
      </c>
      <c r="F5" s="78" t="s">
        <v>49</v>
      </c>
      <c r="G5" s="78" t="s">
        <v>50</v>
      </c>
      <c r="H5" s="79" t="s">
        <v>51</v>
      </c>
      <c r="I5" s="80"/>
      <c r="J5" s="81"/>
      <c r="K5" s="82" t="s">
        <v>52</v>
      </c>
      <c r="L5" s="1"/>
      <c r="M5" s="1"/>
      <c r="N5" s="1"/>
      <c r="O5" s="1"/>
      <c r="P5" s="1"/>
      <c r="Q5" s="1"/>
    </row>
    <row r="6" spans="1:17" customFormat="1" ht="19.5" customHeight="1">
      <c r="A6" s="83"/>
      <c r="B6" s="84"/>
      <c r="C6" s="84"/>
      <c r="D6" s="85"/>
      <c r="E6" s="86"/>
      <c r="F6" s="85"/>
      <c r="G6" s="85"/>
      <c r="H6" s="87" t="s">
        <v>53</v>
      </c>
      <c r="I6" s="88" t="s">
        <v>54</v>
      </c>
      <c r="J6" s="88" t="s">
        <v>55</v>
      </c>
      <c r="K6" s="89" t="s">
        <v>56</v>
      </c>
    </row>
    <row r="7" spans="1:17" ht="19.5" customHeight="1">
      <c r="A7" s="50">
        <v>2</v>
      </c>
      <c r="B7" s="51"/>
      <c r="C7" s="52" t="s">
        <v>26</v>
      </c>
      <c r="D7" s="54"/>
      <c r="E7" s="90">
        <v>1656248</v>
      </c>
      <c r="F7" s="90">
        <v>-41500</v>
      </c>
      <c r="G7" s="91">
        <v>1614748</v>
      </c>
      <c r="H7" s="94">
        <v>-37498</v>
      </c>
      <c r="I7" s="94">
        <v>0</v>
      </c>
      <c r="J7" s="94">
        <v>-1000</v>
      </c>
      <c r="K7" s="92">
        <f>IF($L7=0,$E7,$F7)-($H7+$I7+$J7)</f>
        <v>-3002</v>
      </c>
      <c r="L7" s="56">
        <v>15</v>
      </c>
    </row>
    <row r="8" spans="1:17" ht="19.5" customHeight="1">
      <c r="A8" s="50">
        <v>3</v>
      </c>
      <c r="B8" s="51"/>
      <c r="C8" s="52" t="s">
        <v>30</v>
      </c>
      <c r="D8" s="54"/>
      <c r="E8" s="90">
        <v>498628</v>
      </c>
      <c r="F8" s="90">
        <v>-12870</v>
      </c>
      <c r="G8" s="91">
        <v>485758</v>
      </c>
      <c r="H8" s="94">
        <v>0</v>
      </c>
      <c r="I8" s="94">
        <v>0</v>
      </c>
      <c r="J8" s="94">
        <v>-5783</v>
      </c>
      <c r="K8" s="92">
        <f>IF($L8=0,$E8,$F8)-($H8+$I8+$J8)</f>
        <v>-7087</v>
      </c>
      <c r="L8" s="56">
        <v>15</v>
      </c>
    </row>
    <row r="9" spans="1:17" ht="19.5" customHeight="1">
      <c r="A9" s="50">
        <v>4</v>
      </c>
      <c r="B9" s="51"/>
      <c r="C9" s="52" t="s">
        <v>33</v>
      </c>
      <c r="D9" s="54"/>
      <c r="E9" s="90">
        <v>21298</v>
      </c>
      <c r="F9" s="90">
        <v>-800</v>
      </c>
      <c r="G9" s="91">
        <v>20498</v>
      </c>
      <c r="H9" s="94">
        <v>-620</v>
      </c>
      <c r="I9" s="94">
        <v>0</v>
      </c>
      <c r="J9" s="94">
        <v>0</v>
      </c>
      <c r="K9" s="92">
        <f>IF($L9=0,$E9,$F9)-($H9+$I9+$J9)</f>
        <v>-180</v>
      </c>
      <c r="L9" s="56">
        <v>15</v>
      </c>
    </row>
    <row r="10" spans="1:17" ht="19.5" customHeight="1">
      <c r="A10" s="50">
        <v>5</v>
      </c>
      <c r="B10" s="51"/>
      <c r="C10" s="52" t="s">
        <v>34</v>
      </c>
      <c r="D10" s="54"/>
      <c r="E10" s="90">
        <v>1</v>
      </c>
      <c r="F10" s="90">
        <v>51588</v>
      </c>
      <c r="G10" s="91">
        <v>51589</v>
      </c>
      <c r="H10" s="94">
        <v>6416</v>
      </c>
      <c r="I10" s="94">
        <v>0</v>
      </c>
      <c r="J10" s="94">
        <v>365</v>
      </c>
      <c r="K10" s="92">
        <f>IF($L10=0,$E10,$F10)-($H10+$I10+$J10)</f>
        <v>44807</v>
      </c>
      <c r="L10" s="56">
        <v>15</v>
      </c>
    </row>
    <row r="11" spans="1:17" ht="19.5" customHeight="1">
      <c r="A11" s="50">
        <v>6</v>
      </c>
      <c r="B11" s="51"/>
      <c r="C11" s="52" t="s">
        <v>25</v>
      </c>
      <c r="D11" s="54"/>
      <c r="E11" s="90">
        <v>11814</v>
      </c>
      <c r="F11" s="90">
        <v>17344</v>
      </c>
      <c r="G11" s="91">
        <v>29158</v>
      </c>
      <c r="H11" s="94">
        <v>-5772</v>
      </c>
      <c r="I11" s="94">
        <v>0</v>
      </c>
      <c r="J11" s="94">
        <v>5574</v>
      </c>
      <c r="K11" s="92">
        <f>IF($L11=0,$E11,$F11)-($H11+$I11+$J11)</f>
        <v>17542</v>
      </c>
      <c r="L11" s="56">
        <v>15</v>
      </c>
    </row>
    <row r="12" spans="1:17" ht="19.5" customHeight="1">
      <c r="A12" s="64" t="s">
        <v>57</v>
      </c>
      <c r="B12" s="65"/>
      <c r="C12" s="65"/>
      <c r="D12" s="66"/>
      <c r="E12" s="95">
        <v>12166</v>
      </c>
      <c r="F12" s="96"/>
      <c r="G12" s="97">
        <v>12166</v>
      </c>
      <c r="H12" s="98"/>
      <c r="I12" s="98"/>
      <c r="J12" s="98"/>
      <c r="K12" s="99"/>
      <c r="L12" s="57"/>
      <c r="M12" s="1"/>
      <c r="N12" s="1"/>
      <c r="O12" s="1"/>
      <c r="P12" s="1"/>
      <c r="Q12" s="1"/>
    </row>
    <row r="13" spans="1:17" ht="19.5" customHeight="1">
      <c r="A13" s="58"/>
      <c r="B13" s="59"/>
      <c r="C13" s="60" t="s">
        <v>58</v>
      </c>
      <c r="D13" s="61"/>
      <c r="E13" s="100">
        <v>2200155</v>
      </c>
      <c r="F13" s="100">
        <v>13762</v>
      </c>
      <c r="G13" s="100">
        <v>2213917</v>
      </c>
      <c r="H13" s="101">
        <v>-37474</v>
      </c>
      <c r="I13" s="101">
        <v>0</v>
      </c>
      <c r="J13" s="101">
        <v>-844</v>
      </c>
      <c r="K13" s="102">
        <f>IF($L13=0,$E13,$F13)-($H13+$I13+$J13)</f>
        <v>52080</v>
      </c>
      <c r="L13" s="56">
        <v>15</v>
      </c>
      <c r="M13" s="1"/>
      <c r="N13" s="1"/>
      <c r="O13" s="1"/>
      <c r="P13" s="1"/>
      <c r="Q13" s="1"/>
    </row>
    <row r="30" spans="1:17" ht="19.5" customHeight="1">
      <c r="A30" s="39" t="s">
        <v>24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"/>
      <c r="M30" s="1"/>
      <c r="N30" s="1"/>
      <c r="O30" s="1"/>
      <c r="P30" s="1"/>
      <c r="Q30" s="1"/>
    </row>
  </sheetData>
  <mergeCells count="5">
    <mergeCell ref="A5:D5"/>
    <mergeCell ref="H5:J5"/>
    <mergeCell ref="A12:D12"/>
    <mergeCell ref="A30:K30"/>
    <mergeCell ref="H4:K4"/>
  </mergeCells>
  <phoneticPr fontId="1"/>
  <printOptions horizontalCentered="1" gridLinesSet="0"/>
  <pageMargins left="0" right="0" top="0.35433070866141736" bottom="0.35433070866141736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28A2-F182-4779-ADA5-FB1830B81211}">
  <dimension ref="A1:K68"/>
  <sheetViews>
    <sheetView view="pageBreakPreview" zoomScaleNormal="100" zoomScaleSheetLayoutView="100" workbookViewId="0">
      <selection activeCell="B2" sqref="B2"/>
    </sheetView>
  </sheetViews>
  <sheetFormatPr defaultColWidth="9" defaultRowHeight="17.25" customHeight="1"/>
  <cols>
    <col min="1" max="1" width="2.5" style="107" customWidth="1"/>
    <col min="2" max="2" width="19.125" style="107" customWidth="1"/>
    <col min="3" max="5" width="11.875" style="108" customWidth="1"/>
    <col min="6" max="6" width="2.5" style="107" customWidth="1"/>
    <col min="7" max="7" width="19.125" style="107" customWidth="1"/>
    <col min="8" max="8" width="11.875" style="108" customWidth="1"/>
    <col min="9" max="9" width="53.875" style="107" customWidth="1"/>
    <col min="10" max="16384" width="9" style="107"/>
  </cols>
  <sheetData>
    <row r="1" spans="1:11" ht="17.25" customHeight="1">
      <c r="A1" s="104" t="s">
        <v>78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1" ht="17.25" customHeight="1">
      <c r="A2" s="107" t="s">
        <v>59</v>
      </c>
    </row>
    <row r="3" spans="1:11" ht="17.25" customHeight="1">
      <c r="A3" s="107" t="s">
        <v>79</v>
      </c>
      <c r="B3" s="109"/>
      <c r="E3" s="110" t="s">
        <v>80</v>
      </c>
      <c r="F3" s="109"/>
      <c r="G3" s="109"/>
      <c r="I3" s="111" t="s">
        <v>60</v>
      </c>
      <c r="J3" s="108"/>
      <c r="K3" s="108"/>
    </row>
    <row r="4" spans="1:11" ht="17.25" customHeight="1">
      <c r="A4" s="112"/>
      <c r="B4" s="113"/>
      <c r="C4" s="114"/>
      <c r="D4" s="114"/>
      <c r="E4" s="114"/>
      <c r="F4" s="115" t="s">
        <v>61</v>
      </c>
      <c r="G4" s="116"/>
      <c r="H4" s="117"/>
      <c r="I4" s="118"/>
    </row>
    <row r="5" spans="1:11" ht="17.25" customHeight="1">
      <c r="A5" s="119" t="s">
        <v>62</v>
      </c>
      <c r="B5" s="120"/>
      <c r="C5" s="121" t="s">
        <v>63</v>
      </c>
      <c r="D5" s="122" t="s">
        <v>64</v>
      </c>
      <c r="E5" s="122" t="s">
        <v>65</v>
      </c>
      <c r="F5" s="123" t="s">
        <v>66</v>
      </c>
      <c r="G5" s="124"/>
      <c r="H5" s="125" t="s">
        <v>67</v>
      </c>
      <c r="I5" s="126" t="s">
        <v>68</v>
      </c>
    </row>
    <row r="6" spans="1:11" ht="17.25" customHeight="1">
      <c r="A6" s="127"/>
      <c r="B6" s="128"/>
      <c r="C6" s="129"/>
      <c r="D6" s="129"/>
      <c r="E6" s="129"/>
      <c r="F6" s="130"/>
      <c r="G6" s="131"/>
      <c r="H6" s="132"/>
      <c r="I6" s="133"/>
    </row>
    <row r="7" spans="1:11" ht="17.25" customHeight="1">
      <c r="A7" s="134">
        <v>1</v>
      </c>
      <c r="B7" s="135" t="s">
        <v>81</v>
      </c>
      <c r="C7" s="136">
        <v>1697749</v>
      </c>
      <c r="D7" s="136">
        <v>-37474</v>
      </c>
      <c r="E7" s="137">
        <f>C7+D7</f>
        <v>1660275</v>
      </c>
      <c r="F7" s="138">
        <v>1</v>
      </c>
      <c r="G7" s="139" t="s">
        <v>82</v>
      </c>
      <c r="H7" s="140">
        <v>-37498</v>
      </c>
      <c r="I7" s="141" t="s">
        <v>83</v>
      </c>
    </row>
    <row r="8" spans="1:11" ht="17.25" customHeight="1">
      <c r="A8" s="156"/>
      <c r="C8" s="157"/>
      <c r="D8" s="157"/>
      <c r="E8" s="157"/>
      <c r="F8" s="153">
        <v>2</v>
      </c>
      <c r="G8" s="135" t="s">
        <v>84</v>
      </c>
      <c r="H8" s="136">
        <v>24</v>
      </c>
      <c r="I8" s="154" t="s">
        <v>85</v>
      </c>
    </row>
    <row r="9" spans="1:11" ht="17.25" customHeight="1">
      <c r="A9" s="127"/>
      <c r="B9" s="142"/>
      <c r="C9" s="143"/>
      <c r="D9" s="143"/>
      <c r="E9" s="143"/>
      <c r="F9" s="155"/>
      <c r="G9" s="142"/>
      <c r="H9" s="143"/>
      <c r="I9" s="141" t="s">
        <v>86</v>
      </c>
    </row>
    <row r="10" spans="1:11" ht="17.25" customHeight="1">
      <c r="A10" s="146" t="s">
        <v>69</v>
      </c>
      <c r="B10" s="147"/>
      <c r="C10" s="148">
        <v>1697749</v>
      </c>
      <c r="D10" s="148">
        <v>-37474</v>
      </c>
      <c r="E10" s="149">
        <f>C10+D10</f>
        <v>1660275</v>
      </c>
      <c r="F10" s="150"/>
      <c r="G10" s="151"/>
      <c r="H10" s="149"/>
      <c r="I10" s="152"/>
    </row>
    <row r="12" spans="1:11" ht="17.25" customHeight="1">
      <c r="A12" s="107" t="s">
        <v>87</v>
      </c>
      <c r="B12" s="109"/>
      <c r="E12" s="110" t="s">
        <v>71</v>
      </c>
      <c r="F12" s="109"/>
      <c r="G12" s="109"/>
      <c r="I12" s="111" t="s">
        <v>60</v>
      </c>
      <c r="J12" s="108"/>
      <c r="K12" s="108"/>
    </row>
    <row r="13" spans="1:11" ht="17.25" customHeight="1">
      <c r="A13" s="112"/>
      <c r="B13" s="113"/>
      <c r="C13" s="114"/>
      <c r="D13" s="114"/>
      <c r="E13" s="114"/>
      <c r="F13" s="115" t="s">
        <v>61</v>
      </c>
      <c r="G13" s="116"/>
      <c r="H13" s="117"/>
      <c r="I13" s="118"/>
    </row>
    <row r="14" spans="1:11" ht="17.25" customHeight="1">
      <c r="A14" s="119" t="s">
        <v>62</v>
      </c>
      <c r="B14" s="120"/>
      <c r="C14" s="121" t="s">
        <v>63</v>
      </c>
      <c r="D14" s="122" t="s">
        <v>64</v>
      </c>
      <c r="E14" s="122" t="s">
        <v>65</v>
      </c>
      <c r="F14" s="123" t="s">
        <v>66</v>
      </c>
      <c r="G14" s="124"/>
      <c r="H14" s="125" t="s">
        <v>67</v>
      </c>
      <c r="I14" s="126" t="s">
        <v>68</v>
      </c>
    </row>
    <row r="15" spans="1:11" ht="17.25" customHeight="1">
      <c r="A15" s="127"/>
      <c r="B15" s="128"/>
      <c r="C15" s="129"/>
      <c r="D15" s="129"/>
      <c r="E15" s="129"/>
      <c r="F15" s="130"/>
      <c r="G15" s="131"/>
      <c r="H15" s="132"/>
      <c r="I15" s="133"/>
    </row>
    <row r="16" spans="1:11" ht="17.25" customHeight="1">
      <c r="A16" s="144">
        <v>1</v>
      </c>
      <c r="B16" s="139" t="s">
        <v>72</v>
      </c>
      <c r="C16" s="140">
        <v>1</v>
      </c>
      <c r="D16" s="140">
        <v>365</v>
      </c>
      <c r="E16" s="145">
        <f>C16+D16</f>
        <v>366</v>
      </c>
      <c r="F16" s="138">
        <v>1</v>
      </c>
      <c r="G16" s="139" t="s">
        <v>72</v>
      </c>
      <c r="H16" s="140">
        <v>365</v>
      </c>
      <c r="I16" s="141" t="s">
        <v>88</v>
      </c>
    </row>
    <row r="17" spans="1:11" ht="17.25" customHeight="1">
      <c r="A17" s="146" t="s">
        <v>69</v>
      </c>
      <c r="B17" s="147"/>
      <c r="C17" s="148">
        <v>1</v>
      </c>
      <c r="D17" s="148">
        <v>365</v>
      </c>
      <c r="E17" s="149">
        <f>C17+D17</f>
        <v>366</v>
      </c>
      <c r="F17" s="150"/>
      <c r="G17" s="151"/>
      <c r="H17" s="149"/>
      <c r="I17" s="152"/>
    </row>
    <row r="19" spans="1:11" ht="17.25" customHeight="1">
      <c r="A19" s="107" t="s">
        <v>89</v>
      </c>
      <c r="B19" s="109"/>
      <c r="E19" s="110" t="s">
        <v>90</v>
      </c>
      <c r="F19" s="109"/>
      <c r="G19" s="109"/>
      <c r="I19" s="111" t="s">
        <v>60</v>
      </c>
      <c r="J19" s="108"/>
      <c r="K19" s="108"/>
    </row>
    <row r="20" spans="1:11" ht="17.25" customHeight="1">
      <c r="A20" s="112"/>
      <c r="B20" s="113"/>
      <c r="C20" s="114"/>
      <c r="D20" s="114"/>
      <c r="E20" s="114"/>
      <c r="F20" s="115" t="s">
        <v>61</v>
      </c>
      <c r="G20" s="116"/>
      <c r="H20" s="117"/>
      <c r="I20" s="118"/>
    </row>
    <row r="21" spans="1:11" ht="17.25" customHeight="1">
      <c r="A21" s="119" t="s">
        <v>62</v>
      </c>
      <c r="B21" s="120"/>
      <c r="C21" s="121" t="s">
        <v>63</v>
      </c>
      <c r="D21" s="122" t="s">
        <v>64</v>
      </c>
      <c r="E21" s="122" t="s">
        <v>65</v>
      </c>
      <c r="F21" s="123" t="s">
        <v>66</v>
      </c>
      <c r="G21" s="124"/>
      <c r="H21" s="125" t="s">
        <v>67</v>
      </c>
      <c r="I21" s="126" t="s">
        <v>68</v>
      </c>
    </row>
    <row r="22" spans="1:11" ht="17.25" customHeight="1">
      <c r="A22" s="127"/>
      <c r="B22" s="128"/>
      <c r="C22" s="129"/>
      <c r="D22" s="129"/>
      <c r="E22" s="129"/>
      <c r="F22" s="130"/>
      <c r="G22" s="131"/>
      <c r="H22" s="132"/>
      <c r="I22" s="133"/>
    </row>
    <row r="23" spans="1:11" ht="17.25" customHeight="1">
      <c r="A23" s="134">
        <v>1</v>
      </c>
      <c r="B23" s="135" t="s">
        <v>91</v>
      </c>
      <c r="C23" s="136">
        <v>120345</v>
      </c>
      <c r="D23" s="136">
        <v>-6325</v>
      </c>
      <c r="E23" s="137">
        <f>C23+D23</f>
        <v>114020</v>
      </c>
      <c r="F23" s="153">
        <v>1</v>
      </c>
      <c r="G23" s="135" t="s">
        <v>92</v>
      </c>
      <c r="H23" s="136">
        <v>-5125</v>
      </c>
      <c r="I23" s="154" t="s">
        <v>93</v>
      </c>
    </row>
    <row r="24" spans="1:11" ht="17.25" customHeight="1">
      <c r="A24" s="156"/>
      <c r="C24" s="157"/>
      <c r="D24" s="157"/>
      <c r="E24" s="157"/>
      <c r="F24" s="155"/>
      <c r="G24" s="139" t="s">
        <v>70</v>
      </c>
      <c r="H24" s="143"/>
      <c r="I24" s="133"/>
    </row>
    <row r="25" spans="1:11" ht="17.25" customHeight="1">
      <c r="A25" s="156"/>
      <c r="C25" s="157"/>
      <c r="D25" s="157"/>
      <c r="E25" s="157"/>
      <c r="F25" s="138">
        <v>2</v>
      </c>
      <c r="G25" s="139" t="s">
        <v>94</v>
      </c>
      <c r="H25" s="140">
        <v>-1000</v>
      </c>
      <c r="I25" s="141" t="s">
        <v>95</v>
      </c>
    </row>
    <row r="26" spans="1:11" ht="17.25" customHeight="1">
      <c r="A26" s="156"/>
      <c r="C26" s="157"/>
      <c r="D26" s="157"/>
      <c r="E26" s="157"/>
      <c r="F26" s="153">
        <v>5</v>
      </c>
      <c r="G26" s="135" t="s">
        <v>96</v>
      </c>
      <c r="H26" s="136">
        <v>-200</v>
      </c>
      <c r="I26" s="154" t="s">
        <v>97</v>
      </c>
    </row>
    <row r="27" spans="1:11" ht="17.25" customHeight="1">
      <c r="A27" s="127"/>
      <c r="B27" s="142"/>
      <c r="C27" s="143"/>
      <c r="D27" s="143"/>
      <c r="E27" s="143"/>
      <c r="F27" s="155"/>
      <c r="G27" s="139" t="s">
        <v>74</v>
      </c>
      <c r="H27" s="143"/>
      <c r="I27" s="133"/>
    </row>
    <row r="28" spans="1:11" ht="17.25" customHeight="1">
      <c r="A28" s="146" t="s">
        <v>69</v>
      </c>
      <c r="B28" s="147"/>
      <c r="C28" s="148">
        <v>120345</v>
      </c>
      <c r="D28" s="148">
        <v>-6325</v>
      </c>
      <c r="E28" s="149">
        <f>C28+D28</f>
        <v>114020</v>
      </c>
      <c r="F28" s="150"/>
      <c r="G28" s="151"/>
      <c r="H28" s="149"/>
      <c r="I28" s="152"/>
    </row>
    <row r="37" spans="1:11" ht="17.25" customHeight="1">
      <c r="A37" s="107" t="s">
        <v>98</v>
      </c>
      <c r="E37" s="108" t="s">
        <v>73</v>
      </c>
      <c r="I37" s="111" t="s">
        <v>60</v>
      </c>
    </row>
    <row r="38" spans="1:11" ht="17.25" customHeight="1">
      <c r="A38" s="112"/>
      <c r="B38" s="113"/>
      <c r="C38" s="114"/>
      <c r="D38" s="114"/>
      <c r="E38" s="114"/>
      <c r="F38" s="115" t="s">
        <v>61</v>
      </c>
      <c r="G38" s="116"/>
      <c r="H38" s="117"/>
      <c r="I38" s="118"/>
    </row>
    <row r="39" spans="1:11" ht="17.25" customHeight="1">
      <c r="A39" s="119" t="s">
        <v>62</v>
      </c>
      <c r="B39" s="120"/>
      <c r="C39" s="121" t="s">
        <v>63</v>
      </c>
      <c r="D39" s="122" t="s">
        <v>64</v>
      </c>
      <c r="E39" s="122" t="s">
        <v>65</v>
      </c>
      <c r="F39" s="123" t="s">
        <v>66</v>
      </c>
      <c r="G39" s="124"/>
      <c r="H39" s="125" t="s">
        <v>67</v>
      </c>
      <c r="I39" s="126" t="s">
        <v>68</v>
      </c>
    </row>
    <row r="40" spans="1:11" ht="17.25" customHeight="1">
      <c r="A40" s="127"/>
      <c r="B40" s="128"/>
      <c r="C40" s="129"/>
      <c r="D40" s="129"/>
      <c r="E40" s="129"/>
      <c r="F40" s="130"/>
      <c r="G40" s="131"/>
      <c r="H40" s="132"/>
      <c r="I40" s="133"/>
    </row>
    <row r="41" spans="1:11" ht="17.25" customHeight="1">
      <c r="A41" s="134">
        <v>1</v>
      </c>
      <c r="B41" s="135" t="s">
        <v>99</v>
      </c>
      <c r="C41" s="136">
        <v>458</v>
      </c>
      <c r="D41" s="136">
        <v>-458</v>
      </c>
      <c r="E41" s="137">
        <f>C41+D41</f>
        <v>0</v>
      </c>
      <c r="F41" s="153">
        <v>1</v>
      </c>
      <c r="G41" s="135" t="s">
        <v>99</v>
      </c>
      <c r="H41" s="136">
        <v>-458</v>
      </c>
      <c r="I41" s="154" t="s">
        <v>100</v>
      </c>
    </row>
    <row r="42" spans="1:11" ht="17.25" customHeight="1">
      <c r="A42" s="127"/>
      <c r="B42" s="139" t="s">
        <v>70</v>
      </c>
      <c r="C42" s="143"/>
      <c r="D42" s="143"/>
      <c r="E42" s="143"/>
      <c r="F42" s="155"/>
      <c r="G42" s="139" t="s">
        <v>70</v>
      </c>
      <c r="H42" s="143"/>
      <c r="I42" s="133"/>
    </row>
    <row r="43" spans="1:11" ht="17.25" customHeight="1">
      <c r="A43" s="146" t="s">
        <v>69</v>
      </c>
      <c r="B43" s="147"/>
      <c r="C43" s="148">
        <v>458</v>
      </c>
      <c r="D43" s="148">
        <v>-458</v>
      </c>
      <c r="E43" s="149">
        <f>C43+D43</f>
        <v>0</v>
      </c>
      <c r="F43" s="150"/>
      <c r="G43" s="151"/>
      <c r="H43" s="149"/>
      <c r="I43" s="152"/>
    </row>
    <row r="45" spans="1:11" ht="17.25" customHeight="1">
      <c r="A45" s="107" t="s">
        <v>101</v>
      </c>
      <c r="B45" s="109"/>
      <c r="E45" s="110" t="s">
        <v>75</v>
      </c>
      <c r="F45" s="109"/>
      <c r="G45" s="109"/>
      <c r="I45" s="111" t="s">
        <v>60</v>
      </c>
      <c r="J45" s="108"/>
      <c r="K45" s="108"/>
    </row>
    <row r="46" spans="1:11" ht="17.25" customHeight="1">
      <c r="A46" s="112"/>
      <c r="B46" s="113"/>
      <c r="C46" s="114"/>
      <c r="D46" s="114"/>
      <c r="E46" s="114"/>
      <c r="F46" s="115" t="s">
        <v>61</v>
      </c>
      <c r="G46" s="116"/>
      <c r="H46" s="117"/>
      <c r="I46" s="118"/>
    </row>
    <row r="47" spans="1:11" ht="17.25" customHeight="1">
      <c r="A47" s="119" t="s">
        <v>62</v>
      </c>
      <c r="B47" s="120"/>
      <c r="C47" s="121" t="s">
        <v>63</v>
      </c>
      <c r="D47" s="122" t="s">
        <v>64</v>
      </c>
      <c r="E47" s="122" t="s">
        <v>65</v>
      </c>
      <c r="F47" s="123" t="s">
        <v>66</v>
      </c>
      <c r="G47" s="124"/>
      <c r="H47" s="125" t="s">
        <v>67</v>
      </c>
      <c r="I47" s="126" t="s">
        <v>68</v>
      </c>
    </row>
    <row r="48" spans="1:11" ht="17.25" customHeight="1">
      <c r="A48" s="127"/>
      <c r="B48" s="128"/>
      <c r="C48" s="129"/>
      <c r="D48" s="129"/>
      <c r="E48" s="129"/>
      <c r="F48" s="130"/>
      <c r="G48" s="131"/>
      <c r="H48" s="132"/>
      <c r="I48" s="133"/>
    </row>
    <row r="49" spans="1:11" ht="17.25" customHeight="1">
      <c r="A49" s="144">
        <v>1</v>
      </c>
      <c r="B49" s="139" t="s">
        <v>76</v>
      </c>
      <c r="C49" s="140">
        <v>696</v>
      </c>
      <c r="D49" s="140">
        <v>52080</v>
      </c>
      <c r="E49" s="145">
        <f>C49+D49</f>
        <v>52776</v>
      </c>
      <c r="F49" s="138">
        <v>1</v>
      </c>
      <c r="G49" s="139" t="s">
        <v>76</v>
      </c>
      <c r="H49" s="140">
        <v>52080</v>
      </c>
      <c r="I49" s="141" t="s">
        <v>77</v>
      </c>
    </row>
    <row r="50" spans="1:11" ht="17.25" customHeight="1">
      <c r="A50" s="146" t="s">
        <v>69</v>
      </c>
      <c r="B50" s="147"/>
      <c r="C50" s="148">
        <v>696</v>
      </c>
      <c r="D50" s="148">
        <v>52080</v>
      </c>
      <c r="E50" s="149">
        <f>C50+D50</f>
        <v>52776</v>
      </c>
      <c r="F50" s="150"/>
      <c r="G50" s="151"/>
      <c r="H50" s="149"/>
      <c r="I50" s="152"/>
    </row>
    <row r="52" spans="1:11" ht="17.25" customHeight="1">
      <c r="A52" s="107" t="s">
        <v>102</v>
      </c>
      <c r="B52" s="109"/>
      <c r="E52" s="110" t="s">
        <v>103</v>
      </c>
      <c r="F52" s="109"/>
      <c r="G52" s="109"/>
      <c r="I52" s="111" t="s">
        <v>60</v>
      </c>
      <c r="J52" s="108"/>
      <c r="K52" s="108"/>
    </row>
    <row r="53" spans="1:11" ht="17.25" customHeight="1">
      <c r="A53" s="112"/>
      <c r="B53" s="113"/>
      <c r="C53" s="114"/>
      <c r="D53" s="114"/>
      <c r="E53" s="114"/>
      <c r="F53" s="115" t="s">
        <v>61</v>
      </c>
      <c r="G53" s="116"/>
      <c r="H53" s="117"/>
      <c r="I53" s="118"/>
    </row>
    <row r="54" spans="1:11" ht="17.25" customHeight="1">
      <c r="A54" s="119" t="s">
        <v>62</v>
      </c>
      <c r="B54" s="120"/>
      <c r="C54" s="121" t="s">
        <v>63</v>
      </c>
      <c r="D54" s="122" t="s">
        <v>64</v>
      </c>
      <c r="E54" s="122" t="s">
        <v>65</v>
      </c>
      <c r="F54" s="123" t="s">
        <v>66</v>
      </c>
      <c r="G54" s="124"/>
      <c r="H54" s="125" t="s">
        <v>67</v>
      </c>
      <c r="I54" s="126" t="s">
        <v>68</v>
      </c>
    </row>
    <row r="55" spans="1:11" ht="17.25" customHeight="1">
      <c r="A55" s="127"/>
      <c r="B55" s="128"/>
      <c r="C55" s="129"/>
      <c r="D55" s="129"/>
      <c r="E55" s="129"/>
      <c r="F55" s="130"/>
      <c r="G55" s="131"/>
      <c r="H55" s="132"/>
      <c r="I55" s="133"/>
    </row>
    <row r="56" spans="1:11" ht="17.25" customHeight="1">
      <c r="A56" s="134">
        <v>3</v>
      </c>
      <c r="B56" s="135" t="s">
        <v>104</v>
      </c>
      <c r="C56" s="136">
        <v>0</v>
      </c>
      <c r="D56" s="136">
        <v>5574</v>
      </c>
      <c r="E56" s="137">
        <f>C56+D56</f>
        <v>5574</v>
      </c>
      <c r="F56" s="153">
        <v>1</v>
      </c>
      <c r="G56" s="135" t="s">
        <v>104</v>
      </c>
      <c r="H56" s="136">
        <v>5574</v>
      </c>
      <c r="I56" s="154" t="s">
        <v>105</v>
      </c>
    </row>
    <row r="57" spans="1:11" ht="17.25" customHeight="1">
      <c r="A57" s="127"/>
      <c r="B57" s="139" t="s">
        <v>106</v>
      </c>
      <c r="C57" s="143"/>
      <c r="D57" s="143"/>
      <c r="E57" s="143"/>
      <c r="F57" s="155"/>
      <c r="G57" s="139" t="s">
        <v>106</v>
      </c>
      <c r="H57" s="143"/>
      <c r="I57" s="133"/>
    </row>
    <row r="58" spans="1:11" ht="17.25" customHeight="1">
      <c r="A58" s="146" t="s">
        <v>69</v>
      </c>
      <c r="B58" s="147"/>
      <c r="C58" s="148">
        <v>2</v>
      </c>
      <c r="D58" s="148">
        <v>5574</v>
      </c>
      <c r="E58" s="149">
        <f>C58+D58</f>
        <v>5576</v>
      </c>
      <c r="F58" s="150"/>
      <c r="G58" s="151"/>
      <c r="H58" s="149"/>
      <c r="I58" s="152"/>
    </row>
    <row r="68" spans="1:10" ht="17.25" customHeight="1">
      <c r="A68" s="104" t="s">
        <v>107</v>
      </c>
      <c r="B68" s="105"/>
      <c r="C68" s="105"/>
      <c r="D68" s="105"/>
      <c r="E68" s="105"/>
      <c r="F68" s="105"/>
      <c r="G68" s="105"/>
      <c r="H68" s="105"/>
      <c r="I68" s="105"/>
      <c r="J68" s="106"/>
    </row>
  </sheetData>
  <mergeCells count="24">
    <mergeCell ref="A50:B50"/>
    <mergeCell ref="A54:B54"/>
    <mergeCell ref="F54:G55"/>
    <mergeCell ref="H54:H55"/>
    <mergeCell ref="A58:B58"/>
    <mergeCell ref="A28:B28"/>
    <mergeCell ref="A39:B39"/>
    <mergeCell ref="F39:G40"/>
    <mergeCell ref="H39:H40"/>
    <mergeCell ref="A43:B43"/>
    <mergeCell ref="A47:B47"/>
    <mergeCell ref="F47:G48"/>
    <mergeCell ref="H47:H48"/>
    <mergeCell ref="A10:B10"/>
    <mergeCell ref="A14:B14"/>
    <mergeCell ref="F14:G15"/>
    <mergeCell ref="H14:H15"/>
    <mergeCell ref="A17:B17"/>
    <mergeCell ref="A21:B21"/>
    <mergeCell ref="F21:G22"/>
    <mergeCell ref="H21:H22"/>
    <mergeCell ref="A5:B5"/>
    <mergeCell ref="F5:G6"/>
    <mergeCell ref="H5:H6"/>
  </mergeCells>
  <phoneticPr fontId="1"/>
  <printOptions horizontalCentered="1" gridLinesSet="0"/>
  <pageMargins left="0" right="0" top="0.35433070866141736" bottom="0.35433070866141736" header="0" footer="0"/>
  <pageSetup paperSize="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A885-7408-4F73-9439-5A2E0EBB2FA7}">
  <dimension ref="A1:P86"/>
  <sheetViews>
    <sheetView view="pageBreakPreview" zoomScaleNormal="100" zoomScaleSheetLayoutView="100" workbookViewId="0">
      <selection activeCell="C2" sqref="C2"/>
    </sheetView>
  </sheetViews>
  <sheetFormatPr defaultColWidth="9" defaultRowHeight="17.25" customHeight="1"/>
  <cols>
    <col min="1" max="1" width="2.5" style="107" customWidth="1"/>
    <col min="2" max="2" width="10.125" style="107" customWidth="1"/>
    <col min="3" max="9" width="9.875" style="107" customWidth="1"/>
    <col min="10" max="10" width="2.5" style="107" customWidth="1"/>
    <col min="11" max="11" width="10.125" style="107" customWidth="1"/>
    <col min="12" max="12" width="9.875" style="107" customWidth="1"/>
    <col min="13" max="13" width="37.625" style="107" customWidth="1"/>
    <col min="14" max="15" width="9" style="107"/>
    <col min="16" max="16" width="9" style="161"/>
    <col min="17" max="16384" width="9" style="107"/>
  </cols>
  <sheetData>
    <row r="1" spans="1:16" ht="17.25" customHeight="1">
      <c r="A1" s="39" t="s">
        <v>123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P1" s="107"/>
    </row>
    <row r="2" spans="1:16" ht="17.25" customHeight="1">
      <c r="A2" s="107" t="s">
        <v>108</v>
      </c>
    </row>
    <row r="3" spans="1:16" ht="17.25" customHeight="1">
      <c r="A3" s="107" t="s">
        <v>124</v>
      </c>
      <c r="B3" s="109"/>
      <c r="C3" s="108"/>
      <c r="D3" s="108"/>
      <c r="E3" s="108"/>
      <c r="F3" s="108" t="s">
        <v>125</v>
      </c>
      <c r="G3" s="108"/>
      <c r="H3" s="108"/>
      <c r="I3" s="108"/>
      <c r="K3" s="108"/>
      <c r="L3" s="108"/>
      <c r="M3" s="111" t="s">
        <v>109</v>
      </c>
      <c r="P3" s="107"/>
    </row>
    <row r="4" spans="1:16" ht="17.25" customHeight="1">
      <c r="A4" s="162"/>
      <c r="B4" s="163"/>
      <c r="C4" s="164"/>
      <c r="D4" s="165"/>
      <c r="E4" s="164"/>
      <c r="F4" s="166" t="s">
        <v>110</v>
      </c>
      <c r="G4" s="45"/>
      <c r="H4" s="45"/>
      <c r="I4" s="46"/>
      <c r="J4" s="115" t="s">
        <v>61</v>
      </c>
      <c r="K4" s="115"/>
      <c r="L4" s="117"/>
      <c r="M4" s="118"/>
      <c r="P4" s="107"/>
    </row>
    <row r="5" spans="1:16" ht="17.25" customHeight="1">
      <c r="A5" s="119" t="s">
        <v>62</v>
      </c>
      <c r="B5" s="167"/>
      <c r="C5" s="168" t="s">
        <v>63</v>
      </c>
      <c r="D5" s="169" t="s">
        <v>64</v>
      </c>
      <c r="E5" s="168" t="s">
        <v>65</v>
      </c>
      <c r="F5" s="170" t="s">
        <v>111</v>
      </c>
      <c r="G5" s="170"/>
      <c r="H5" s="170"/>
      <c r="I5" s="171" t="s">
        <v>112</v>
      </c>
      <c r="J5" s="172" t="s">
        <v>113</v>
      </c>
      <c r="K5" s="173"/>
      <c r="L5" s="174" t="s">
        <v>114</v>
      </c>
      <c r="M5" s="175" t="s">
        <v>115</v>
      </c>
      <c r="P5" s="107"/>
    </row>
    <row r="6" spans="1:16" ht="17.25" customHeight="1">
      <c r="A6" s="176"/>
      <c r="B6" s="177"/>
      <c r="C6" s="178"/>
      <c r="D6" s="179"/>
      <c r="E6" s="178"/>
      <c r="F6" s="180" t="s">
        <v>53</v>
      </c>
      <c r="G6" s="181" t="s">
        <v>54</v>
      </c>
      <c r="H6" s="180" t="s">
        <v>55</v>
      </c>
      <c r="I6" s="182" t="s">
        <v>56</v>
      </c>
      <c r="J6" s="183"/>
      <c r="K6" s="184"/>
      <c r="L6" s="185"/>
      <c r="M6" s="133"/>
      <c r="P6" s="107"/>
    </row>
    <row r="7" spans="1:16" ht="17.25" customHeight="1">
      <c r="A7" s="134">
        <v>1</v>
      </c>
      <c r="B7" s="135" t="s">
        <v>126</v>
      </c>
      <c r="C7" s="136">
        <v>1404000</v>
      </c>
      <c r="D7" s="136">
        <v>-40000</v>
      </c>
      <c r="E7" s="186">
        <f>C7+D7</f>
        <v>1364000</v>
      </c>
      <c r="F7" s="192">
        <v>-40000</v>
      </c>
      <c r="G7" s="192">
        <v>0</v>
      </c>
      <c r="H7" s="192">
        <v>0</v>
      </c>
      <c r="I7" s="187">
        <v>0</v>
      </c>
      <c r="J7" s="153">
        <v>18</v>
      </c>
      <c r="K7" s="135" t="s">
        <v>116</v>
      </c>
      <c r="L7" s="136">
        <v>-40000</v>
      </c>
      <c r="M7" s="154" t="s">
        <v>127</v>
      </c>
    </row>
    <row r="8" spans="1:16" ht="17.25" customHeight="1">
      <c r="A8" s="127"/>
      <c r="B8" s="142"/>
      <c r="C8" s="155"/>
      <c r="D8" s="155"/>
      <c r="E8" s="155"/>
      <c r="F8" s="155"/>
      <c r="G8" s="155"/>
      <c r="H8" s="155"/>
      <c r="I8" s="155"/>
      <c r="J8" s="155"/>
      <c r="K8" s="139" t="s">
        <v>117</v>
      </c>
      <c r="L8" s="155"/>
      <c r="M8" s="133"/>
    </row>
    <row r="9" spans="1:16" ht="17.25" customHeight="1">
      <c r="A9" s="146" t="s">
        <v>69</v>
      </c>
      <c r="B9" s="147"/>
      <c r="C9" s="148">
        <v>1419595</v>
      </c>
      <c r="D9" s="148">
        <v>-40000</v>
      </c>
      <c r="E9" s="188">
        <f>C9+D9</f>
        <v>1379595</v>
      </c>
      <c r="F9" s="193">
        <v>-40000</v>
      </c>
      <c r="G9" s="193">
        <v>0</v>
      </c>
      <c r="H9" s="193">
        <v>0</v>
      </c>
      <c r="I9" s="189">
        <v>0</v>
      </c>
      <c r="J9" s="150"/>
      <c r="K9" s="159"/>
      <c r="L9" s="188"/>
      <c r="M9" s="152"/>
      <c r="P9" s="107"/>
    </row>
    <row r="11" spans="1:16" ht="17.25" customHeight="1">
      <c r="A11" s="107" t="s">
        <v>124</v>
      </c>
      <c r="B11" s="109"/>
      <c r="C11" s="108"/>
      <c r="D11" s="108"/>
      <c r="E11" s="108"/>
      <c r="F11" s="108" t="s">
        <v>128</v>
      </c>
      <c r="G11" s="108"/>
      <c r="H11" s="108"/>
      <c r="I11" s="108"/>
      <c r="K11" s="108"/>
      <c r="L11" s="108"/>
      <c r="M11" s="111" t="s">
        <v>109</v>
      </c>
      <c r="P11" s="107"/>
    </row>
    <row r="12" spans="1:16" ht="17.25" customHeight="1">
      <c r="A12" s="162"/>
      <c r="B12" s="163"/>
      <c r="C12" s="164"/>
      <c r="D12" s="165"/>
      <c r="E12" s="164"/>
      <c r="F12" s="166" t="s">
        <v>110</v>
      </c>
      <c r="G12" s="45"/>
      <c r="H12" s="45"/>
      <c r="I12" s="46"/>
      <c r="J12" s="115" t="s">
        <v>61</v>
      </c>
      <c r="K12" s="115"/>
      <c r="L12" s="117"/>
      <c r="M12" s="118"/>
      <c r="P12" s="107"/>
    </row>
    <row r="13" spans="1:16" ht="17.25" customHeight="1">
      <c r="A13" s="119" t="s">
        <v>62</v>
      </c>
      <c r="B13" s="167"/>
      <c r="C13" s="168" t="s">
        <v>63</v>
      </c>
      <c r="D13" s="169" t="s">
        <v>64</v>
      </c>
      <c r="E13" s="168" t="s">
        <v>65</v>
      </c>
      <c r="F13" s="170" t="s">
        <v>111</v>
      </c>
      <c r="G13" s="170"/>
      <c r="H13" s="170"/>
      <c r="I13" s="171" t="s">
        <v>112</v>
      </c>
      <c r="J13" s="172" t="s">
        <v>113</v>
      </c>
      <c r="K13" s="173"/>
      <c r="L13" s="174" t="s">
        <v>114</v>
      </c>
      <c r="M13" s="175" t="s">
        <v>115</v>
      </c>
      <c r="P13" s="107"/>
    </row>
    <row r="14" spans="1:16" ht="17.25" customHeight="1">
      <c r="A14" s="176"/>
      <c r="B14" s="177"/>
      <c r="C14" s="178"/>
      <c r="D14" s="179"/>
      <c r="E14" s="178"/>
      <c r="F14" s="180" t="s">
        <v>53</v>
      </c>
      <c r="G14" s="181" t="s">
        <v>54</v>
      </c>
      <c r="H14" s="180" t="s">
        <v>55</v>
      </c>
      <c r="I14" s="182" t="s">
        <v>56</v>
      </c>
      <c r="J14" s="183"/>
      <c r="K14" s="184"/>
      <c r="L14" s="185"/>
      <c r="M14" s="133"/>
      <c r="P14" s="107"/>
    </row>
    <row r="15" spans="1:16" ht="17.25" customHeight="1">
      <c r="A15" s="134">
        <v>1</v>
      </c>
      <c r="B15" s="135" t="s">
        <v>129</v>
      </c>
      <c r="C15" s="136">
        <v>3000</v>
      </c>
      <c r="D15" s="136">
        <v>-1500</v>
      </c>
      <c r="E15" s="186">
        <f>C15+D15</f>
        <v>1500</v>
      </c>
      <c r="F15" s="192">
        <v>500</v>
      </c>
      <c r="G15" s="192">
        <v>0</v>
      </c>
      <c r="H15" s="192">
        <v>-1000</v>
      </c>
      <c r="I15" s="187">
        <v>-1000</v>
      </c>
      <c r="J15" s="153">
        <v>18</v>
      </c>
      <c r="K15" s="135" t="s">
        <v>116</v>
      </c>
      <c r="L15" s="136">
        <v>-1500</v>
      </c>
      <c r="M15" s="154" t="s">
        <v>130</v>
      </c>
    </row>
    <row r="16" spans="1:16" ht="17.25" customHeight="1">
      <c r="A16" s="127"/>
      <c r="B16" s="139" t="s">
        <v>131</v>
      </c>
      <c r="C16" s="155"/>
      <c r="D16" s="155"/>
      <c r="E16" s="155"/>
      <c r="F16" s="155"/>
      <c r="G16" s="155"/>
      <c r="H16" s="155"/>
      <c r="I16" s="155"/>
      <c r="J16" s="155"/>
      <c r="K16" s="139" t="s">
        <v>117</v>
      </c>
      <c r="L16" s="155"/>
      <c r="M16" s="133"/>
    </row>
    <row r="17" spans="1:16" ht="17.25" customHeight="1">
      <c r="A17" s="134">
        <v>2</v>
      </c>
      <c r="B17" s="135" t="s">
        <v>132</v>
      </c>
      <c r="C17" s="136">
        <v>2</v>
      </c>
      <c r="D17" s="136">
        <v>0</v>
      </c>
      <c r="E17" s="186">
        <f>C17+D17</f>
        <v>2</v>
      </c>
      <c r="F17" s="192">
        <v>2</v>
      </c>
      <c r="G17" s="192">
        <v>0</v>
      </c>
      <c r="H17" s="192">
        <v>0</v>
      </c>
      <c r="I17" s="187">
        <v>-2</v>
      </c>
      <c r="J17" s="158"/>
      <c r="L17" s="158"/>
      <c r="M17" s="160"/>
    </row>
    <row r="18" spans="1:16" ht="17.25" customHeight="1">
      <c r="A18" s="127"/>
      <c r="B18" s="139" t="s">
        <v>133</v>
      </c>
      <c r="C18" s="155"/>
      <c r="D18" s="155"/>
      <c r="E18" s="155"/>
      <c r="F18" s="155"/>
      <c r="G18" s="155"/>
      <c r="H18" s="155"/>
      <c r="I18" s="155"/>
      <c r="J18" s="155"/>
      <c r="K18" s="142"/>
      <c r="L18" s="155"/>
      <c r="M18" s="133"/>
    </row>
    <row r="19" spans="1:16" ht="17.25" customHeight="1">
      <c r="A19" s="146" t="s">
        <v>69</v>
      </c>
      <c r="B19" s="147"/>
      <c r="C19" s="148">
        <v>3002</v>
      </c>
      <c r="D19" s="148">
        <v>-1500</v>
      </c>
      <c r="E19" s="188">
        <f>C19+D19</f>
        <v>1502</v>
      </c>
      <c r="F19" s="193">
        <v>502</v>
      </c>
      <c r="G19" s="193">
        <v>0</v>
      </c>
      <c r="H19" s="193">
        <v>-1000</v>
      </c>
      <c r="I19" s="189">
        <v>-1002</v>
      </c>
      <c r="J19" s="150"/>
      <c r="K19" s="159"/>
      <c r="L19" s="188"/>
      <c r="M19" s="152"/>
      <c r="P19" s="107"/>
    </row>
    <row r="21" spans="1:16" ht="17.25" customHeight="1">
      <c r="A21" s="107" t="s">
        <v>124</v>
      </c>
      <c r="B21" s="109"/>
      <c r="C21" s="108"/>
      <c r="D21" s="108"/>
      <c r="E21" s="108"/>
      <c r="F21" s="108" t="s">
        <v>134</v>
      </c>
      <c r="G21" s="108"/>
      <c r="H21" s="108"/>
      <c r="I21" s="108"/>
      <c r="K21" s="108"/>
      <c r="L21" s="108"/>
      <c r="M21" s="111" t="s">
        <v>109</v>
      </c>
      <c r="P21" s="107"/>
    </row>
    <row r="22" spans="1:16" ht="17.25" customHeight="1">
      <c r="A22" s="162"/>
      <c r="B22" s="163"/>
      <c r="C22" s="164"/>
      <c r="D22" s="165"/>
      <c r="E22" s="164"/>
      <c r="F22" s="166" t="s">
        <v>110</v>
      </c>
      <c r="G22" s="45"/>
      <c r="H22" s="45"/>
      <c r="I22" s="46"/>
      <c r="J22" s="115" t="s">
        <v>61</v>
      </c>
      <c r="K22" s="115"/>
      <c r="L22" s="117"/>
      <c r="M22" s="118"/>
      <c r="P22" s="107"/>
    </row>
    <row r="23" spans="1:16" ht="17.25" customHeight="1">
      <c r="A23" s="119" t="s">
        <v>62</v>
      </c>
      <c r="B23" s="167"/>
      <c r="C23" s="168" t="s">
        <v>63</v>
      </c>
      <c r="D23" s="169" t="s">
        <v>64</v>
      </c>
      <c r="E23" s="168" t="s">
        <v>65</v>
      </c>
      <c r="F23" s="170" t="s">
        <v>111</v>
      </c>
      <c r="G23" s="170"/>
      <c r="H23" s="170"/>
      <c r="I23" s="171" t="s">
        <v>112</v>
      </c>
      <c r="J23" s="172" t="s">
        <v>113</v>
      </c>
      <c r="K23" s="173"/>
      <c r="L23" s="174" t="s">
        <v>114</v>
      </c>
      <c r="M23" s="175" t="s">
        <v>115</v>
      </c>
      <c r="P23" s="107"/>
    </row>
    <row r="24" spans="1:16" ht="17.25" customHeight="1">
      <c r="A24" s="176"/>
      <c r="B24" s="177"/>
      <c r="C24" s="178"/>
      <c r="D24" s="179"/>
      <c r="E24" s="178"/>
      <c r="F24" s="180" t="s">
        <v>53</v>
      </c>
      <c r="G24" s="181" t="s">
        <v>54</v>
      </c>
      <c r="H24" s="180" t="s">
        <v>55</v>
      </c>
      <c r="I24" s="182" t="s">
        <v>56</v>
      </c>
      <c r="J24" s="183"/>
      <c r="K24" s="184"/>
      <c r="L24" s="185"/>
      <c r="M24" s="133"/>
      <c r="P24" s="107"/>
    </row>
    <row r="25" spans="1:16" ht="17.25" customHeight="1">
      <c r="A25" s="144">
        <v>1</v>
      </c>
      <c r="B25" s="139" t="s">
        <v>135</v>
      </c>
      <c r="C25" s="140">
        <v>2000</v>
      </c>
      <c r="D25" s="140">
        <v>0</v>
      </c>
      <c r="E25" s="178">
        <f>C25+D25</f>
        <v>2000</v>
      </c>
      <c r="F25" s="190">
        <v>2000</v>
      </c>
      <c r="G25" s="190">
        <v>0</v>
      </c>
      <c r="H25" s="190">
        <v>0</v>
      </c>
      <c r="I25" s="191">
        <v>-2000</v>
      </c>
      <c r="J25" s="155"/>
      <c r="K25" s="142"/>
      <c r="L25" s="155"/>
      <c r="M25" s="133"/>
    </row>
    <row r="26" spans="1:16" ht="17.25" customHeight="1">
      <c r="A26" s="146" t="s">
        <v>69</v>
      </c>
      <c r="B26" s="147"/>
      <c r="C26" s="148">
        <v>2000</v>
      </c>
      <c r="D26" s="148">
        <v>0</v>
      </c>
      <c r="E26" s="188">
        <f>C26+D26</f>
        <v>2000</v>
      </c>
      <c r="F26" s="193">
        <v>2000</v>
      </c>
      <c r="G26" s="193">
        <v>0</v>
      </c>
      <c r="H26" s="193">
        <v>0</v>
      </c>
      <c r="I26" s="189">
        <v>-2000</v>
      </c>
      <c r="J26" s="150"/>
      <c r="K26" s="159"/>
      <c r="L26" s="188"/>
      <c r="M26" s="152"/>
      <c r="P26" s="107"/>
    </row>
    <row r="37" spans="1:16" ht="17.25" customHeight="1">
      <c r="A37" s="107" t="s">
        <v>136</v>
      </c>
      <c r="F37" s="107" t="s">
        <v>137</v>
      </c>
      <c r="M37" s="111" t="s">
        <v>109</v>
      </c>
    </row>
    <row r="38" spans="1:16" ht="17.25" customHeight="1">
      <c r="A38" s="162"/>
      <c r="B38" s="163"/>
      <c r="C38" s="164"/>
      <c r="D38" s="165"/>
      <c r="E38" s="164"/>
      <c r="F38" s="166" t="s">
        <v>110</v>
      </c>
      <c r="G38" s="45"/>
      <c r="H38" s="45"/>
      <c r="I38" s="46"/>
      <c r="J38" s="115" t="s">
        <v>61</v>
      </c>
      <c r="K38" s="115"/>
      <c r="L38" s="117"/>
      <c r="M38" s="118"/>
      <c r="P38" s="107"/>
    </row>
    <row r="39" spans="1:16" ht="17.25" customHeight="1">
      <c r="A39" s="119" t="s">
        <v>62</v>
      </c>
      <c r="B39" s="167"/>
      <c r="C39" s="168" t="s">
        <v>63</v>
      </c>
      <c r="D39" s="169" t="s">
        <v>64</v>
      </c>
      <c r="E39" s="168" t="s">
        <v>65</v>
      </c>
      <c r="F39" s="170" t="s">
        <v>111</v>
      </c>
      <c r="G39" s="170"/>
      <c r="H39" s="170"/>
      <c r="I39" s="171" t="s">
        <v>112</v>
      </c>
      <c r="J39" s="172" t="s">
        <v>113</v>
      </c>
      <c r="K39" s="173"/>
      <c r="L39" s="174" t="s">
        <v>114</v>
      </c>
      <c r="M39" s="175" t="s">
        <v>115</v>
      </c>
      <c r="P39" s="107"/>
    </row>
    <row r="40" spans="1:16" ht="17.25" customHeight="1">
      <c r="A40" s="176"/>
      <c r="B40" s="177"/>
      <c r="C40" s="178"/>
      <c r="D40" s="179"/>
      <c r="E40" s="178"/>
      <c r="F40" s="180" t="s">
        <v>53</v>
      </c>
      <c r="G40" s="181" t="s">
        <v>54</v>
      </c>
      <c r="H40" s="180" t="s">
        <v>55</v>
      </c>
      <c r="I40" s="182" t="s">
        <v>56</v>
      </c>
      <c r="J40" s="183"/>
      <c r="K40" s="184"/>
      <c r="L40" s="185"/>
      <c r="M40" s="133"/>
      <c r="P40" s="107"/>
    </row>
    <row r="41" spans="1:16" ht="17.25" customHeight="1">
      <c r="A41" s="134">
        <v>1</v>
      </c>
      <c r="B41" s="135" t="s">
        <v>138</v>
      </c>
      <c r="C41" s="136">
        <v>331880</v>
      </c>
      <c r="D41" s="136">
        <v>-12320</v>
      </c>
      <c r="E41" s="186">
        <f>C41+D41</f>
        <v>319560</v>
      </c>
      <c r="F41" s="192">
        <v>0</v>
      </c>
      <c r="G41" s="192">
        <v>0</v>
      </c>
      <c r="H41" s="192">
        <v>-5783</v>
      </c>
      <c r="I41" s="187">
        <v>-6537</v>
      </c>
      <c r="J41" s="153">
        <v>18</v>
      </c>
      <c r="K41" s="135" t="s">
        <v>116</v>
      </c>
      <c r="L41" s="136">
        <v>-12320</v>
      </c>
      <c r="M41" s="154" t="s">
        <v>139</v>
      </c>
    </row>
    <row r="42" spans="1:16" ht="17.25" customHeight="1">
      <c r="A42" s="127"/>
      <c r="B42" s="139" t="s">
        <v>140</v>
      </c>
      <c r="C42" s="155"/>
      <c r="D42" s="155"/>
      <c r="E42" s="155"/>
      <c r="F42" s="155"/>
      <c r="G42" s="155"/>
      <c r="H42" s="155"/>
      <c r="I42" s="155"/>
      <c r="J42" s="155"/>
      <c r="K42" s="139" t="s">
        <v>117</v>
      </c>
      <c r="L42" s="155"/>
      <c r="M42" s="133"/>
    </row>
    <row r="43" spans="1:16" ht="17.25" customHeight="1">
      <c r="A43" s="146" t="s">
        <v>69</v>
      </c>
      <c r="B43" s="147"/>
      <c r="C43" s="148">
        <v>331880</v>
      </c>
      <c r="D43" s="148">
        <v>-12320</v>
      </c>
      <c r="E43" s="188">
        <f>C43+D43</f>
        <v>319560</v>
      </c>
      <c r="F43" s="193">
        <v>0</v>
      </c>
      <c r="G43" s="193">
        <v>0</v>
      </c>
      <c r="H43" s="193">
        <v>-5783</v>
      </c>
      <c r="I43" s="189">
        <v>-6537</v>
      </c>
      <c r="J43" s="150"/>
      <c r="K43" s="159"/>
      <c r="L43" s="188"/>
      <c r="M43" s="152"/>
      <c r="P43" s="107"/>
    </row>
    <row r="45" spans="1:16" ht="17.25" customHeight="1">
      <c r="A45" s="107" t="s">
        <v>141</v>
      </c>
      <c r="B45" s="109"/>
      <c r="C45" s="108"/>
      <c r="D45" s="108"/>
      <c r="E45" s="108"/>
      <c r="F45" s="108" t="s">
        <v>142</v>
      </c>
      <c r="G45" s="108"/>
      <c r="H45" s="108"/>
      <c r="I45" s="108"/>
      <c r="K45" s="108"/>
      <c r="L45" s="108"/>
      <c r="M45" s="111" t="s">
        <v>109</v>
      </c>
      <c r="P45" s="107"/>
    </row>
    <row r="46" spans="1:16" ht="17.25" customHeight="1">
      <c r="A46" s="162"/>
      <c r="B46" s="163"/>
      <c r="C46" s="164"/>
      <c r="D46" s="165"/>
      <c r="E46" s="164"/>
      <c r="F46" s="166" t="s">
        <v>110</v>
      </c>
      <c r="G46" s="45"/>
      <c r="H46" s="45"/>
      <c r="I46" s="46"/>
      <c r="J46" s="115" t="s">
        <v>61</v>
      </c>
      <c r="K46" s="115"/>
      <c r="L46" s="117"/>
      <c r="M46" s="118"/>
      <c r="P46" s="107"/>
    </row>
    <row r="47" spans="1:16" ht="17.25" customHeight="1">
      <c r="A47" s="119" t="s">
        <v>62</v>
      </c>
      <c r="B47" s="167"/>
      <c r="C47" s="168" t="s">
        <v>63</v>
      </c>
      <c r="D47" s="169" t="s">
        <v>64</v>
      </c>
      <c r="E47" s="168" t="s">
        <v>65</v>
      </c>
      <c r="F47" s="170" t="s">
        <v>111</v>
      </c>
      <c r="G47" s="170"/>
      <c r="H47" s="170"/>
      <c r="I47" s="171" t="s">
        <v>112</v>
      </c>
      <c r="J47" s="172" t="s">
        <v>113</v>
      </c>
      <c r="K47" s="173"/>
      <c r="L47" s="174" t="s">
        <v>114</v>
      </c>
      <c r="M47" s="175" t="s">
        <v>115</v>
      </c>
      <c r="P47" s="107"/>
    </row>
    <row r="48" spans="1:16" ht="17.25" customHeight="1">
      <c r="A48" s="176"/>
      <c r="B48" s="177"/>
      <c r="C48" s="178"/>
      <c r="D48" s="179"/>
      <c r="E48" s="178"/>
      <c r="F48" s="180" t="s">
        <v>53</v>
      </c>
      <c r="G48" s="181" t="s">
        <v>54</v>
      </c>
      <c r="H48" s="180" t="s">
        <v>55</v>
      </c>
      <c r="I48" s="182" t="s">
        <v>56</v>
      </c>
      <c r="J48" s="183"/>
      <c r="K48" s="184"/>
      <c r="L48" s="185"/>
      <c r="M48" s="133"/>
      <c r="P48" s="107"/>
    </row>
    <row r="49" spans="1:16" ht="17.25" customHeight="1">
      <c r="A49" s="134">
        <v>1</v>
      </c>
      <c r="B49" s="135" t="s">
        <v>143</v>
      </c>
      <c r="C49" s="136">
        <v>39823</v>
      </c>
      <c r="D49" s="136">
        <v>-550</v>
      </c>
      <c r="E49" s="186">
        <f>C49+D49</f>
        <v>39273</v>
      </c>
      <c r="F49" s="158"/>
      <c r="G49" s="158"/>
      <c r="H49" s="158"/>
      <c r="I49" s="187">
        <v>-550</v>
      </c>
      <c r="J49" s="153">
        <v>18</v>
      </c>
      <c r="K49" s="135" t="s">
        <v>116</v>
      </c>
      <c r="L49" s="136">
        <v>-550</v>
      </c>
      <c r="M49" s="154" t="s">
        <v>144</v>
      </c>
    </row>
    <row r="50" spans="1:16" ht="17.25" customHeight="1">
      <c r="A50" s="127"/>
      <c r="B50" s="139" t="s">
        <v>140</v>
      </c>
      <c r="C50" s="155"/>
      <c r="D50" s="155"/>
      <c r="E50" s="155"/>
      <c r="F50" s="155"/>
      <c r="G50" s="155"/>
      <c r="H50" s="155"/>
      <c r="I50" s="155"/>
      <c r="J50" s="155"/>
      <c r="K50" s="139" t="s">
        <v>117</v>
      </c>
      <c r="L50" s="155"/>
      <c r="M50" s="133"/>
    </row>
    <row r="51" spans="1:16" ht="17.25" customHeight="1">
      <c r="A51" s="146" t="s">
        <v>69</v>
      </c>
      <c r="B51" s="147"/>
      <c r="C51" s="148">
        <v>39823</v>
      </c>
      <c r="D51" s="148">
        <v>-550</v>
      </c>
      <c r="E51" s="188">
        <f>C51+D51</f>
        <v>39273</v>
      </c>
      <c r="F51" s="193"/>
      <c r="G51" s="193"/>
      <c r="H51" s="193"/>
      <c r="I51" s="189">
        <v>-550</v>
      </c>
      <c r="J51" s="150"/>
      <c r="K51" s="159"/>
      <c r="L51" s="188"/>
      <c r="M51" s="152"/>
      <c r="P51" s="107"/>
    </row>
    <row r="53" spans="1:16" ht="17.25" customHeight="1">
      <c r="A53" s="107" t="s">
        <v>145</v>
      </c>
      <c r="B53" s="109"/>
      <c r="C53" s="108"/>
      <c r="D53" s="108"/>
      <c r="E53" s="108"/>
      <c r="F53" s="108" t="s">
        <v>146</v>
      </c>
      <c r="G53" s="108"/>
      <c r="H53" s="108"/>
      <c r="I53" s="108"/>
      <c r="K53" s="108"/>
      <c r="L53" s="108"/>
      <c r="M53" s="111" t="s">
        <v>109</v>
      </c>
      <c r="P53" s="107"/>
    </row>
    <row r="54" spans="1:16" ht="17.25" customHeight="1">
      <c r="A54" s="162"/>
      <c r="B54" s="163"/>
      <c r="C54" s="164"/>
      <c r="D54" s="165"/>
      <c r="E54" s="164"/>
      <c r="F54" s="166" t="s">
        <v>110</v>
      </c>
      <c r="G54" s="45"/>
      <c r="H54" s="45"/>
      <c r="I54" s="46"/>
      <c r="J54" s="115" t="s">
        <v>61</v>
      </c>
      <c r="K54" s="115"/>
      <c r="L54" s="117"/>
      <c r="M54" s="118"/>
      <c r="P54" s="107"/>
    </row>
    <row r="55" spans="1:16" ht="17.25" customHeight="1">
      <c r="A55" s="119" t="s">
        <v>62</v>
      </c>
      <c r="B55" s="167"/>
      <c r="C55" s="168" t="s">
        <v>63</v>
      </c>
      <c r="D55" s="169" t="s">
        <v>64</v>
      </c>
      <c r="E55" s="168" t="s">
        <v>65</v>
      </c>
      <c r="F55" s="170" t="s">
        <v>111</v>
      </c>
      <c r="G55" s="170"/>
      <c r="H55" s="170"/>
      <c r="I55" s="171" t="s">
        <v>112</v>
      </c>
      <c r="J55" s="172" t="s">
        <v>113</v>
      </c>
      <c r="K55" s="173"/>
      <c r="L55" s="174" t="s">
        <v>114</v>
      </c>
      <c r="M55" s="175" t="s">
        <v>115</v>
      </c>
      <c r="P55" s="107"/>
    </row>
    <row r="56" spans="1:16" ht="17.25" customHeight="1">
      <c r="A56" s="176"/>
      <c r="B56" s="177"/>
      <c r="C56" s="178"/>
      <c r="D56" s="179"/>
      <c r="E56" s="178"/>
      <c r="F56" s="180" t="s">
        <v>53</v>
      </c>
      <c r="G56" s="181" t="s">
        <v>54</v>
      </c>
      <c r="H56" s="180" t="s">
        <v>55</v>
      </c>
      <c r="I56" s="182" t="s">
        <v>56</v>
      </c>
      <c r="J56" s="183"/>
      <c r="K56" s="184"/>
      <c r="L56" s="185"/>
      <c r="M56" s="133"/>
      <c r="P56" s="107"/>
    </row>
    <row r="57" spans="1:16" ht="17.25" customHeight="1">
      <c r="A57" s="134">
        <v>1</v>
      </c>
      <c r="B57" s="135" t="s">
        <v>147</v>
      </c>
      <c r="C57" s="136">
        <v>21298</v>
      </c>
      <c r="D57" s="136">
        <v>-800</v>
      </c>
      <c r="E57" s="186">
        <f>C57+D57</f>
        <v>20498</v>
      </c>
      <c r="F57" s="192">
        <v>-620</v>
      </c>
      <c r="G57" s="192">
        <v>0</v>
      </c>
      <c r="H57" s="192">
        <v>0</v>
      </c>
      <c r="I57" s="187">
        <v>-180</v>
      </c>
      <c r="J57" s="153">
        <v>12</v>
      </c>
      <c r="K57" s="135" t="s">
        <v>118</v>
      </c>
      <c r="L57" s="136">
        <v>-800</v>
      </c>
      <c r="M57" s="154" t="s">
        <v>148</v>
      </c>
    </row>
    <row r="58" spans="1:16" ht="17.25" customHeight="1">
      <c r="A58" s="127"/>
      <c r="B58" s="139" t="s">
        <v>149</v>
      </c>
      <c r="C58" s="155"/>
      <c r="D58" s="155"/>
      <c r="E58" s="155"/>
      <c r="F58" s="155"/>
      <c r="G58" s="155"/>
      <c r="H58" s="155"/>
      <c r="I58" s="155"/>
      <c r="J58" s="155"/>
      <c r="K58" s="142"/>
      <c r="L58" s="155"/>
      <c r="M58" s="133"/>
    </row>
    <row r="59" spans="1:16" ht="17.25" customHeight="1">
      <c r="A59" s="146" t="s">
        <v>69</v>
      </c>
      <c r="B59" s="147"/>
      <c r="C59" s="148">
        <v>21298</v>
      </c>
      <c r="D59" s="148">
        <v>-800</v>
      </c>
      <c r="E59" s="188">
        <f>C59+D59</f>
        <v>20498</v>
      </c>
      <c r="F59" s="193">
        <v>-620</v>
      </c>
      <c r="G59" s="193">
        <v>0</v>
      </c>
      <c r="H59" s="193">
        <v>0</v>
      </c>
      <c r="I59" s="189">
        <v>-180</v>
      </c>
      <c r="J59" s="150"/>
      <c r="K59" s="159"/>
      <c r="L59" s="188"/>
      <c r="M59" s="152"/>
      <c r="P59" s="107"/>
    </row>
    <row r="61" spans="1:16" ht="17.25" customHeight="1">
      <c r="A61" s="107" t="s">
        <v>150</v>
      </c>
      <c r="B61" s="109"/>
      <c r="C61" s="108"/>
      <c r="D61" s="108"/>
      <c r="E61" s="108"/>
      <c r="F61" s="108" t="s">
        <v>151</v>
      </c>
      <c r="G61" s="108"/>
      <c r="H61" s="108"/>
      <c r="I61" s="108"/>
      <c r="K61" s="108"/>
      <c r="L61" s="108"/>
      <c r="M61" s="111" t="s">
        <v>109</v>
      </c>
      <c r="P61" s="107"/>
    </row>
    <row r="62" spans="1:16" ht="17.25" customHeight="1">
      <c r="A62" s="162"/>
      <c r="B62" s="163"/>
      <c r="C62" s="164"/>
      <c r="D62" s="165"/>
      <c r="E62" s="164"/>
      <c r="F62" s="166" t="s">
        <v>110</v>
      </c>
      <c r="G62" s="45"/>
      <c r="H62" s="45"/>
      <c r="I62" s="46"/>
      <c r="J62" s="115" t="s">
        <v>61</v>
      </c>
      <c r="K62" s="115"/>
      <c r="L62" s="117"/>
      <c r="M62" s="118"/>
      <c r="P62" s="107"/>
    </row>
    <row r="63" spans="1:16" ht="17.25" customHeight="1">
      <c r="A63" s="119" t="s">
        <v>62</v>
      </c>
      <c r="B63" s="167"/>
      <c r="C63" s="168" t="s">
        <v>63</v>
      </c>
      <c r="D63" s="169" t="s">
        <v>64</v>
      </c>
      <c r="E63" s="168" t="s">
        <v>65</v>
      </c>
      <c r="F63" s="170" t="s">
        <v>111</v>
      </c>
      <c r="G63" s="170"/>
      <c r="H63" s="170"/>
      <c r="I63" s="171" t="s">
        <v>112</v>
      </c>
      <c r="J63" s="172" t="s">
        <v>113</v>
      </c>
      <c r="K63" s="173"/>
      <c r="L63" s="174" t="s">
        <v>114</v>
      </c>
      <c r="M63" s="175" t="s">
        <v>115</v>
      </c>
      <c r="P63" s="107"/>
    </row>
    <row r="64" spans="1:16" ht="17.25" customHeight="1">
      <c r="A64" s="176"/>
      <c r="B64" s="177"/>
      <c r="C64" s="178"/>
      <c r="D64" s="179"/>
      <c r="E64" s="178"/>
      <c r="F64" s="180" t="s">
        <v>53</v>
      </c>
      <c r="G64" s="181" t="s">
        <v>54</v>
      </c>
      <c r="H64" s="180" t="s">
        <v>55</v>
      </c>
      <c r="I64" s="182" t="s">
        <v>56</v>
      </c>
      <c r="J64" s="183"/>
      <c r="K64" s="184"/>
      <c r="L64" s="185"/>
      <c r="M64" s="133"/>
      <c r="P64" s="107"/>
    </row>
    <row r="65" spans="1:16" ht="17.25" customHeight="1">
      <c r="A65" s="144">
        <v>1</v>
      </c>
      <c r="B65" s="139" t="s">
        <v>152</v>
      </c>
      <c r="C65" s="140">
        <v>1</v>
      </c>
      <c r="D65" s="140">
        <v>51588</v>
      </c>
      <c r="E65" s="178">
        <f>C65+D65</f>
        <v>51589</v>
      </c>
      <c r="F65" s="190">
        <v>6416</v>
      </c>
      <c r="G65" s="190">
        <v>0</v>
      </c>
      <c r="H65" s="190">
        <v>365</v>
      </c>
      <c r="I65" s="191">
        <v>44807</v>
      </c>
      <c r="J65" s="138">
        <v>24</v>
      </c>
      <c r="K65" s="139" t="s">
        <v>119</v>
      </c>
      <c r="L65" s="140">
        <v>51588</v>
      </c>
      <c r="M65" s="141" t="s">
        <v>153</v>
      </c>
    </row>
    <row r="66" spans="1:16" ht="17.25" customHeight="1">
      <c r="A66" s="146" t="s">
        <v>69</v>
      </c>
      <c r="B66" s="147"/>
      <c r="C66" s="148">
        <v>1</v>
      </c>
      <c r="D66" s="148">
        <v>51588</v>
      </c>
      <c r="E66" s="188">
        <f>C66+D66</f>
        <v>51589</v>
      </c>
      <c r="F66" s="193">
        <v>6416</v>
      </c>
      <c r="G66" s="193">
        <v>0</v>
      </c>
      <c r="H66" s="193">
        <v>365</v>
      </c>
      <c r="I66" s="189">
        <v>44807</v>
      </c>
      <c r="J66" s="150"/>
      <c r="K66" s="159"/>
      <c r="L66" s="188"/>
      <c r="M66" s="152"/>
      <c r="P66" s="107"/>
    </row>
    <row r="68" spans="1:16" ht="17.25" customHeight="1">
      <c r="A68" s="39" t="s">
        <v>154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P68" s="107"/>
    </row>
    <row r="69" spans="1:16" ht="17.25" customHeight="1">
      <c r="A69" s="39" t="s">
        <v>155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P69" s="107"/>
    </row>
    <row r="70" spans="1:16" ht="17.25" customHeight="1">
      <c r="A70" s="107" t="s">
        <v>156</v>
      </c>
      <c r="F70" s="107" t="s">
        <v>157</v>
      </c>
      <c r="M70" s="111" t="s">
        <v>109</v>
      </c>
    </row>
    <row r="71" spans="1:16" ht="17.25" customHeight="1">
      <c r="A71" s="162"/>
      <c r="B71" s="163"/>
      <c r="C71" s="164"/>
      <c r="D71" s="165"/>
      <c r="E71" s="164"/>
      <c r="F71" s="166" t="s">
        <v>110</v>
      </c>
      <c r="G71" s="45"/>
      <c r="H71" s="45"/>
      <c r="I71" s="46"/>
      <c r="J71" s="115" t="s">
        <v>61</v>
      </c>
      <c r="K71" s="115"/>
      <c r="L71" s="117"/>
      <c r="M71" s="118"/>
      <c r="P71" s="107"/>
    </row>
    <row r="72" spans="1:16" ht="17.25" customHeight="1">
      <c r="A72" s="119" t="s">
        <v>62</v>
      </c>
      <c r="B72" s="167"/>
      <c r="C72" s="168" t="s">
        <v>63</v>
      </c>
      <c r="D72" s="169" t="s">
        <v>64</v>
      </c>
      <c r="E72" s="168" t="s">
        <v>65</v>
      </c>
      <c r="F72" s="170" t="s">
        <v>111</v>
      </c>
      <c r="G72" s="170"/>
      <c r="H72" s="170"/>
      <c r="I72" s="171" t="s">
        <v>112</v>
      </c>
      <c r="J72" s="172" t="s">
        <v>113</v>
      </c>
      <c r="K72" s="173"/>
      <c r="L72" s="174" t="s">
        <v>114</v>
      </c>
      <c r="M72" s="175" t="s">
        <v>115</v>
      </c>
      <c r="P72" s="107"/>
    </row>
    <row r="73" spans="1:16" ht="17.25" customHeight="1">
      <c r="A73" s="176"/>
      <c r="B73" s="177"/>
      <c r="C73" s="178"/>
      <c r="D73" s="179"/>
      <c r="E73" s="178"/>
      <c r="F73" s="180" t="s">
        <v>53</v>
      </c>
      <c r="G73" s="181" t="s">
        <v>54</v>
      </c>
      <c r="H73" s="180" t="s">
        <v>55</v>
      </c>
      <c r="I73" s="182" t="s">
        <v>56</v>
      </c>
      <c r="J73" s="183"/>
      <c r="K73" s="184"/>
      <c r="L73" s="185"/>
      <c r="M73" s="133"/>
      <c r="P73" s="107"/>
    </row>
    <row r="74" spans="1:16" ht="17.25" customHeight="1">
      <c r="A74" s="134">
        <v>3</v>
      </c>
      <c r="B74" s="135" t="s">
        <v>158</v>
      </c>
      <c r="C74" s="136">
        <v>222</v>
      </c>
      <c r="D74" s="136">
        <v>14594</v>
      </c>
      <c r="E74" s="186">
        <f>C74+D74</f>
        <v>14816</v>
      </c>
      <c r="F74" s="192">
        <v>0</v>
      </c>
      <c r="G74" s="192">
        <v>0</v>
      </c>
      <c r="H74" s="192">
        <v>5574</v>
      </c>
      <c r="I74" s="187">
        <v>9020</v>
      </c>
      <c r="J74" s="153">
        <v>22</v>
      </c>
      <c r="K74" s="135" t="s">
        <v>121</v>
      </c>
      <c r="L74" s="136">
        <v>14594</v>
      </c>
      <c r="M74" s="154" t="s">
        <v>159</v>
      </c>
    </row>
    <row r="75" spans="1:16" ht="17.25" customHeight="1">
      <c r="A75" s="127"/>
      <c r="B75" s="142"/>
      <c r="C75" s="155"/>
      <c r="D75" s="155"/>
      <c r="E75" s="155"/>
      <c r="F75" s="155"/>
      <c r="G75" s="155"/>
      <c r="H75" s="155"/>
      <c r="I75" s="155"/>
      <c r="J75" s="155"/>
      <c r="K75" s="139" t="s">
        <v>122</v>
      </c>
      <c r="L75" s="155"/>
      <c r="M75" s="133"/>
    </row>
    <row r="76" spans="1:16" ht="17.25" customHeight="1">
      <c r="A76" s="146" t="s">
        <v>69</v>
      </c>
      <c r="B76" s="147"/>
      <c r="C76" s="148">
        <v>3292</v>
      </c>
      <c r="D76" s="148">
        <v>14594</v>
      </c>
      <c r="E76" s="188">
        <f>C76+D76</f>
        <v>17886</v>
      </c>
      <c r="F76" s="193">
        <v>0</v>
      </c>
      <c r="G76" s="193">
        <v>0</v>
      </c>
      <c r="H76" s="193">
        <v>5574</v>
      </c>
      <c r="I76" s="189">
        <v>9020</v>
      </c>
      <c r="J76" s="150"/>
      <c r="K76" s="159"/>
      <c r="L76" s="188"/>
      <c r="M76" s="152"/>
      <c r="P76" s="107"/>
    </row>
    <row r="78" spans="1:16" ht="17.25" customHeight="1">
      <c r="A78" s="107" t="s">
        <v>160</v>
      </c>
      <c r="B78" s="109"/>
      <c r="C78" s="108"/>
      <c r="D78" s="108"/>
      <c r="E78" s="108"/>
      <c r="F78" s="108" t="s">
        <v>161</v>
      </c>
      <c r="G78" s="108"/>
      <c r="H78" s="108"/>
      <c r="I78" s="108"/>
      <c r="K78" s="108"/>
      <c r="L78" s="108"/>
      <c r="M78" s="111" t="s">
        <v>109</v>
      </c>
      <c r="P78" s="107"/>
    </row>
    <row r="79" spans="1:16" ht="17.25" customHeight="1">
      <c r="A79" s="162"/>
      <c r="B79" s="163"/>
      <c r="C79" s="164"/>
      <c r="D79" s="165"/>
      <c r="E79" s="164"/>
      <c r="F79" s="166" t="s">
        <v>110</v>
      </c>
      <c r="G79" s="45"/>
      <c r="H79" s="45"/>
      <c r="I79" s="46"/>
      <c r="J79" s="115" t="s">
        <v>61</v>
      </c>
      <c r="K79" s="115"/>
      <c r="L79" s="117"/>
      <c r="M79" s="118"/>
      <c r="P79" s="107"/>
    </row>
    <row r="80" spans="1:16" ht="17.25" customHeight="1">
      <c r="A80" s="119" t="s">
        <v>62</v>
      </c>
      <c r="B80" s="167"/>
      <c r="C80" s="168" t="s">
        <v>63</v>
      </c>
      <c r="D80" s="169" t="s">
        <v>64</v>
      </c>
      <c r="E80" s="168" t="s">
        <v>65</v>
      </c>
      <c r="F80" s="170" t="s">
        <v>111</v>
      </c>
      <c r="G80" s="170"/>
      <c r="H80" s="170"/>
      <c r="I80" s="171" t="s">
        <v>112</v>
      </c>
      <c r="J80" s="172" t="s">
        <v>113</v>
      </c>
      <c r="K80" s="173"/>
      <c r="L80" s="174" t="s">
        <v>114</v>
      </c>
      <c r="M80" s="175" t="s">
        <v>115</v>
      </c>
      <c r="P80" s="107"/>
    </row>
    <row r="81" spans="1:16" ht="17.25" customHeight="1">
      <c r="A81" s="176"/>
      <c r="B81" s="177"/>
      <c r="C81" s="178"/>
      <c r="D81" s="179"/>
      <c r="E81" s="178"/>
      <c r="F81" s="180" t="s">
        <v>53</v>
      </c>
      <c r="G81" s="181" t="s">
        <v>54</v>
      </c>
      <c r="H81" s="180" t="s">
        <v>55</v>
      </c>
      <c r="I81" s="182" t="s">
        <v>56</v>
      </c>
      <c r="J81" s="183"/>
      <c r="K81" s="184"/>
      <c r="L81" s="185"/>
      <c r="M81" s="133"/>
      <c r="P81" s="107"/>
    </row>
    <row r="82" spans="1:16" ht="17.25" customHeight="1">
      <c r="A82" s="134">
        <v>1</v>
      </c>
      <c r="B82" s="135" t="s">
        <v>162</v>
      </c>
      <c r="C82" s="136">
        <v>8522</v>
      </c>
      <c r="D82" s="136">
        <v>0</v>
      </c>
      <c r="E82" s="186">
        <f>C82+D82</f>
        <v>8522</v>
      </c>
      <c r="F82" s="192">
        <v>-8522</v>
      </c>
      <c r="G82" s="192">
        <v>0</v>
      </c>
      <c r="H82" s="192">
        <v>0</v>
      </c>
      <c r="I82" s="187">
        <v>8522</v>
      </c>
      <c r="J82" s="158"/>
      <c r="L82" s="158"/>
      <c r="M82" s="160"/>
    </row>
    <row r="83" spans="1:16" ht="17.25" customHeight="1">
      <c r="A83" s="127"/>
      <c r="B83" s="139" t="s">
        <v>163</v>
      </c>
      <c r="C83" s="155"/>
      <c r="D83" s="155"/>
      <c r="E83" s="155"/>
      <c r="F83" s="155"/>
      <c r="G83" s="155"/>
      <c r="H83" s="155"/>
      <c r="I83" s="155"/>
      <c r="J83" s="155"/>
      <c r="K83" s="142"/>
      <c r="L83" s="155"/>
      <c r="M83" s="133"/>
    </row>
    <row r="84" spans="1:16" ht="17.25" customHeight="1">
      <c r="A84" s="134">
        <v>2</v>
      </c>
      <c r="B84" s="135" t="s">
        <v>164</v>
      </c>
      <c r="C84" s="136">
        <v>0</v>
      </c>
      <c r="D84" s="136">
        <v>2750</v>
      </c>
      <c r="E84" s="186">
        <f>C84+D84</f>
        <v>2750</v>
      </c>
      <c r="F84" s="192">
        <v>2750</v>
      </c>
      <c r="G84" s="192">
        <v>0</v>
      </c>
      <c r="H84" s="192">
        <v>0</v>
      </c>
      <c r="I84" s="187">
        <v>0</v>
      </c>
      <c r="J84" s="153">
        <v>27</v>
      </c>
      <c r="K84" s="135" t="s">
        <v>120</v>
      </c>
      <c r="L84" s="136">
        <v>2750</v>
      </c>
      <c r="M84" s="154" t="s">
        <v>165</v>
      </c>
    </row>
    <row r="85" spans="1:16" ht="17.25" customHeight="1">
      <c r="A85" s="127"/>
      <c r="B85" s="139" t="s">
        <v>166</v>
      </c>
      <c r="C85" s="155"/>
      <c r="D85" s="155"/>
      <c r="E85" s="155"/>
      <c r="F85" s="155"/>
      <c r="G85" s="155"/>
      <c r="H85" s="155"/>
      <c r="I85" s="155"/>
      <c r="J85" s="155"/>
      <c r="K85" s="142"/>
      <c r="L85" s="155"/>
      <c r="M85" s="133"/>
    </row>
    <row r="86" spans="1:16" ht="17.25" customHeight="1">
      <c r="A86" s="146" t="s">
        <v>69</v>
      </c>
      <c r="B86" s="147"/>
      <c r="C86" s="148">
        <v>8522</v>
      </c>
      <c r="D86" s="148">
        <v>2750</v>
      </c>
      <c r="E86" s="188">
        <f>C86+D86</f>
        <v>11272</v>
      </c>
      <c r="F86" s="193">
        <v>-5772</v>
      </c>
      <c r="G86" s="193">
        <v>0</v>
      </c>
      <c r="H86" s="193">
        <v>0</v>
      </c>
      <c r="I86" s="189">
        <v>8522</v>
      </c>
      <c r="J86" s="150"/>
      <c r="K86" s="159"/>
      <c r="L86" s="188"/>
      <c r="M86" s="152"/>
      <c r="P86" s="107"/>
    </row>
  </sheetData>
  <mergeCells count="75">
    <mergeCell ref="L80:L81"/>
    <mergeCell ref="A81:B81"/>
    <mergeCell ref="A86:B86"/>
    <mergeCell ref="A76:B76"/>
    <mergeCell ref="A79:B79"/>
    <mergeCell ref="F79:I79"/>
    <mergeCell ref="A80:B80"/>
    <mergeCell ref="F80:H80"/>
    <mergeCell ref="J80:K81"/>
    <mergeCell ref="A66:B66"/>
    <mergeCell ref="A68:M68"/>
    <mergeCell ref="A69:M69"/>
    <mergeCell ref="A71:B71"/>
    <mergeCell ref="F71:I71"/>
    <mergeCell ref="A72:B72"/>
    <mergeCell ref="F72:H72"/>
    <mergeCell ref="J72:K73"/>
    <mergeCell ref="L72:L73"/>
    <mergeCell ref="A73:B73"/>
    <mergeCell ref="L55:L56"/>
    <mergeCell ref="A56:B56"/>
    <mergeCell ref="A59:B59"/>
    <mergeCell ref="A62:B62"/>
    <mergeCell ref="F62:I62"/>
    <mergeCell ref="A63:B63"/>
    <mergeCell ref="F63:H63"/>
    <mergeCell ref="J63:K64"/>
    <mergeCell ref="L63:L64"/>
    <mergeCell ref="A64:B64"/>
    <mergeCell ref="A51:B51"/>
    <mergeCell ref="A54:B54"/>
    <mergeCell ref="F54:I54"/>
    <mergeCell ref="A55:B55"/>
    <mergeCell ref="F55:H55"/>
    <mergeCell ref="J55:K56"/>
    <mergeCell ref="L39:L40"/>
    <mergeCell ref="A40:B40"/>
    <mergeCell ref="A43:B43"/>
    <mergeCell ref="A46:B46"/>
    <mergeCell ref="F46:I46"/>
    <mergeCell ref="A47:B47"/>
    <mergeCell ref="F47:H47"/>
    <mergeCell ref="J47:K48"/>
    <mergeCell ref="L47:L48"/>
    <mergeCell ref="A48:B48"/>
    <mergeCell ref="A26:B26"/>
    <mergeCell ref="A38:B38"/>
    <mergeCell ref="F38:I38"/>
    <mergeCell ref="A39:B39"/>
    <mergeCell ref="F39:H39"/>
    <mergeCell ref="J39:K40"/>
    <mergeCell ref="L13:L14"/>
    <mergeCell ref="A14:B14"/>
    <mergeCell ref="A19:B19"/>
    <mergeCell ref="A22:B22"/>
    <mergeCell ref="F22:I22"/>
    <mergeCell ref="A23:B23"/>
    <mergeCell ref="F23:H23"/>
    <mergeCell ref="J23:K24"/>
    <mergeCell ref="L23:L24"/>
    <mergeCell ref="A24:B24"/>
    <mergeCell ref="A9:B9"/>
    <mergeCell ref="A12:B12"/>
    <mergeCell ref="F12:I12"/>
    <mergeCell ref="A13:B13"/>
    <mergeCell ref="F13:H13"/>
    <mergeCell ref="J13:K14"/>
    <mergeCell ref="A1:M1"/>
    <mergeCell ref="A4:B4"/>
    <mergeCell ref="F4:I4"/>
    <mergeCell ref="A5:B5"/>
    <mergeCell ref="F5:H5"/>
    <mergeCell ref="J5:K6"/>
    <mergeCell ref="L5:L6"/>
    <mergeCell ref="A6:B6"/>
  </mergeCells>
  <phoneticPr fontId="1"/>
  <printOptions horizontalCentered="1"/>
  <pageMargins left="0" right="0" top="0.35433070866141736" bottom="0.35433070866141736" header="0.19685039370078741" footer="0.19685039370078741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調整用</vt:lpstr>
      <vt:lpstr>第１表</vt:lpstr>
      <vt:lpstr>総括(歳入)</vt:lpstr>
      <vt:lpstr>総括(歳出)</vt:lpstr>
      <vt:lpstr>明細(歳入)</vt:lpstr>
      <vt:lpstr>明細(歳出)</vt:lpstr>
      <vt:lpstr>'総括(歳出)'!Print_Area</vt:lpstr>
      <vt:lpstr>'総括(歳入)'!Print_Area</vt:lpstr>
      <vt:lpstr>第１表!Print_Area</vt:lpstr>
      <vt:lpstr>調整用!Print_Area</vt:lpstr>
      <vt:lpstr>'明細(歳出)'!Print_Area</vt:lpstr>
      <vt:lpstr>'明細(歳入)'!Print_Area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福澤 秀一</dc:creator>
  <cp:lastModifiedBy>福澤 秀一</cp:lastModifiedBy>
  <dcterms:created xsi:type="dcterms:W3CDTF">2026-02-09T01:09:26Z</dcterms:created>
  <dcterms:modified xsi:type="dcterms:W3CDTF">2026-03-23T05:30:02Z</dcterms:modified>
</cp:coreProperties>
</file>