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5_３月補正\"/>
    </mc:Choice>
  </mc:AlternateContent>
  <xr:revisionPtr revIDLastSave="0" documentId="13_ncr:1_{7095EB50-6217-4C2F-A8A2-9E5885B05BF8}" xr6:coauthVersionLast="47" xr6:coauthVersionMax="47" xr10:uidLastSave="{00000000-0000-0000-0000-000000000000}"/>
  <bookViews>
    <workbookView xWindow="20370" yWindow="-120" windowWidth="29040" windowHeight="16440" activeTab="1" xr2:uid="{9D957E3F-84DF-4CE5-B959-6F8283A27D5E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6" l="1"/>
  <c r="E15" i="6"/>
  <c r="E9" i="6"/>
  <c r="E8" i="6"/>
  <c r="E25" i="5"/>
  <c r="E24" i="5"/>
  <c r="E18" i="5"/>
  <c r="E17" i="5"/>
  <c r="E16" i="5"/>
  <c r="E10" i="5"/>
  <c r="E8" i="5"/>
  <c r="E7" i="5"/>
  <c r="K10" i="4"/>
  <c r="K8" i="4"/>
  <c r="K7" i="4"/>
  <c r="G10" i="3"/>
  <c r="F10" i="3"/>
  <c r="E10" i="3"/>
  <c r="G9" i="3"/>
  <c r="E9" i="3"/>
  <c r="W8" i="3"/>
  <c r="G8" i="3" s="1"/>
  <c r="F8" i="3"/>
  <c r="E8" i="3"/>
  <c r="W7" i="3"/>
  <c r="G7" i="3" s="1"/>
  <c r="F7" i="3"/>
  <c r="E7" i="3"/>
  <c r="W6" i="3"/>
  <c r="G6" i="3" s="1"/>
  <c r="F6" i="3"/>
  <c r="E6" i="3"/>
  <c r="AF40" i="1"/>
  <c r="M40" i="1" s="1"/>
  <c r="K40" i="1"/>
  <c r="I40" i="1"/>
  <c r="A40" i="1"/>
  <c r="AF39" i="1"/>
  <c r="M39" i="1" s="1"/>
  <c r="I39" i="1"/>
  <c r="AF38" i="1"/>
  <c r="M38" i="1" s="1"/>
  <c r="K38" i="1"/>
  <c r="I38" i="1"/>
  <c r="AF37" i="1"/>
  <c r="M37" i="1" s="1"/>
  <c r="K37" i="1"/>
  <c r="I37" i="1"/>
  <c r="AF36" i="1"/>
  <c r="M36" i="1" s="1"/>
  <c r="K36" i="1"/>
  <c r="I36" i="1"/>
  <c r="AF35" i="1"/>
  <c r="M35" i="1" s="1"/>
  <c r="K35" i="1"/>
  <c r="I35" i="1"/>
  <c r="AF12" i="1"/>
  <c r="M12" i="1" s="1"/>
  <c r="K12" i="1"/>
  <c r="I12" i="1"/>
  <c r="A12" i="1"/>
  <c r="AF11" i="1"/>
  <c r="M11" i="1" s="1"/>
  <c r="I11" i="1"/>
  <c r="AF10" i="1"/>
  <c r="M10" i="1" s="1"/>
  <c r="K10" i="1"/>
  <c r="I10" i="1"/>
  <c r="AF9" i="1"/>
  <c r="M9" i="1" s="1"/>
  <c r="K9" i="1"/>
  <c r="I9" i="1"/>
  <c r="AF8" i="1"/>
  <c r="M8" i="1" s="1"/>
  <c r="K8" i="1"/>
  <c r="I8" i="1"/>
  <c r="AF7" i="1"/>
  <c r="M7" i="1" s="1"/>
  <c r="K7" i="1"/>
  <c r="I7" i="1"/>
  <c r="AF6" i="1"/>
  <c r="M6" i="1" s="1"/>
  <c r="K6" i="1"/>
  <c r="I6" i="1"/>
  <c r="AF5" i="1"/>
  <c r="M5" i="1" s="1"/>
  <c r="K5" i="1"/>
  <c r="I5" i="1"/>
</calcChain>
</file>

<file path=xl/sharedStrings.xml><?xml version="1.0" encoding="utf-8"?>
<sst xmlns="http://schemas.openxmlformats.org/spreadsheetml/2006/main" count="167" uniqueCount="95">
  <si>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</si>
  <si>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</si>
  <si>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</si>
  <si>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</si>
  <si>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</si>
  <si>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</si>
  <si>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</si>
  <si>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</si>
  <si>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繰入金　　　　　　　　　　　　　　　　　　　　　　　　　　　</t>
  </si>
  <si>
    <t>繰越金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</si>
  <si>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</si>
  <si>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</si>
  <si>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</si>
  <si>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一般会計繰入金　　　　　　　　　　　　　　　　　　　　　　　</t>
  </si>
  <si>
    <t>- 24 -</t>
    <phoneticPr fontId="2"/>
  </si>
  <si>
    <t>後期高齢者医療保険料　　　　　　　　　　　　　　　　　　　　</t>
  </si>
  <si>
    <t>(歳出)</t>
  </si>
  <si>
    <t>総務費　　　　　　　　　　　　　　　　　　　　　　　　　　　</t>
  </si>
  <si>
    <t>徴収費　　　　　　　　　　　　　　　　　　　　　　　　　　　</t>
  </si>
  <si>
    <t>後期高齢者医療広域連合納付金　　　　　　　　　　　　　　　　</t>
  </si>
  <si>
    <t>- 25 -</t>
    <phoneticPr fontId="2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</si>
  <si>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</si>
  <si>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</si>
  <si>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</si>
  <si>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</si>
  <si>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7"/>
  </si>
  <si>
    <t>補正額</t>
    <phoneticPr fontId="7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</si>
  <si>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</si>
  <si>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</si>
  <si>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</si>
  <si>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- 26 -</t>
    <phoneticPr fontId="7"/>
  </si>
  <si>
    <t xml:space="preserve">補  正  額  の  財  源  内  訳       </t>
    <phoneticPr fontId="2"/>
  </si>
  <si>
    <t>補正前の額</t>
    <phoneticPr fontId="2"/>
  </si>
  <si>
    <t>補正額</t>
    <phoneticPr fontId="2"/>
  </si>
  <si>
    <t>計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</si>
  <si>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</si>
  <si>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</si>
  <si>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</si>
  <si>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</si>
  <si>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</si>
  <si>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</si>
  <si>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</si>
  <si>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</si>
  <si>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- 27 -</t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</si>
  <si>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</si>
  <si>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</si>
  <si>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</si>
  <si>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</si>
  <si>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</si>
  <si>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</si>
  <si>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</si>
  <si>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</si>
  <si>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</si>
  <si>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</si>
  <si>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滞納繰越分</t>
  </si>
  <si>
    <t>計</t>
  </si>
  <si>
    <t>(項) 1 繰越金</t>
    <phoneticPr fontId="8"/>
  </si>
  <si>
    <t>繰越金</t>
  </si>
  <si>
    <t xml:space="preserve"> 前年度繰越金</t>
  </si>
  <si>
    <t>現年度分</t>
  </si>
  <si>
    <t>事務費繰入金</t>
  </si>
  <si>
    <t xml:space="preserve"> 事務費繰入金</t>
  </si>
  <si>
    <t>- 28 -</t>
    <phoneticPr fontId="8"/>
  </si>
  <si>
    <t>(款) 1 後期高齢者医療保険料</t>
    <phoneticPr fontId="8"/>
  </si>
  <si>
    <t>(項) 1 後期高齢者医療保険料</t>
    <phoneticPr fontId="8"/>
  </si>
  <si>
    <t>特別徴収保険料</t>
  </si>
  <si>
    <t xml:space="preserve"> 現年度分特別徴収保険料</t>
  </si>
  <si>
    <t>普通徴収保険料</t>
  </si>
  <si>
    <t xml:space="preserve"> 現年度分普通徴収保険料</t>
  </si>
  <si>
    <t xml:space="preserve"> 滞納繰越分普通徴収保険料</t>
  </si>
  <si>
    <t>(款) 3 繰入金</t>
    <phoneticPr fontId="8"/>
  </si>
  <si>
    <t>(項) 1 一般会計繰入金</t>
    <phoneticPr fontId="8"/>
  </si>
  <si>
    <t>保険基盤安定繰入金</t>
  </si>
  <si>
    <t xml:space="preserve"> 保険基盤安定繰入金</t>
  </si>
  <si>
    <t>(款) 4 繰越金</t>
    <phoneticPr fontId="8"/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</si>
  <si>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</si>
  <si>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</si>
  <si>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</si>
  <si>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</si>
  <si>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</si>
  <si>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</si>
  <si>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</si>
  <si>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</si>
  <si>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負担金補助</t>
  </si>
  <si>
    <t>及び交付金</t>
  </si>
  <si>
    <t>後期高齢者</t>
  </si>
  <si>
    <t>- 29 -</t>
    <phoneticPr fontId="8"/>
  </si>
  <si>
    <t>(款) 1 総務費</t>
    <phoneticPr fontId="8"/>
  </si>
  <si>
    <t>(項) 2 徴収費</t>
    <phoneticPr fontId="8"/>
  </si>
  <si>
    <t>徴収費</t>
  </si>
  <si>
    <t>(款) 2 後期高齢者医療広域連合納付金</t>
    <phoneticPr fontId="8"/>
  </si>
  <si>
    <t>(項) 1 後期高齢者医療広域連合納付金</t>
    <phoneticPr fontId="8"/>
  </si>
  <si>
    <t xml:space="preserve"> 後期高齢者医療広域連合納付金</t>
  </si>
  <si>
    <t>医療広域連</t>
  </si>
  <si>
    <t>合納付金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</si>
</sst>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6" fontId="9" fillId="0" borderId="35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41" xfId="0" quotePrefix="1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7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5" xfId="0" applyNumberFormat="1" applyFont="1" applyBorder="1" applyAlignment="1">
      <alignment vertical="center"/>
    </xf>
    <xf numFmtId="179" fontId="9" fillId="0" borderId="35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998A7A66-B244-463A-BFB5-2198BB5FE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7" name="横ページ行">
          <a:extLst>
            <a:ext uri="{FF2B5EF4-FFF2-40B4-BE49-F238E27FC236}">
              <a16:creationId xmlns:a16="http://schemas.microsoft.com/office/drawing/2014/main" id="{20C04DED-AF0A-4B19-850B-66A93F1E93E9}"/>
            </a:ext>
          </a:extLst>
        </xdr:cNvPr>
        <xdr:cNvSpPr txBox="1">
          <a:spLocks noChangeArrowheads="1"/>
        </xdr:cNvSpPr>
      </xdr:nvSpPr>
      <xdr:spPr bwMode="auto">
        <a:xfrm>
          <a:off x="0" y="371475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後期高齢者医療事業特別会計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3" name="横ページ行">
          <a:extLst>
            <a:ext uri="{FF2B5EF4-FFF2-40B4-BE49-F238E27FC236}">
              <a16:creationId xmlns:a16="http://schemas.microsoft.com/office/drawing/2014/main" id="{3ACCCC44-83DF-4AEC-8770-BE10459AE95F}"/>
            </a:ext>
          </a:extLst>
        </xdr:cNvPr>
        <xdr:cNvSpPr txBox="1">
          <a:spLocks noChangeArrowheads="1"/>
        </xdr:cNvSpPr>
      </xdr:nvSpPr>
      <xdr:spPr bwMode="auto">
        <a:xfrm>
          <a:off x="0" y="889063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後期高齢者医療事業特別会計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5893F984-2AF7-46A4-8DA8-7F98DC8609E9}"/>
            </a:ext>
          </a:extLst>
        </xdr:cNvPr>
        <xdr:cNvSpPr txBox="1">
          <a:spLocks noChangeArrowheads="1"/>
        </xdr:cNvSpPr>
      </xdr:nvSpPr>
      <xdr:spPr bwMode="auto">
        <a:xfrm>
          <a:off x="0" y="297180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後期高齢者医療事業特別会計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B07AB2CA-C984-4CDE-A3BB-D05E148C2AE1}"/>
            </a:ext>
          </a:extLst>
        </xdr:cNvPr>
        <xdr:cNvSpPr txBox="1">
          <a:spLocks noChangeArrowheads="1"/>
        </xdr:cNvSpPr>
      </xdr:nvSpPr>
      <xdr:spPr bwMode="auto">
        <a:xfrm>
          <a:off x="0" y="294703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後期高齢者医療事業特別会計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19" name="横ページ行">
          <a:extLst>
            <a:ext uri="{FF2B5EF4-FFF2-40B4-BE49-F238E27FC236}">
              <a16:creationId xmlns:a16="http://schemas.microsoft.com/office/drawing/2014/main" id="{01F12711-3525-483B-AF84-A74AC255526F}"/>
            </a:ext>
          </a:extLst>
        </xdr:cNvPr>
        <xdr:cNvSpPr txBox="1">
          <a:spLocks noChangeArrowheads="1"/>
        </xdr:cNvSpPr>
      </xdr:nvSpPr>
      <xdr:spPr bwMode="auto">
        <a:xfrm>
          <a:off x="0" y="12662535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後期高齢者医療事業特別会計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30" name="横ページ行">
          <a:extLst>
            <a:ext uri="{FF2B5EF4-FFF2-40B4-BE49-F238E27FC236}">
              <a16:creationId xmlns:a16="http://schemas.microsoft.com/office/drawing/2014/main" id="{D18000CB-AA0F-4523-92F6-1D14D6940E7D}"/>
            </a:ext>
          </a:extLst>
        </xdr:cNvPr>
        <xdr:cNvSpPr txBox="1">
          <a:spLocks noChangeArrowheads="1"/>
        </xdr:cNvSpPr>
      </xdr:nvSpPr>
      <xdr:spPr bwMode="auto">
        <a:xfrm>
          <a:off x="0" y="21578887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後期高齢者医療事業特別会計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9198-CBB0-40CF-9653-5A41CFF03379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2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A455-6033-4F29-9582-637BEE8CD829}">
  <sheetPr codeName="Sheet1"/>
  <dimension ref="A1:AF60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3.125" style="24" customWidth="1"/>
    <col min="2" max="2" width="0.875" style="1" customWidth="1"/>
    <col min="3" max="3" width="31.125" style="1" customWidth="1"/>
    <col min="4" max="4" width="1.625" style="1" customWidth="1"/>
    <col min="5" max="5" width="3.125" style="24" customWidth="1"/>
    <col min="6" max="6" width="0.875" style="1" customWidth="1"/>
    <col min="7" max="7" width="31.125" style="24" customWidth="1"/>
    <col min="8" max="8" width="1.625" style="24" customWidth="1"/>
    <col min="9" max="9" width="22.625" style="1" customWidth="1"/>
    <col min="10" max="10" width="1.625" style="24" customWidth="1"/>
    <col min="11" max="11" width="22.625" style="24" customWidth="1"/>
    <col min="12" max="12" width="1.625" style="17" customWidth="1"/>
    <col min="13" max="13" width="22.625" style="25" customWidth="1"/>
    <col min="14" max="14" width="1.625" style="2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39" t="s">
        <v>14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</row>
    <row r="2" spans="1:32" ht="19.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5" t="s">
        <v>3</v>
      </c>
      <c r="D4" s="4"/>
      <c r="E4" s="6"/>
      <c r="F4" s="4"/>
      <c r="G4" s="5" t="s">
        <v>4</v>
      </c>
      <c r="H4" s="4"/>
      <c r="I4" s="7" t="s">
        <v>5</v>
      </c>
      <c r="J4" s="8"/>
      <c r="K4" s="5" t="s">
        <v>6</v>
      </c>
      <c r="L4" s="8"/>
      <c r="M4" s="5" t="s">
        <v>7</v>
      </c>
      <c r="N4" s="9"/>
      <c r="O4" s="1"/>
      <c r="P4" s="1"/>
    </row>
    <row r="5" spans="1:32" ht="19.5" customHeight="1">
      <c r="A5" s="10">
        <v>1</v>
      </c>
      <c r="B5" s="11"/>
      <c r="C5" s="12" t="s">
        <v>15</v>
      </c>
      <c r="D5" s="11"/>
      <c r="E5" s="13"/>
      <c r="F5" s="11"/>
      <c r="G5" s="14"/>
      <c r="H5" s="14"/>
      <c r="I5" s="13" t="str">
        <f t="shared" ref="I5:I12" si="0">DBCS(TEXT($AD5,"#,##0;△#,##0"))</f>
        <v>２７８，７２５</v>
      </c>
      <c r="J5" s="14"/>
      <c r="K5" s="13" t="str">
        <f t="shared" ref="K5:K10" si="1">DBCS(TEXT($AE5,"#,##0;△#,##0"))</f>
        <v>１８，７２７</v>
      </c>
      <c r="L5" s="15"/>
      <c r="M5" s="13" t="str">
        <f t="shared" ref="M5:M12" si="2">DBCS(TEXT($AF5,"#,##0;△#,##0"))</f>
        <v>２９７，４５２</v>
      </c>
      <c r="N5" s="16"/>
      <c r="AD5" s="18">
        <v>278725</v>
      </c>
      <c r="AE5" s="18">
        <v>18727</v>
      </c>
      <c r="AF5" s="19">
        <f t="shared" ref="AF5:AF12" si="3">AD5+AE5</f>
        <v>297452</v>
      </c>
    </row>
    <row r="6" spans="1:32" ht="19.5" customHeight="1">
      <c r="A6" s="20"/>
      <c r="E6" s="21">
        <v>1</v>
      </c>
      <c r="F6" s="11"/>
      <c r="G6" s="12" t="s">
        <v>15</v>
      </c>
      <c r="H6" s="14"/>
      <c r="I6" s="13" t="str">
        <f t="shared" si="0"/>
        <v>２７８，７２５</v>
      </c>
      <c r="J6" s="14"/>
      <c r="K6" s="13" t="str">
        <f t="shared" si="1"/>
        <v>１８，７２７</v>
      </c>
      <c r="L6" s="15"/>
      <c r="M6" s="13" t="str">
        <f t="shared" si="2"/>
        <v>２９７，４５２</v>
      </c>
      <c r="N6" s="16"/>
      <c r="AD6" s="18">
        <v>278725</v>
      </c>
      <c r="AE6" s="18">
        <v>18727</v>
      </c>
      <c r="AF6" s="19">
        <f t="shared" si="3"/>
        <v>297452</v>
      </c>
    </row>
    <row r="7" spans="1:32" ht="19.5" customHeight="1">
      <c r="A7" s="10">
        <v>3</v>
      </c>
      <c r="B7" s="11"/>
      <c r="C7" s="12" t="s">
        <v>8</v>
      </c>
      <c r="D7" s="11"/>
      <c r="E7" s="13"/>
      <c r="F7" s="11"/>
      <c r="G7" s="14"/>
      <c r="H7" s="14"/>
      <c r="I7" s="13" t="str">
        <f t="shared" si="0"/>
        <v>７４，９１４</v>
      </c>
      <c r="J7" s="14"/>
      <c r="K7" s="13" t="str">
        <f t="shared" si="1"/>
        <v>△４，６２７</v>
      </c>
      <c r="L7" s="15"/>
      <c r="M7" s="13" t="str">
        <f t="shared" si="2"/>
        <v>７０，２８７</v>
      </c>
      <c r="N7" s="16"/>
      <c r="AD7" s="18">
        <v>74914</v>
      </c>
      <c r="AE7" s="18">
        <v>-4627</v>
      </c>
      <c r="AF7" s="19">
        <f t="shared" si="3"/>
        <v>70287</v>
      </c>
    </row>
    <row r="8" spans="1:32" ht="19.5" customHeight="1">
      <c r="A8" s="20"/>
      <c r="E8" s="21">
        <v>1</v>
      </c>
      <c r="F8" s="11"/>
      <c r="G8" s="12" t="s">
        <v>13</v>
      </c>
      <c r="H8" s="14"/>
      <c r="I8" s="13" t="str">
        <f t="shared" si="0"/>
        <v>７４，９１４</v>
      </c>
      <c r="J8" s="14"/>
      <c r="K8" s="13" t="str">
        <f t="shared" si="1"/>
        <v>△４，６２７</v>
      </c>
      <c r="L8" s="15"/>
      <c r="M8" s="13" t="str">
        <f t="shared" si="2"/>
        <v>７０，２８７</v>
      </c>
      <c r="N8" s="16"/>
      <c r="AD8" s="18">
        <v>74914</v>
      </c>
      <c r="AE8" s="18">
        <v>-4627</v>
      </c>
      <c r="AF8" s="19">
        <f t="shared" si="3"/>
        <v>70287</v>
      </c>
    </row>
    <row r="9" spans="1:32" ht="19.5" customHeight="1">
      <c r="A9" s="10">
        <v>4</v>
      </c>
      <c r="B9" s="11"/>
      <c r="C9" s="12" t="s">
        <v>9</v>
      </c>
      <c r="D9" s="11"/>
      <c r="E9" s="13"/>
      <c r="F9" s="11"/>
      <c r="G9" s="14"/>
      <c r="H9" s="14"/>
      <c r="I9" s="13" t="str">
        <f t="shared" si="0"/>
        <v>１</v>
      </c>
      <c r="J9" s="14"/>
      <c r="K9" s="13" t="str">
        <f t="shared" si="1"/>
        <v>２，０４８</v>
      </c>
      <c r="L9" s="15"/>
      <c r="M9" s="13" t="str">
        <f t="shared" si="2"/>
        <v>２，０４９</v>
      </c>
      <c r="N9" s="16"/>
      <c r="AD9" s="18">
        <v>1</v>
      </c>
      <c r="AE9" s="18">
        <v>2048</v>
      </c>
      <c r="AF9" s="19">
        <f t="shared" si="3"/>
        <v>2049</v>
      </c>
    </row>
    <row r="10" spans="1:32" ht="19.5" customHeight="1">
      <c r="A10" s="20"/>
      <c r="E10" s="21">
        <v>1</v>
      </c>
      <c r="F10" s="11"/>
      <c r="G10" s="12" t="s">
        <v>9</v>
      </c>
      <c r="H10" s="14"/>
      <c r="I10" s="13" t="str">
        <f t="shared" si="0"/>
        <v>１</v>
      </c>
      <c r="J10" s="14"/>
      <c r="K10" s="13" t="str">
        <f t="shared" si="1"/>
        <v>２，０４８</v>
      </c>
      <c r="L10" s="15"/>
      <c r="M10" s="13" t="str">
        <f t="shared" si="2"/>
        <v>２，０４９</v>
      </c>
      <c r="N10" s="16"/>
      <c r="AD10" s="18">
        <v>1</v>
      </c>
      <c r="AE10" s="18">
        <v>2048</v>
      </c>
      <c r="AF10" s="19">
        <f t="shared" si="3"/>
        <v>2049</v>
      </c>
    </row>
    <row r="11" spans="1:32" ht="19.5" customHeight="1">
      <c r="A11" s="36" t="s">
        <v>10</v>
      </c>
      <c r="B11" s="37"/>
      <c r="C11" s="37"/>
      <c r="D11" s="37"/>
      <c r="E11" s="37"/>
      <c r="F11" s="37"/>
      <c r="G11" s="37"/>
      <c r="H11" s="38"/>
      <c r="I11" s="26" t="str">
        <f t="shared" si="0"/>
        <v>１，０２４</v>
      </c>
      <c r="J11" s="27"/>
      <c r="K11" s="28"/>
      <c r="L11" s="29"/>
      <c r="M11" s="26" t="str">
        <f t="shared" si="2"/>
        <v>１，０２４</v>
      </c>
      <c r="N11" s="30"/>
      <c r="O11" s="31"/>
      <c r="P11" s="17"/>
      <c r="Q11" s="17"/>
      <c r="R11" s="17"/>
      <c r="S11" s="17"/>
      <c r="AD11" s="19">
        <v>1024</v>
      </c>
      <c r="AE11" s="19">
        <v>0</v>
      </c>
      <c r="AF11" s="19">
        <f t="shared" si="3"/>
        <v>1024</v>
      </c>
    </row>
    <row r="12" spans="1:32" ht="19.5" customHeight="1">
      <c r="A12" s="32" t="str">
        <f>IF($S12=1,"歳　　　　　　　入　　　　　　　合　　　　　　　計","歳　　　　　　　出　　　　　　　合　　　　　　　計")</f>
        <v>歳　　　　　　　入　　　　　　　合　　　　　　　計</v>
      </c>
      <c r="B12" s="33"/>
      <c r="C12" s="33"/>
      <c r="D12" s="33"/>
      <c r="E12" s="34"/>
      <c r="F12" s="34"/>
      <c r="G12" s="33"/>
      <c r="H12" s="34"/>
      <c r="I12" s="23" t="str">
        <f t="shared" si="0"/>
        <v>３５４，６６４</v>
      </c>
      <c r="J12" s="22"/>
      <c r="K12" s="23" t="str">
        <f>DBCS(TEXT($AE12,"#,##0;△#,##0"))</f>
        <v>１６，１４８</v>
      </c>
      <c r="L12" s="22"/>
      <c r="M12" s="23" t="str">
        <f t="shared" si="2"/>
        <v>３７０，８１２</v>
      </c>
      <c r="N12" s="35"/>
      <c r="O12" s="31"/>
      <c r="P12" s="1"/>
      <c r="S12">
        <v>1</v>
      </c>
      <c r="T12" s="1" t="s">
        <v>11</v>
      </c>
      <c r="AC12" s="2" t="s">
        <v>12</v>
      </c>
      <c r="AD12" s="19">
        <v>354664</v>
      </c>
      <c r="AE12" s="19">
        <v>16148</v>
      </c>
      <c r="AF12" s="19">
        <f t="shared" si="3"/>
        <v>370812</v>
      </c>
    </row>
    <row r="33" spans="1:32" ht="19.5" customHeight="1">
      <c r="A33" t="s">
        <v>16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5" t="s">
        <v>3</v>
      </c>
      <c r="D34" s="4"/>
      <c r="E34" s="6"/>
      <c r="F34" s="4"/>
      <c r="G34" s="5" t="s">
        <v>4</v>
      </c>
      <c r="H34" s="4"/>
      <c r="I34" s="7" t="s">
        <v>5</v>
      </c>
      <c r="J34" s="8"/>
      <c r="K34" s="5" t="s">
        <v>6</v>
      </c>
      <c r="L34" s="8"/>
      <c r="M34" s="5" t="s">
        <v>7</v>
      </c>
      <c r="N34" s="9"/>
      <c r="O34" s="1"/>
      <c r="P34" s="1"/>
    </row>
    <row r="35" spans="1:32" ht="19.5" customHeight="1">
      <c r="A35" s="10">
        <v>1</v>
      </c>
      <c r="B35" s="11"/>
      <c r="C35" s="12" t="s">
        <v>17</v>
      </c>
      <c r="D35" s="11"/>
      <c r="E35" s="13"/>
      <c r="F35" s="11"/>
      <c r="G35" s="14"/>
      <c r="H35" s="14"/>
      <c r="I35" s="13" t="str">
        <f t="shared" ref="I35:I40" si="4">DBCS(TEXT($AD35,"#,##0;△#,##0"))</f>
        <v>１，３５０</v>
      </c>
      <c r="J35" s="14"/>
      <c r="K35" s="13" t="str">
        <f>DBCS(TEXT($AE35,"#,##0;△#,##0"))</f>
        <v>０</v>
      </c>
      <c r="L35" s="15"/>
      <c r="M35" s="13" t="str">
        <f t="shared" ref="M35:M40" si="5">DBCS(TEXT($AF35,"#,##0;△#,##0"))</f>
        <v>１，３５０</v>
      </c>
      <c r="N35" s="16"/>
      <c r="AD35" s="18">
        <v>1350</v>
      </c>
      <c r="AE35" s="18">
        <v>0</v>
      </c>
      <c r="AF35" s="19">
        <f t="shared" ref="AF35:AF40" si="6">AD35+AE35</f>
        <v>1350</v>
      </c>
    </row>
    <row r="36" spans="1:32" ht="19.5" customHeight="1">
      <c r="A36" s="20"/>
      <c r="E36" s="21">
        <v>2</v>
      </c>
      <c r="F36" s="11"/>
      <c r="G36" s="12" t="s">
        <v>18</v>
      </c>
      <c r="H36" s="14"/>
      <c r="I36" s="13" t="str">
        <f t="shared" si="4"/>
        <v>１，０５１</v>
      </c>
      <c r="J36" s="14"/>
      <c r="K36" s="13" t="str">
        <f>DBCS(TEXT($AE36,"#,##0;△#,##0"))</f>
        <v>０</v>
      </c>
      <c r="L36" s="15"/>
      <c r="M36" s="13" t="str">
        <f t="shared" si="5"/>
        <v>１，０５１</v>
      </c>
      <c r="N36" s="16"/>
      <c r="AD36" s="18">
        <v>1051</v>
      </c>
      <c r="AE36" s="18">
        <v>0</v>
      </c>
      <c r="AF36" s="19">
        <f t="shared" si="6"/>
        <v>1051</v>
      </c>
    </row>
    <row r="37" spans="1:32" ht="19.5" customHeight="1">
      <c r="A37" s="10">
        <v>2</v>
      </c>
      <c r="B37" s="11"/>
      <c r="C37" s="12" t="s">
        <v>19</v>
      </c>
      <c r="D37" s="11"/>
      <c r="E37" s="13"/>
      <c r="F37" s="11"/>
      <c r="G37" s="14"/>
      <c r="H37" s="14"/>
      <c r="I37" s="13" t="str">
        <f t="shared" si="4"/>
        <v>３５２，２９３</v>
      </c>
      <c r="J37" s="14"/>
      <c r="K37" s="13" t="str">
        <f>DBCS(TEXT($AE37,"#,##0;△#,##0"))</f>
        <v>１６，１４８</v>
      </c>
      <c r="L37" s="15"/>
      <c r="M37" s="13" t="str">
        <f t="shared" si="5"/>
        <v>３６８，４４１</v>
      </c>
      <c r="N37" s="16"/>
      <c r="AD37" s="18">
        <v>352293</v>
      </c>
      <c r="AE37" s="18">
        <v>16148</v>
      </c>
      <c r="AF37" s="19">
        <f t="shared" si="6"/>
        <v>368441</v>
      </c>
    </row>
    <row r="38" spans="1:32" ht="19.5" customHeight="1">
      <c r="A38" s="20"/>
      <c r="E38" s="21">
        <v>1</v>
      </c>
      <c r="F38" s="11"/>
      <c r="G38" s="12" t="s">
        <v>19</v>
      </c>
      <c r="H38" s="14"/>
      <c r="I38" s="13" t="str">
        <f t="shared" si="4"/>
        <v>３５２，２９３</v>
      </c>
      <c r="J38" s="14"/>
      <c r="K38" s="13" t="str">
        <f>DBCS(TEXT($AE38,"#,##0;△#,##0"))</f>
        <v>１６，１４８</v>
      </c>
      <c r="L38" s="15"/>
      <c r="M38" s="13" t="str">
        <f t="shared" si="5"/>
        <v>３６８，４４１</v>
      </c>
      <c r="N38" s="16"/>
      <c r="AD38" s="18">
        <v>352293</v>
      </c>
      <c r="AE38" s="18">
        <v>16148</v>
      </c>
      <c r="AF38" s="19">
        <f t="shared" si="6"/>
        <v>368441</v>
      </c>
    </row>
    <row r="39" spans="1:32" ht="19.5" customHeight="1">
      <c r="A39" s="36" t="s">
        <v>10</v>
      </c>
      <c r="B39" s="37"/>
      <c r="C39" s="37"/>
      <c r="D39" s="37"/>
      <c r="E39" s="37"/>
      <c r="F39" s="37"/>
      <c r="G39" s="37"/>
      <c r="H39" s="38"/>
      <c r="I39" s="26" t="str">
        <f t="shared" si="4"/>
        <v>１，０２１</v>
      </c>
      <c r="J39" s="27"/>
      <c r="K39" s="28"/>
      <c r="L39" s="29"/>
      <c r="M39" s="26" t="str">
        <f t="shared" si="5"/>
        <v>１，０２１</v>
      </c>
      <c r="N39" s="30"/>
      <c r="O39" s="31"/>
      <c r="P39" s="17"/>
      <c r="Q39" s="17"/>
      <c r="R39" s="17"/>
      <c r="S39" s="17"/>
      <c r="AD39" s="19">
        <v>1021</v>
      </c>
      <c r="AE39" s="19">
        <v>0</v>
      </c>
      <c r="AF39" s="19">
        <f t="shared" si="6"/>
        <v>1021</v>
      </c>
    </row>
    <row r="40" spans="1:32" ht="19.5" customHeight="1">
      <c r="A40" s="32" t="str">
        <f>IF($S40=1,"歳　　　　　　　入　　　　　　　合　　　　　　　計","歳　　　　　　　出　　　　　　　合　　　　　　　計")</f>
        <v>歳　　　　　　　出　　　　　　　合　　　　　　　計</v>
      </c>
      <c r="B40" s="33"/>
      <c r="C40" s="33"/>
      <c r="D40" s="33"/>
      <c r="E40" s="34"/>
      <c r="F40" s="34"/>
      <c r="G40" s="33"/>
      <c r="H40" s="34"/>
      <c r="I40" s="23" t="str">
        <f t="shared" si="4"/>
        <v>３５４，６６４</v>
      </c>
      <c r="J40" s="22"/>
      <c r="K40" s="23" t="str">
        <f>DBCS(TEXT($AE40,"#,##0;△#,##0"))</f>
        <v>１６，１４８</v>
      </c>
      <c r="L40" s="22"/>
      <c r="M40" s="23" t="str">
        <f t="shared" si="5"/>
        <v>３７０，８１２</v>
      </c>
      <c r="N40" s="35"/>
      <c r="O40" s="31"/>
      <c r="P40" s="1"/>
      <c r="S40">
        <v>2</v>
      </c>
      <c r="T40" s="1" t="s">
        <v>11</v>
      </c>
      <c r="AC40" s="2" t="s">
        <v>12</v>
      </c>
      <c r="AD40" s="19">
        <v>354664</v>
      </c>
      <c r="AE40" s="19">
        <v>16148</v>
      </c>
      <c r="AF40" s="19">
        <f t="shared" si="6"/>
        <v>370812</v>
      </c>
    </row>
    <row r="60" spans="1:16" ht="19.5" customHeight="1">
      <c r="A60" s="39" t="s">
        <v>20</v>
      </c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"/>
      <c r="P60" s="1"/>
    </row>
  </sheetData>
  <mergeCells count="5">
    <mergeCell ref="A1:N1"/>
    <mergeCell ref="A2:N2"/>
    <mergeCell ref="A11:H11"/>
    <mergeCell ref="A39:H39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1CE0-1B00-4BDC-8090-795E7BE0F28F}">
  <dimension ref="A1:W10"/>
  <sheetViews>
    <sheetView view="pageBreakPreview" zoomScaleNormal="100" zoomScaleSheetLayoutView="100" workbookViewId="0">
      <selection activeCell="C4" sqref="C4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39" t="s">
        <v>30</v>
      </c>
      <c r="B1" s="39"/>
      <c r="C1" s="39"/>
      <c r="D1" s="39"/>
      <c r="E1" s="39"/>
      <c r="F1" s="39"/>
      <c r="G1" s="39"/>
    </row>
    <row r="2" spans="1:23" customFormat="1" ht="19.5" customHeight="1">
      <c r="A2" s="43" t="s">
        <v>21</v>
      </c>
      <c r="B2" s="43"/>
      <c r="C2" s="43"/>
      <c r="D2" s="43"/>
      <c r="E2" s="43"/>
      <c r="F2" s="43"/>
      <c r="G2" s="43"/>
    </row>
    <row r="3" spans="1:23" customFormat="1" ht="19.5" customHeight="1">
      <c r="A3" t="s">
        <v>22</v>
      </c>
    </row>
    <row r="4" spans="1:23" customFormat="1" ht="19.5" customHeight="1">
      <c r="A4" t="s">
        <v>1</v>
      </c>
      <c r="G4" s="2" t="s">
        <v>23</v>
      </c>
    </row>
    <row r="5" spans="1:23" ht="19.5" customHeight="1">
      <c r="A5" s="44" t="s">
        <v>24</v>
      </c>
      <c r="B5" s="45"/>
      <c r="C5" s="45"/>
      <c r="D5" s="46"/>
      <c r="E5" s="47" t="s">
        <v>25</v>
      </c>
      <c r="F5" s="48" t="s">
        <v>26</v>
      </c>
      <c r="G5" s="49" t="s">
        <v>27</v>
      </c>
    </row>
    <row r="6" spans="1:23" ht="19.5" customHeight="1">
      <c r="A6" s="50">
        <v>1</v>
      </c>
      <c r="B6" s="51"/>
      <c r="C6" s="52" t="s">
        <v>15</v>
      </c>
      <c r="D6" s="53"/>
      <c r="E6" s="54" t="str">
        <f>DBCS(TEXT($U6,"#,##0;△#,##0"))</f>
        <v>２７８，７２５</v>
      </c>
      <c r="F6" s="54" t="str">
        <f>DBCS(TEXT($V6,"#,##0;△#,##0"))</f>
        <v>１８，７２７</v>
      </c>
      <c r="G6" s="55" t="str">
        <f>DBCS(TEXT($W6,"#,##0;△#,##0"))</f>
        <v>２９７，４５２</v>
      </c>
      <c r="U6" s="56">
        <v>278725</v>
      </c>
      <c r="V6" s="56">
        <v>18727</v>
      </c>
      <c r="W6" s="1">
        <f>U6+V6</f>
        <v>297452</v>
      </c>
    </row>
    <row r="7" spans="1:23" ht="19.5" customHeight="1">
      <c r="A7" s="50">
        <v>3</v>
      </c>
      <c r="B7" s="51"/>
      <c r="C7" s="52" t="s">
        <v>8</v>
      </c>
      <c r="D7" s="53"/>
      <c r="E7" s="54" t="str">
        <f>DBCS(TEXT($U7,"#,##0;△#,##0"))</f>
        <v>７４，９１４</v>
      </c>
      <c r="F7" s="54" t="str">
        <f>DBCS(TEXT($V7,"#,##0;△#,##0"))</f>
        <v>△４，６２７</v>
      </c>
      <c r="G7" s="55" t="str">
        <f>DBCS(TEXT($W7,"#,##0;△#,##0"))</f>
        <v>７０，２８７</v>
      </c>
      <c r="U7" s="56">
        <v>74914</v>
      </c>
      <c r="V7" s="56">
        <v>-4627</v>
      </c>
      <c r="W7" s="1">
        <f>U7+V7</f>
        <v>70287</v>
      </c>
    </row>
    <row r="8" spans="1:23" ht="19.5" customHeight="1">
      <c r="A8" s="50">
        <v>4</v>
      </c>
      <c r="B8" s="51"/>
      <c r="C8" s="52" t="s">
        <v>9</v>
      </c>
      <c r="D8" s="53"/>
      <c r="E8" s="54" t="str">
        <f>DBCS(TEXT($U8,"#,##0;△#,##0"))</f>
        <v>１</v>
      </c>
      <c r="F8" s="54" t="str">
        <f>DBCS(TEXT($V8,"#,##0;△#,##0"))</f>
        <v>２，０４８</v>
      </c>
      <c r="G8" s="55" t="str">
        <f>DBCS(TEXT($W8,"#,##0;△#,##0"))</f>
        <v>２，０４９</v>
      </c>
      <c r="U8" s="56">
        <v>1</v>
      </c>
      <c r="V8" s="56">
        <v>2048</v>
      </c>
      <c r="W8" s="1">
        <f>U8+V8</f>
        <v>2049</v>
      </c>
    </row>
    <row r="9" spans="1:23" ht="19.5" customHeight="1">
      <c r="A9" s="64" t="s">
        <v>28</v>
      </c>
      <c r="B9" s="65"/>
      <c r="C9" s="65"/>
      <c r="D9" s="66"/>
      <c r="E9" s="67" t="str">
        <f>DBCS(TEXT($U9,"#,##0;△#,##0"))</f>
        <v>１，０２４</v>
      </c>
      <c r="F9" s="67"/>
      <c r="G9" s="68" t="str">
        <f>DBCS(TEXT($U9,"#,##0;△#,##0"))</f>
        <v>１，０２４</v>
      </c>
      <c r="U9" s="57">
        <v>1024</v>
      </c>
      <c r="V9" s="57"/>
    </row>
    <row r="10" spans="1:23" ht="19.5" customHeight="1">
      <c r="A10" s="58"/>
      <c r="B10" s="59"/>
      <c r="C10" s="60" t="s">
        <v>29</v>
      </c>
      <c r="D10" s="61"/>
      <c r="E10" s="62" t="str">
        <f>DBCS(TEXT($U10,"#,##0;△#,##0"))</f>
        <v>３５４，６６４</v>
      </c>
      <c r="F10" s="62" t="str">
        <f>DBCS(TEXT($V10,"#,##0;△#,##0"))</f>
        <v>１６，１４８</v>
      </c>
      <c r="G10" s="63" t="str">
        <f>DBCS(TEXT($W10,"#,##0;△#,##0"))</f>
        <v>３７０，８１２</v>
      </c>
      <c r="U10" s="56">
        <v>354664</v>
      </c>
      <c r="V10" s="56">
        <v>16148</v>
      </c>
      <c r="W10" s="1">
        <v>370812</v>
      </c>
    </row>
  </sheetData>
  <mergeCells count="4">
    <mergeCell ref="A1:G1"/>
    <mergeCell ref="A2:G2"/>
    <mergeCell ref="A5:D5"/>
    <mergeCell ref="A9:D9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FEFE-85AE-4791-A571-A370978A34AC}">
  <dimension ref="A3:Q30"/>
  <sheetViews>
    <sheetView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4.375" style="24" customWidth="1"/>
    <col min="2" max="2" width="0.875" style="1" customWidth="1"/>
    <col min="3" max="3" width="44.125" style="1" customWidth="1"/>
    <col min="4" max="4" width="1.625" style="24" customWidth="1"/>
    <col min="5" max="8" width="13.125" style="24" customWidth="1"/>
    <col min="9" max="9" width="13.125" style="103" customWidth="1"/>
    <col min="10" max="10" width="13.125" style="24" customWidth="1"/>
    <col min="11" max="11" width="13.125" style="93" customWidth="1"/>
    <col min="12" max="12" width="0.875" style="24" customWidth="1"/>
    <col min="13" max="13" width="9" style="93"/>
    <col min="14" max="14" width="9" style="24"/>
    <col min="15" max="15" width="9" style="93"/>
    <col min="16" max="16" width="9" style="24"/>
    <col min="17" max="17" width="9" style="93"/>
    <col min="18" max="16384" width="9" style="1"/>
  </cols>
  <sheetData>
    <row r="3" spans="1:17" customFormat="1" ht="19.5" customHeight="1">
      <c r="A3" t="s">
        <v>16</v>
      </c>
      <c r="K3" s="2" t="s">
        <v>23</v>
      </c>
    </row>
    <row r="4" spans="1:17" ht="19.5" customHeight="1">
      <c r="A4" s="69"/>
      <c r="B4" s="70"/>
      <c r="C4" s="70"/>
      <c r="D4" s="71"/>
      <c r="E4" s="72"/>
      <c r="F4" s="72"/>
      <c r="G4" s="72"/>
      <c r="H4" s="73" t="s">
        <v>31</v>
      </c>
      <c r="I4" s="73"/>
      <c r="J4" s="73"/>
      <c r="K4" s="74"/>
      <c r="L4" s="1"/>
      <c r="M4" s="1"/>
      <c r="N4" s="1"/>
      <c r="O4" s="1"/>
      <c r="P4" s="1"/>
      <c r="Q4" s="1"/>
    </row>
    <row r="5" spans="1:17" ht="19.5" customHeight="1">
      <c r="A5" s="75" t="s">
        <v>24</v>
      </c>
      <c r="B5" s="76"/>
      <c r="C5" s="76"/>
      <c r="D5" s="77"/>
      <c r="E5" s="78" t="s">
        <v>32</v>
      </c>
      <c r="F5" s="78" t="s">
        <v>33</v>
      </c>
      <c r="G5" s="78" t="s">
        <v>34</v>
      </c>
      <c r="H5" s="79" t="s">
        <v>35</v>
      </c>
      <c r="I5" s="80"/>
      <c r="J5" s="81"/>
      <c r="K5" s="82" t="s">
        <v>36</v>
      </c>
      <c r="L5" s="1"/>
      <c r="M5" s="1"/>
      <c r="N5" s="1"/>
      <c r="O5" s="1"/>
      <c r="P5" s="1"/>
      <c r="Q5" s="1"/>
    </row>
    <row r="6" spans="1:17" customFormat="1" ht="19.5" customHeight="1">
      <c r="A6" s="83"/>
      <c r="B6" s="84"/>
      <c r="C6" s="84"/>
      <c r="D6" s="85"/>
      <c r="E6" s="86"/>
      <c r="F6" s="85"/>
      <c r="G6" s="85"/>
      <c r="H6" s="87" t="s">
        <v>37</v>
      </c>
      <c r="I6" s="88" t="s">
        <v>38</v>
      </c>
      <c r="J6" s="88" t="s">
        <v>39</v>
      </c>
      <c r="K6" s="89" t="s">
        <v>40</v>
      </c>
    </row>
    <row r="7" spans="1:17" ht="19.5" customHeight="1">
      <c r="A7" s="50">
        <v>1</v>
      </c>
      <c r="B7" s="51"/>
      <c r="C7" s="52" t="s">
        <v>17</v>
      </c>
      <c r="D7" s="54"/>
      <c r="E7" s="90">
        <v>1350</v>
      </c>
      <c r="F7" s="90">
        <v>0</v>
      </c>
      <c r="G7" s="91">
        <v>1350</v>
      </c>
      <c r="H7" s="94">
        <v>0</v>
      </c>
      <c r="I7" s="94">
        <v>0</v>
      </c>
      <c r="J7" s="94">
        <v>-29</v>
      </c>
      <c r="K7" s="92">
        <f>IF($L7=0,$E7,$F7)-($H7+$I7+$J7)</f>
        <v>29</v>
      </c>
      <c r="L7" s="56">
        <v>15</v>
      </c>
    </row>
    <row r="8" spans="1:17" ht="19.5" customHeight="1">
      <c r="A8" s="50">
        <v>2</v>
      </c>
      <c r="B8" s="51"/>
      <c r="C8" s="52" t="s">
        <v>19</v>
      </c>
      <c r="D8" s="54"/>
      <c r="E8" s="90">
        <v>352293</v>
      </c>
      <c r="F8" s="90">
        <v>16148</v>
      </c>
      <c r="G8" s="91">
        <v>368441</v>
      </c>
      <c r="H8" s="94">
        <v>0</v>
      </c>
      <c r="I8" s="94">
        <v>0</v>
      </c>
      <c r="J8" s="94">
        <v>-4598</v>
      </c>
      <c r="K8" s="92">
        <f>IF($L8=0,$E8,$F8)-($H8+$I8+$J8)</f>
        <v>20746</v>
      </c>
      <c r="L8" s="56">
        <v>15</v>
      </c>
    </row>
    <row r="9" spans="1:17" ht="19.5" customHeight="1">
      <c r="A9" s="64" t="s">
        <v>41</v>
      </c>
      <c r="B9" s="65"/>
      <c r="C9" s="65"/>
      <c r="D9" s="66"/>
      <c r="E9" s="95">
        <v>1021</v>
      </c>
      <c r="F9" s="96"/>
      <c r="G9" s="97">
        <v>1021</v>
      </c>
      <c r="H9" s="98"/>
      <c r="I9" s="98"/>
      <c r="J9" s="98"/>
      <c r="K9" s="99"/>
      <c r="L9" s="57"/>
      <c r="M9" s="1"/>
      <c r="N9" s="1"/>
      <c r="O9" s="1"/>
      <c r="P9" s="1"/>
      <c r="Q9" s="1"/>
    </row>
    <row r="10" spans="1:17" ht="19.5" customHeight="1">
      <c r="A10" s="58"/>
      <c r="B10" s="59"/>
      <c r="C10" s="60" t="s">
        <v>42</v>
      </c>
      <c r="D10" s="61"/>
      <c r="E10" s="100">
        <v>354664</v>
      </c>
      <c r="F10" s="100">
        <v>16148</v>
      </c>
      <c r="G10" s="100">
        <v>370812</v>
      </c>
      <c r="H10" s="101">
        <v>0</v>
      </c>
      <c r="I10" s="101">
        <v>0</v>
      </c>
      <c r="J10" s="101">
        <v>-4627</v>
      </c>
      <c r="K10" s="102">
        <f>IF($L10=0,$E10,$F10)-($H10+$I10+$J10)</f>
        <v>20775</v>
      </c>
      <c r="L10" s="56">
        <v>15</v>
      </c>
      <c r="M10" s="1"/>
      <c r="N10" s="1"/>
      <c r="O10" s="1"/>
      <c r="P10" s="1"/>
      <c r="Q10" s="1"/>
    </row>
    <row r="30" spans="1:17" ht="19.5" customHeight="1">
      <c r="A30" s="39" t="s">
        <v>43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</row>
  </sheetData>
  <mergeCells count="5">
    <mergeCell ref="A30:K30"/>
    <mergeCell ref="H4:K4"/>
    <mergeCell ref="A5:D5"/>
    <mergeCell ref="H5:J5"/>
    <mergeCell ref="A9:D9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AB5D-2040-435F-920B-BB6108A0FD53}">
  <dimension ref="A1:K25"/>
  <sheetViews>
    <sheetView view="pageBreakPreview" zoomScaleNormal="100" zoomScaleSheetLayoutView="100" workbookViewId="0">
      <selection activeCell="B2" sqref="B2"/>
    </sheetView>
  </sheetViews>
  <sheetFormatPr defaultColWidth="9" defaultRowHeight="17.25" customHeight="1"/>
  <cols>
    <col min="1" max="1" width="2.5" style="107" customWidth="1"/>
    <col min="2" max="2" width="19.125" style="107" customWidth="1"/>
    <col min="3" max="5" width="11.875" style="108" customWidth="1"/>
    <col min="6" max="6" width="2.5" style="107" customWidth="1"/>
    <col min="7" max="7" width="19.125" style="107" customWidth="1"/>
    <col min="8" max="8" width="11.875" style="108" customWidth="1"/>
    <col min="9" max="9" width="53.875" style="107" customWidth="1"/>
    <col min="10" max="16384" width="9" style="107"/>
  </cols>
  <sheetData>
    <row r="1" spans="1:11" ht="17.25" customHeight="1">
      <c r="A1" s="104" t="s">
        <v>62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1" ht="17.25" customHeight="1">
      <c r="A2" s="107" t="s">
        <v>44</v>
      </c>
    </row>
    <row r="3" spans="1:11" ht="17.25" customHeight="1">
      <c r="A3" s="107" t="s">
        <v>63</v>
      </c>
      <c r="B3" s="109"/>
      <c r="E3" s="110" t="s">
        <v>64</v>
      </c>
      <c r="F3" s="109"/>
      <c r="G3" s="109"/>
      <c r="I3" s="111" t="s">
        <v>45</v>
      </c>
      <c r="J3" s="108"/>
      <c r="K3" s="108"/>
    </row>
    <row r="4" spans="1:11" ht="17.25" customHeight="1">
      <c r="A4" s="112"/>
      <c r="B4" s="113"/>
      <c r="C4" s="114"/>
      <c r="D4" s="114"/>
      <c r="E4" s="114"/>
      <c r="F4" s="115" t="s">
        <v>46</v>
      </c>
      <c r="G4" s="116"/>
      <c r="H4" s="117"/>
      <c r="I4" s="118"/>
    </row>
    <row r="5" spans="1:11" ht="17.25" customHeight="1">
      <c r="A5" s="119" t="s">
        <v>47</v>
      </c>
      <c r="B5" s="120"/>
      <c r="C5" s="121" t="s">
        <v>48</v>
      </c>
      <c r="D5" s="122" t="s">
        <v>49</v>
      </c>
      <c r="E5" s="122" t="s">
        <v>50</v>
      </c>
      <c r="F5" s="123" t="s">
        <v>51</v>
      </c>
      <c r="G5" s="124"/>
      <c r="H5" s="125" t="s">
        <v>52</v>
      </c>
      <c r="I5" s="126" t="s">
        <v>53</v>
      </c>
    </row>
    <row r="6" spans="1:11" ht="17.25" customHeight="1">
      <c r="A6" s="127"/>
      <c r="B6" s="128"/>
      <c r="C6" s="129"/>
      <c r="D6" s="129"/>
      <c r="E6" s="129"/>
      <c r="F6" s="130"/>
      <c r="G6" s="131"/>
      <c r="H6" s="132"/>
      <c r="I6" s="133"/>
    </row>
    <row r="7" spans="1:11" ht="17.25" customHeight="1">
      <c r="A7" s="144">
        <v>1</v>
      </c>
      <c r="B7" s="139" t="s">
        <v>65</v>
      </c>
      <c r="C7" s="140">
        <v>210623</v>
      </c>
      <c r="D7" s="140">
        <v>-1183</v>
      </c>
      <c r="E7" s="145">
        <f>C7+D7</f>
        <v>209440</v>
      </c>
      <c r="F7" s="138">
        <v>1</v>
      </c>
      <c r="G7" s="139" t="s">
        <v>59</v>
      </c>
      <c r="H7" s="140">
        <v>-1183</v>
      </c>
      <c r="I7" s="141" t="s">
        <v>66</v>
      </c>
    </row>
    <row r="8" spans="1:11" ht="17.25" customHeight="1">
      <c r="A8" s="134">
        <v>2</v>
      </c>
      <c r="B8" s="135" t="s">
        <v>67</v>
      </c>
      <c r="C8" s="136">
        <v>68102</v>
      </c>
      <c r="D8" s="136">
        <v>19910</v>
      </c>
      <c r="E8" s="137">
        <f>C8+D8</f>
        <v>88012</v>
      </c>
      <c r="F8" s="138">
        <v>1</v>
      </c>
      <c r="G8" s="139" t="s">
        <v>59</v>
      </c>
      <c r="H8" s="140">
        <v>19548</v>
      </c>
      <c r="I8" s="141" t="s">
        <v>68</v>
      </c>
    </row>
    <row r="9" spans="1:11" ht="17.25" customHeight="1">
      <c r="A9" s="127"/>
      <c r="B9" s="142"/>
      <c r="C9" s="143"/>
      <c r="D9" s="143"/>
      <c r="E9" s="143"/>
      <c r="F9" s="138">
        <v>2</v>
      </c>
      <c r="G9" s="139" t="s">
        <v>54</v>
      </c>
      <c r="H9" s="140">
        <v>362</v>
      </c>
      <c r="I9" s="141" t="s">
        <v>69</v>
      </c>
    </row>
    <row r="10" spans="1:11" ht="17.25" customHeight="1">
      <c r="A10" s="146" t="s">
        <v>55</v>
      </c>
      <c r="B10" s="147"/>
      <c r="C10" s="148">
        <v>278725</v>
      </c>
      <c r="D10" s="148">
        <v>18727</v>
      </c>
      <c r="E10" s="149">
        <f>C10+D10</f>
        <v>297452</v>
      </c>
      <c r="F10" s="150"/>
      <c r="G10" s="151"/>
      <c r="H10" s="149"/>
      <c r="I10" s="152"/>
    </row>
    <row r="12" spans="1:11" ht="17.25" customHeight="1">
      <c r="A12" s="107" t="s">
        <v>70</v>
      </c>
      <c r="B12" s="109"/>
      <c r="E12" s="110" t="s">
        <v>71</v>
      </c>
      <c r="F12" s="109"/>
      <c r="G12" s="109"/>
      <c r="I12" s="111" t="s">
        <v>45</v>
      </c>
      <c r="J12" s="108"/>
      <c r="K12" s="108"/>
    </row>
    <row r="13" spans="1:11" ht="17.25" customHeight="1">
      <c r="A13" s="112"/>
      <c r="B13" s="113"/>
      <c r="C13" s="114"/>
      <c r="D13" s="114"/>
      <c r="E13" s="114"/>
      <c r="F13" s="115" t="s">
        <v>46</v>
      </c>
      <c r="G13" s="116"/>
      <c r="H13" s="117"/>
      <c r="I13" s="118"/>
    </row>
    <row r="14" spans="1:11" ht="17.25" customHeight="1">
      <c r="A14" s="119" t="s">
        <v>47</v>
      </c>
      <c r="B14" s="120"/>
      <c r="C14" s="121" t="s">
        <v>48</v>
      </c>
      <c r="D14" s="122" t="s">
        <v>49</v>
      </c>
      <c r="E14" s="122" t="s">
        <v>50</v>
      </c>
      <c r="F14" s="123" t="s">
        <v>51</v>
      </c>
      <c r="G14" s="124"/>
      <c r="H14" s="125" t="s">
        <v>52</v>
      </c>
      <c r="I14" s="126" t="s">
        <v>53</v>
      </c>
    </row>
    <row r="15" spans="1:11" ht="17.25" customHeight="1">
      <c r="A15" s="127"/>
      <c r="B15" s="128"/>
      <c r="C15" s="129"/>
      <c r="D15" s="129"/>
      <c r="E15" s="129"/>
      <c r="F15" s="130"/>
      <c r="G15" s="131"/>
      <c r="H15" s="132"/>
      <c r="I15" s="133"/>
    </row>
    <row r="16" spans="1:11" ht="17.25" customHeight="1">
      <c r="A16" s="144">
        <v>1</v>
      </c>
      <c r="B16" s="139" t="s">
        <v>60</v>
      </c>
      <c r="C16" s="140">
        <v>1348</v>
      </c>
      <c r="D16" s="140">
        <v>-29</v>
      </c>
      <c r="E16" s="145">
        <f>C16+D16</f>
        <v>1319</v>
      </c>
      <c r="F16" s="138">
        <v>1</v>
      </c>
      <c r="G16" s="139" t="s">
        <v>60</v>
      </c>
      <c r="H16" s="140">
        <v>-29</v>
      </c>
      <c r="I16" s="141" t="s">
        <v>61</v>
      </c>
    </row>
    <row r="17" spans="1:11" ht="17.25" customHeight="1">
      <c r="A17" s="144">
        <v>2</v>
      </c>
      <c r="B17" s="139" t="s">
        <v>72</v>
      </c>
      <c r="C17" s="140">
        <v>73566</v>
      </c>
      <c r="D17" s="140">
        <v>-4598</v>
      </c>
      <c r="E17" s="145">
        <f>C17+D17</f>
        <v>68968</v>
      </c>
      <c r="F17" s="138">
        <v>1</v>
      </c>
      <c r="G17" s="139" t="s">
        <v>72</v>
      </c>
      <c r="H17" s="140">
        <v>-4598</v>
      </c>
      <c r="I17" s="141" t="s">
        <v>73</v>
      </c>
    </row>
    <row r="18" spans="1:11" ht="17.25" customHeight="1">
      <c r="A18" s="146" t="s">
        <v>55</v>
      </c>
      <c r="B18" s="147"/>
      <c r="C18" s="148">
        <v>74914</v>
      </c>
      <c r="D18" s="148">
        <v>-4627</v>
      </c>
      <c r="E18" s="149">
        <f>C18+D18</f>
        <v>70287</v>
      </c>
      <c r="F18" s="150"/>
      <c r="G18" s="151"/>
      <c r="H18" s="149"/>
      <c r="I18" s="152"/>
    </row>
    <row r="20" spans="1:11" ht="17.25" customHeight="1">
      <c r="A20" s="107" t="s">
        <v>74</v>
      </c>
      <c r="B20" s="109"/>
      <c r="E20" s="110" t="s">
        <v>56</v>
      </c>
      <c r="F20" s="109"/>
      <c r="G20" s="109"/>
      <c r="I20" s="111" t="s">
        <v>45</v>
      </c>
      <c r="J20" s="108"/>
      <c r="K20" s="108"/>
    </row>
    <row r="21" spans="1:11" ht="17.25" customHeight="1">
      <c r="A21" s="112"/>
      <c r="B21" s="113"/>
      <c r="C21" s="114"/>
      <c r="D21" s="114"/>
      <c r="E21" s="114"/>
      <c r="F21" s="115" t="s">
        <v>46</v>
      </c>
      <c r="G21" s="116"/>
      <c r="H21" s="117"/>
      <c r="I21" s="118"/>
    </row>
    <row r="22" spans="1:11" ht="17.25" customHeight="1">
      <c r="A22" s="119" t="s">
        <v>47</v>
      </c>
      <c r="B22" s="120"/>
      <c r="C22" s="121" t="s">
        <v>48</v>
      </c>
      <c r="D22" s="122" t="s">
        <v>49</v>
      </c>
      <c r="E22" s="122" t="s">
        <v>50</v>
      </c>
      <c r="F22" s="123" t="s">
        <v>51</v>
      </c>
      <c r="G22" s="124"/>
      <c r="H22" s="125" t="s">
        <v>52</v>
      </c>
      <c r="I22" s="126" t="s">
        <v>53</v>
      </c>
    </row>
    <row r="23" spans="1:11" ht="17.25" customHeight="1">
      <c r="A23" s="127"/>
      <c r="B23" s="128"/>
      <c r="C23" s="129"/>
      <c r="D23" s="129"/>
      <c r="E23" s="129"/>
      <c r="F23" s="130"/>
      <c r="G23" s="131"/>
      <c r="H23" s="132"/>
      <c r="I23" s="133"/>
    </row>
    <row r="24" spans="1:11" ht="17.25" customHeight="1">
      <c r="A24" s="144">
        <v>1</v>
      </c>
      <c r="B24" s="139" t="s">
        <v>57</v>
      </c>
      <c r="C24" s="140">
        <v>1</v>
      </c>
      <c r="D24" s="140">
        <v>2048</v>
      </c>
      <c r="E24" s="145">
        <f>C24+D24</f>
        <v>2049</v>
      </c>
      <c r="F24" s="138">
        <v>1</v>
      </c>
      <c r="G24" s="139" t="s">
        <v>57</v>
      </c>
      <c r="H24" s="140">
        <v>2048</v>
      </c>
      <c r="I24" s="141" t="s">
        <v>58</v>
      </c>
    </row>
    <row r="25" spans="1:11" ht="17.25" customHeight="1">
      <c r="A25" s="146" t="s">
        <v>55</v>
      </c>
      <c r="B25" s="147"/>
      <c r="C25" s="148">
        <v>1</v>
      </c>
      <c r="D25" s="148">
        <v>2048</v>
      </c>
      <c r="E25" s="149">
        <f>C25+D25</f>
        <v>2049</v>
      </c>
      <c r="F25" s="150"/>
      <c r="G25" s="151"/>
      <c r="H25" s="149"/>
      <c r="I25" s="152"/>
    </row>
  </sheetData>
  <mergeCells count="12">
    <mergeCell ref="A25:B25"/>
    <mergeCell ref="A10:B10"/>
    <mergeCell ref="A14:B14"/>
    <mergeCell ref="F14:G15"/>
    <mergeCell ref="H14:H15"/>
    <mergeCell ref="A18:B18"/>
    <mergeCell ref="A22:B22"/>
    <mergeCell ref="F22:G23"/>
    <mergeCell ref="H22:H23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FD7B-7639-4B99-89E7-621E0D4C5B64}">
  <dimension ref="A3:P34"/>
  <sheetViews>
    <sheetView view="pageBreakPreview" zoomScaleNormal="100" zoomScaleSheetLayoutView="100" workbookViewId="0">
      <selection activeCell="B3" sqref="B3"/>
    </sheetView>
  </sheetViews>
  <sheetFormatPr defaultColWidth="9" defaultRowHeight="17.25" customHeight="1"/>
  <cols>
    <col min="1" max="1" width="2.5" style="107" customWidth="1"/>
    <col min="2" max="2" width="10.125" style="107" customWidth="1"/>
    <col min="3" max="9" width="9.875" style="107" customWidth="1"/>
    <col min="10" max="10" width="2.5" style="107" customWidth="1"/>
    <col min="11" max="11" width="10.125" style="107" customWidth="1"/>
    <col min="12" max="12" width="9.875" style="107" customWidth="1"/>
    <col min="13" max="13" width="37.625" style="107" customWidth="1"/>
    <col min="14" max="15" width="9" style="107"/>
    <col min="16" max="16" width="9" style="160"/>
    <col min="17" max="16384" width="9" style="107"/>
  </cols>
  <sheetData>
    <row r="3" spans="1:16" ht="17.25" customHeight="1">
      <c r="A3" s="107" t="s">
        <v>75</v>
      </c>
    </row>
    <row r="4" spans="1:16" ht="17.25" customHeight="1">
      <c r="A4" s="107" t="s">
        <v>87</v>
      </c>
      <c r="B4" s="109"/>
      <c r="C4" s="108"/>
      <c r="D4" s="108"/>
      <c r="E4" s="108"/>
      <c r="F4" s="108" t="s">
        <v>88</v>
      </c>
      <c r="G4" s="108"/>
      <c r="H4" s="108"/>
      <c r="I4" s="108"/>
      <c r="K4" s="108"/>
      <c r="L4" s="108"/>
      <c r="M4" s="111" t="s">
        <v>76</v>
      </c>
      <c r="P4" s="107"/>
    </row>
    <row r="5" spans="1:16" ht="17.25" customHeight="1">
      <c r="A5" s="161"/>
      <c r="B5" s="162"/>
      <c r="C5" s="163"/>
      <c r="D5" s="164"/>
      <c r="E5" s="163"/>
      <c r="F5" s="165" t="s">
        <v>77</v>
      </c>
      <c r="G5" s="45"/>
      <c r="H5" s="45"/>
      <c r="I5" s="46"/>
      <c r="J5" s="115" t="s">
        <v>46</v>
      </c>
      <c r="K5" s="115"/>
      <c r="L5" s="117"/>
      <c r="M5" s="118"/>
      <c r="P5" s="107"/>
    </row>
    <row r="6" spans="1:16" ht="17.25" customHeight="1">
      <c r="A6" s="119" t="s">
        <v>47</v>
      </c>
      <c r="B6" s="166"/>
      <c r="C6" s="167" t="s">
        <v>48</v>
      </c>
      <c r="D6" s="168" t="s">
        <v>49</v>
      </c>
      <c r="E6" s="167" t="s">
        <v>50</v>
      </c>
      <c r="F6" s="169" t="s">
        <v>78</v>
      </c>
      <c r="G6" s="169"/>
      <c r="H6" s="169"/>
      <c r="I6" s="170" t="s">
        <v>79</v>
      </c>
      <c r="J6" s="171" t="s">
        <v>80</v>
      </c>
      <c r="K6" s="172"/>
      <c r="L6" s="173" t="s">
        <v>81</v>
      </c>
      <c r="M6" s="174" t="s">
        <v>82</v>
      </c>
      <c r="P6" s="107"/>
    </row>
    <row r="7" spans="1:16" ht="17.25" customHeight="1">
      <c r="A7" s="175"/>
      <c r="B7" s="176"/>
      <c r="C7" s="177"/>
      <c r="D7" s="178"/>
      <c r="E7" s="177"/>
      <c r="F7" s="179" t="s">
        <v>37</v>
      </c>
      <c r="G7" s="180" t="s">
        <v>38</v>
      </c>
      <c r="H7" s="179" t="s">
        <v>39</v>
      </c>
      <c r="I7" s="181" t="s">
        <v>40</v>
      </c>
      <c r="J7" s="182"/>
      <c r="K7" s="183"/>
      <c r="L7" s="184"/>
      <c r="M7" s="133"/>
      <c r="P7" s="107"/>
    </row>
    <row r="8" spans="1:16" ht="17.25" customHeight="1">
      <c r="A8" s="144">
        <v>1</v>
      </c>
      <c r="B8" s="139" t="s">
        <v>89</v>
      </c>
      <c r="C8" s="140">
        <v>1051</v>
      </c>
      <c r="D8" s="140">
        <v>0</v>
      </c>
      <c r="E8" s="177">
        <f>C8+D8</f>
        <v>1051</v>
      </c>
      <c r="F8" s="189">
        <v>0</v>
      </c>
      <c r="G8" s="189">
        <v>0</v>
      </c>
      <c r="H8" s="189">
        <v>-29</v>
      </c>
      <c r="I8" s="190">
        <v>29</v>
      </c>
      <c r="J8" s="155"/>
      <c r="K8" s="142"/>
      <c r="L8" s="155"/>
      <c r="M8" s="133"/>
    </row>
    <row r="9" spans="1:16" ht="17.25" customHeight="1">
      <c r="A9" s="146" t="s">
        <v>55</v>
      </c>
      <c r="B9" s="147"/>
      <c r="C9" s="148">
        <v>1051</v>
      </c>
      <c r="D9" s="148">
        <v>0</v>
      </c>
      <c r="E9" s="187">
        <f>C9+D9</f>
        <v>1051</v>
      </c>
      <c r="F9" s="192">
        <v>0</v>
      </c>
      <c r="G9" s="192">
        <v>0</v>
      </c>
      <c r="H9" s="192">
        <v>-29</v>
      </c>
      <c r="I9" s="188">
        <v>29</v>
      </c>
      <c r="J9" s="150"/>
      <c r="K9" s="158"/>
      <c r="L9" s="187"/>
      <c r="M9" s="152"/>
      <c r="P9" s="107"/>
    </row>
    <row r="11" spans="1:16" ht="17.25" customHeight="1">
      <c r="A11" s="107" t="s">
        <v>90</v>
      </c>
      <c r="B11" s="109"/>
      <c r="C11" s="108"/>
      <c r="D11" s="108"/>
      <c r="E11" s="108"/>
      <c r="F11" s="108" t="s">
        <v>91</v>
      </c>
      <c r="G11" s="108"/>
      <c r="H11" s="108"/>
      <c r="I11" s="108"/>
      <c r="K11" s="108"/>
      <c r="L11" s="108"/>
      <c r="M11" s="111" t="s">
        <v>76</v>
      </c>
      <c r="P11" s="107"/>
    </row>
    <row r="12" spans="1:16" ht="17.25" customHeight="1">
      <c r="A12" s="161"/>
      <c r="B12" s="162"/>
      <c r="C12" s="163"/>
      <c r="D12" s="164"/>
      <c r="E12" s="163"/>
      <c r="F12" s="165" t="s">
        <v>77</v>
      </c>
      <c r="G12" s="45"/>
      <c r="H12" s="45"/>
      <c r="I12" s="46"/>
      <c r="J12" s="115" t="s">
        <v>46</v>
      </c>
      <c r="K12" s="115"/>
      <c r="L12" s="117"/>
      <c r="M12" s="118"/>
      <c r="P12" s="107"/>
    </row>
    <row r="13" spans="1:16" ht="17.25" customHeight="1">
      <c r="A13" s="119" t="s">
        <v>47</v>
      </c>
      <c r="B13" s="166"/>
      <c r="C13" s="167" t="s">
        <v>48</v>
      </c>
      <c r="D13" s="168" t="s">
        <v>49</v>
      </c>
      <c r="E13" s="167" t="s">
        <v>50</v>
      </c>
      <c r="F13" s="169" t="s">
        <v>78</v>
      </c>
      <c r="G13" s="169"/>
      <c r="H13" s="169"/>
      <c r="I13" s="170" t="s">
        <v>79</v>
      </c>
      <c r="J13" s="171" t="s">
        <v>80</v>
      </c>
      <c r="K13" s="172"/>
      <c r="L13" s="173" t="s">
        <v>81</v>
      </c>
      <c r="M13" s="174" t="s">
        <v>82</v>
      </c>
      <c r="P13" s="107"/>
    </row>
    <row r="14" spans="1:16" ht="17.25" customHeight="1">
      <c r="A14" s="175"/>
      <c r="B14" s="176"/>
      <c r="C14" s="177"/>
      <c r="D14" s="178"/>
      <c r="E14" s="177"/>
      <c r="F14" s="179" t="s">
        <v>37</v>
      </c>
      <c r="G14" s="180" t="s">
        <v>38</v>
      </c>
      <c r="H14" s="179" t="s">
        <v>39</v>
      </c>
      <c r="I14" s="181" t="s">
        <v>40</v>
      </c>
      <c r="J14" s="182"/>
      <c r="K14" s="183"/>
      <c r="L14" s="184"/>
      <c r="M14" s="133"/>
      <c r="P14" s="107"/>
    </row>
    <row r="15" spans="1:16" ht="17.25" customHeight="1">
      <c r="A15" s="134">
        <v>1</v>
      </c>
      <c r="B15" s="135" t="s">
        <v>85</v>
      </c>
      <c r="C15" s="136">
        <v>352293</v>
      </c>
      <c r="D15" s="136">
        <v>16148</v>
      </c>
      <c r="E15" s="185">
        <f>C15+D15</f>
        <v>368441</v>
      </c>
      <c r="F15" s="191">
        <v>0</v>
      </c>
      <c r="G15" s="191">
        <v>0</v>
      </c>
      <c r="H15" s="191">
        <v>-4598</v>
      </c>
      <c r="I15" s="186">
        <v>20746</v>
      </c>
      <c r="J15" s="153">
        <v>18</v>
      </c>
      <c r="K15" s="135" t="s">
        <v>83</v>
      </c>
      <c r="L15" s="136">
        <v>16148</v>
      </c>
      <c r="M15" s="154" t="s">
        <v>92</v>
      </c>
    </row>
    <row r="16" spans="1:16" ht="17.25" customHeight="1">
      <c r="A16" s="156"/>
      <c r="B16" s="135" t="s">
        <v>93</v>
      </c>
      <c r="C16" s="157"/>
      <c r="D16" s="157"/>
      <c r="E16" s="157"/>
      <c r="F16" s="157"/>
      <c r="G16" s="157"/>
      <c r="H16" s="157"/>
      <c r="I16" s="157"/>
      <c r="J16" s="157"/>
      <c r="K16" s="135" t="s">
        <v>84</v>
      </c>
      <c r="L16" s="157"/>
      <c r="M16" s="159"/>
    </row>
    <row r="17" spans="1:16" ht="17.25" customHeight="1">
      <c r="A17" s="127"/>
      <c r="B17" s="139" t="s">
        <v>94</v>
      </c>
      <c r="C17" s="155"/>
      <c r="D17" s="155"/>
      <c r="E17" s="155"/>
      <c r="F17" s="155"/>
      <c r="G17" s="155"/>
      <c r="H17" s="155"/>
      <c r="I17" s="155"/>
      <c r="J17" s="155"/>
      <c r="K17" s="142"/>
      <c r="L17" s="155"/>
      <c r="M17" s="133"/>
    </row>
    <row r="18" spans="1:16" ht="17.25" customHeight="1">
      <c r="A18" s="146" t="s">
        <v>55</v>
      </c>
      <c r="B18" s="147"/>
      <c r="C18" s="148">
        <v>352293</v>
      </c>
      <c r="D18" s="148">
        <v>16148</v>
      </c>
      <c r="E18" s="187">
        <f>C18+D18</f>
        <v>368441</v>
      </c>
      <c r="F18" s="192">
        <v>0</v>
      </c>
      <c r="G18" s="192">
        <v>0</v>
      </c>
      <c r="H18" s="192">
        <v>-4598</v>
      </c>
      <c r="I18" s="188">
        <v>20746</v>
      </c>
      <c r="J18" s="150"/>
      <c r="K18" s="158"/>
      <c r="L18" s="187"/>
      <c r="M18" s="152"/>
      <c r="P18" s="107"/>
    </row>
    <row r="34" spans="1:16" ht="17.25" customHeight="1">
      <c r="A34" s="39" t="s">
        <v>86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P34" s="107"/>
    </row>
  </sheetData>
  <mergeCells count="17">
    <mergeCell ref="A18:B18"/>
    <mergeCell ref="A34:M34"/>
    <mergeCell ref="A12:B12"/>
    <mergeCell ref="F12:I12"/>
    <mergeCell ref="A13:B13"/>
    <mergeCell ref="F13:H13"/>
    <mergeCell ref="J13:K14"/>
    <mergeCell ref="L13:L14"/>
    <mergeCell ref="A14:B14"/>
    <mergeCell ref="A6:B6"/>
    <mergeCell ref="F6:H6"/>
    <mergeCell ref="J6:K7"/>
    <mergeCell ref="L6:L7"/>
    <mergeCell ref="A7:B7"/>
    <mergeCell ref="A9:B9"/>
    <mergeCell ref="A5:B5"/>
    <mergeCell ref="F5:I5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2026-02-09T01:09:26Z</dcterms:created>
  <dcterms:modified xsi:type="dcterms:W3CDTF">2026-03-23T06:59:24Z</dcterms:modified>
</cp:coreProperties>
</file>