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10200_財政課\07_広報広聴\04_ホームページ(予算・決算掲載用)\01_予算\05_３月補正\"/>
    </mc:Choice>
  </mc:AlternateContent>
  <xr:revisionPtr revIDLastSave="0" documentId="13_ncr:1_{D3058524-A7DD-418C-ACD5-05ECC3EB8CE2}" xr6:coauthVersionLast="47" xr6:coauthVersionMax="47" xr10:uidLastSave="{00000000-0000-0000-0000-000000000000}"/>
  <bookViews>
    <workbookView xWindow="20370" yWindow="-120" windowWidth="29040" windowHeight="16440" activeTab="1" xr2:uid="{9D957E3F-84DF-4CE5-B959-6F8283A27D5E}"/>
  </bookViews>
  <sheets>
    <sheet name="調整用" sheetId="2" r:id="rId1"/>
    <sheet name="第１表" sheetId="1" r:id="rId2"/>
    <sheet name="総括(歳入)" sheetId="3" r:id="rId3"/>
    <sheet name="総括(歳出)" sheetId="4" r:id="rId4"/>
    <sheet name="明細(歳入)" sheetId="5" r:id="rId5"/>
    <sheet name="明細(歳出)" sheetId="6" r:id="rId6"/>
  </sheets>
  <definedNames>
    <definedName name="_xlnm.Print_Area" localSheetId="3">'総括(歳出)'!$A:$K</definedName>
    <definedName name="_xlnm.Print_Area" localSheetId="2">'総括(歳入)'!$A:$G</definedName>
    <definedName name="_xlnm.Print_Area" localSheetId="1">第１表!$A:$N</definedName>
    <definedName name="_xlnm.Print_Area" localSheetId="0">調整用!$A$1:$O$36</definedName>
    <definedName name="_xlnm.Print_Area" localSheetId="5">'明細(歳出)'!$A:$M</definedName>
    <definedName name="_xlnm.Print_Area" localSheetId="4">'明細(歳入)'!$A:$I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6" l="1"/>
  <c r="E8" i="6"/>
  <c r="E22" i="5"/>
  <c r="E21" i="5"/>
  <c r="E15" i="5"/>
  <c r="E14" i="5"/>
  <c r="E8" i="5"/>
  <c r="E7" i="5"/>
  <c r="K9" i="4"/>
  <c r="K7" i="4"/>
  <c r="G10" i="3"/>
  <c r="F10" i="3"/>
  <c r="E10" i="3"/>
  <c r="G9" i="3"/>
  <c r="E9" i="3"/>
  <c r="W8" i="3"/>
  <c r="G8" i="3" s="1"/>
  <c r="F8" i="3"/>
  <c r="E8" i="3"/>
  <c r="W7" i="3"/>
  <c r="G7" i="3"/>
  <c r="F7" i="3"/>
  <c r="E7" i="3"/>
  <c r="W6" i="3"/>
  <c r="G6" i="3" s="1"/>
  <c r="F6" i="3"/>
  <c r="E6" i="3"/>
  <c r="AF38" i="1"/>
  <c r="M38" i="1" s="1"/>
  <c r="K38" i="1"/>
  <c r="I38" i="1"/>
  <c r="A38" i="1"/>
  <c r="AF37" i="1"/>
  <c r="M37" i="1" s="1"/>
  <c r="I37" i="1"/>
  <c r="AF36" i="1"/>
  <c r="M36" i="1"/>
  <c r="K36" i="1"/>
  <c r="I36" i="1"/>
  <c r="AF35" i="1"/>
  <c r="M35" i="1" s="1"/>
  <c r="K35" i="1"/>
  <c r="I35" i="1"/>
  <c r="AF12" i="1"/>
  <c r="M12" i="1" s="1"/>
  <c r="K12" i="1"/>
  <c r="I12" i="1"/>
  <c r="A12" i="1"/>
  <c r="AF11" i="1"/>
  <c r="M11" i="1" s="1"/>
  <c r="I11" i="1"/>
  <c r="AF10" i="1"/>
  <c r="M10" i="1" s="1"/>
  <c r="K10" i="1"/>
  <c r="I10" i="1"/>
  <c r="AF9" i="1"/>
  <c r="M9" i="1" s="1"/>
  <c r="K9" i="1"/>
  <c r="I9" i="1"/>
  <c r="AF8" i="1"/>
  <c r="M8" i="1" s="1"/>
  <c r="K8" i="1"/>
  <c r="I8" i="1"/>
  <c r="AF7" i="1"/>
  <c r="M7" i="1" s="1"/>
  <c r="K7" i="1"/>
  <c r="I7" i="1"/>
  <c r="AF6" i="1"/>
  <c r="M6" i="1" s="1"/>
  <c r="K6" i="1"/>
  <c r="I6" i="1"/>
  <c r="AF5" i="1"/>
  <c r="M5" i="1"/>
  <c r="K5" i="1"/>
  <c r="I5" i="1"/>
</calcChain>
</file>

<file path=xl/sharedStrings.xml><?xml version="1.0" encoding="utf-8"?>
<sst xmlns="http://schemas.openxmlformats.org/spreadsheetml/2006/main" count="133" uniqueCount="84">
  <si>
    <t>第１表　歳入歳出予算補正</t>
    <rPh sb="10" eb="12">
      <t>ホセイ</t>
    </rPh>
    <phoneticPr fontId="2"/>
  </si>
  <si>
    <t>(歳入)</t>
  </si>
  <si>
    <t>(単位 千円)</t>
    <phoneticPr fontId="2"/>
  </si>
  <si>
    <t>款</t>
    <phoneticPr fontId="2"/>
  </si>
  <si>
    <t>項</t>
    <phoneticPr fontId="2"/>
  </si>
  <si>
    <t>補 正 前 の 額</t>
    <rPh sb="0" eb="1">
      <t>タスク</t>
    </rPh>
    <rPh sb="2" eb="3">
      <t>セイ</t>
    </rPh>
    <rPh sb="4" eb="5">
      <t>マエ</t>
    </rPh>
    <rPh sb="8" eb="9">
      <t>ガク</t>
    </rPh>
    <phoneticPr fontId="2"/>
  </si>
  <si>
    <t>補　正　額</t>
    <rPh sb="0" eb="1">
      <t>タスク</t>
    </rPh>
    <rPh sb="2" eb="3">
      <t>セイ</t>
    </rPh>
    <rPh sb="4" eb="5">
      <t>ガク</t>
    </rPh>
    <phoneticPr fontId="2"/>
  </si>
  <si>
    <t>計</t>
    <rPh sb="0" eb="1">
      <t>ケイ</t>
    </rPh>
    <phoneticPr fontId="2"/>
  </si>
  <si>
    <t>使用料及び手数料　　　　　　　　　　　　　　　　　　　　　　</t>
  </si>
  <si>
    <t>使用料　　　　　　　　　　　　　　　　　　　　　　　　　　　</t>
  </si>
  <si>
    <t>繰入金　　　　　　　　　　　　　　　　　　　　　　　　　　　</t>
  </si>
  <si>
    <t>諸収入　　　　　　　　　　　　　　　　　　　　　　　　　　　</t>
  </si>
  <si>
    <t>雑入　　　　　　　　　　　　　　　　　　　　　　　　　　　　</t>
  </si>
  <si>
    <t>補　正　さ　れ　な　か　っ　た　款　に　か　か　る　額</t>
    <rPh sb="16" eb="17">
      <t>カン</t>
    </rPh>
    <phoneticPr fontId="2"/>
  </si>
  <si>
    <t>←歳入歳出区分</t>
  </si>
  <si>
    <t>会計単位編集時に金額（本年度予算額）を退避 →</t>
    <rPh sb="0" eb="2">
      <t>カイケイ</t>
    </rPh>
    <rPh sb="2" eb="4">
      <t>タンイ</t>
    </rPh>
    <rPh sb="4" eb="6">
      <t>ヘンシュウ</t>
    </rPh>
    <rPh sb="6" eb="7">
      <t>ジ</t>
    </rPh>
    <rPh sb="8" eb="10">
      <t>キンガク</t>
    </rPh>
    <rPh sb="11" eb="14">
      <t>ホンネンド</t>
    </rPh>
    <rPh sb="14" eb="16">
      <t>ヨサン</t>
    </rPh>
    <rPh sb="16" eb="17">
      <t>ガク</t>
    </rPh>
    <rPh sb="19" eb="21">
      <t>タイヒ</t>
    </rPh>
    <phoneticPr fontId="2"/>
  </si>
  <si>
    <t>他会計繰入金　　　　　　　　　　　　　　　　　　　　　　　　</t>
  </si>
  <si>
    <t>- 32 -</t>
    <phoneticPr fontId="2"/>
  </si>
  <si>
    <t>(歳出)</t>
  </si>
  <si>
    <t>温泉事業費　　　　　　　　　　　　　　　　　　　　　　　　　</t>
  </si>
  <si>
    <t>越前温泉事業費　　　　　　　　　　　　　　　　　　　　　　　</t>
  </si>
  <si>
    <t>- 33 -</t>
    <phoneticPr fontId="2"/>
  </si>
  <si>
    <t>歳入歳出補正予算事項別明細書</t>
    <phoneticPr fontId="7"/>
  </si>
  <si>
    <t>１　総括</t>
  </si>
  <si>
    <t>(単位　千円)</t>
  </si>
  <si>
    <t>款</t>
  </si>
  <si>
    <t>補正前の額</t>
    <phoneticPr fontId="7"/>
  </si>
  <si>
    <t>補正額</t>
    <phoneticPr fontId="7"/>
  </si>
  <si>
    <t>計</t>
    <phoneticPr fontId="7"/>
  </si>
  <si>
    <t>補　正　さ　れ　な　か　っ　た　款　に　か　か　る　額</t>
    <rPh sb="0" eb="1">
      <t>タスク</t>
    </rPh>
    <rPh sb="2" eb="3">
      <t>セイ</t>
    </rPh>
    <rPh sb="16" eb="17">
      <t>カン</t>
    </rPh>
    <rPh sb="26" eb="27">
      <t>ガク</t>
    </rPh>
    <phoneticPr fontId="7"/>
  </si>
  <si>
    <t>歳入合計</t>
    <rPh sb="0" eb="2">
      <t>サイニュウ</t>
    </rPh>
    <rPh sb="2" eb="4">
      <t>ゴウケイ</t>
    </rPh>
    <phoneticPr fontId="7"/>
  </si>
  <si>
    <t>- 34 -</t>
    <phoneticPr fontId="7"/>
  </si>
  <si>
    <t xml:space="preserve">補  正  額  の  財  源  内  訳       </t>
    <phoneticPr fontId="2"/>
  </si>
  <si>
    <t>補正前の額</t>
    <phoneticPr fontId="2"/>
  </si>
  <si>
    <t>補正額</t>
    <phoneticPr fontId="2"/>
  </si>
  <si>
    <t>計</t>
    <phoneticPr fontId="2"/>
  </si>
  <si>
    <t>特     定     財     源</t>
  </si>
  <si>
    <t>一般</t>
    <rPh sb="0" eb="2">
      <t>イッパン</t>
    </rPh>
    <phoneticPr fontId="2"/>
  </si>
  <si>
    <t>国県支出金</t>
  </si>
  <si>
    <t>地方債</t>
  </si>
  <si>
    <t>その他</t>
  </si>
  <si>
    <t>財源</t>
  </si>
  <si>
    <t>補 正 さ れ な か っ た 款 に か か る 額</t>
    <rPh sb="0" eb="1">
      <t>タスク</t>
    </rPh>
    <rPh sb="2" eb="3">
      <t>セイ</t>
    </rPh>
    <rPh sb="16" eb="17">
      <t>カン</t>
    </rPh>
    <rPh sb="26" eb="27">
      <t>ガク</t>
    </rPh>
    <phoneticPr fontId="2"/>
  </si>
  <si>
    <t>歳出合計</t>
    <rPh sb="0" eb="2">
      <t>サイシュツ</t>
    </rPh>
    <rPh sb="2" eb="4">
      <t>ゴウケイ</t>
    </rPh>
    <phoneticPr fontId="2"/>
  </si>
  <si>
    <t>- 35 -</t>
    <phoneticPr fontId="2"/>
  </si>
  <si>
    <t>２　歳入</t>
  </si>
  <si>
    <t>(単位 千円)</t>
    <phoneticPr fontId="8"/>
  </si>
  <si>
    <t>節</t>
  </si>
  <si>
    <t>目</t>
  </si>
  <si>
    <t>補正前の額</t>
    <phoneticPr fontId="8"/>
  </si>
  <si>
    <t>補正額</t>
    <phoneticPr fontId="8"/>
  </si>
  <si>
    <t>計</t>
    <phoneticPr fontId="8"/>
  </si>
  <si>
    <t>区     分</t>
  </si>
  <si>
    <t>金   額</t>
  </si>
  <si>
    <t>説　明</t>
  </si>
  <si>
    <t>計</t>
  </si>
  <si>
    <t>(項) 1 使用料</t>
    <phoneticPr fontId="8"/>
  </si>
  <si>
    <t>(項) 1 他会計繰入金</t>
    <phoneticPr fontId="8"/>
  </si>
  <si>
    <t>一般会計繰入金</t>
  </si>
  <si>
    <t>現年度分</t>
  </si>
  <si>
    <t>- 36 -</t>
    <phoneticPr fontId="8"/>
  </si>
  <si>
    <t>(款) 2 使用料及び手数料</t>
    <phoneticPr fontId="8"/>
  </si>
  <si>
    <t>温泉使用料</t>
  </si>
  <si>
    <t xml:space="preserve"> 温泉現年度使用料</t>
  </si>
  <si>
    <t>(款) 4 繰入金</t>
    <phoneticPr fontId="8"/>
  </si>
  <si>
    <t xml:space="preserve"> 一般会計繰入金</t>
  </si>
  <si>
    <t>(款) 6 諸収入</t>
    <phoneticPr fontId="8"/>
  </si>
  <si>
    <t>(項) 1 雑入</t>
    <phoneticPr fontId="8"/>
  </si>
  <si>
    <t>税還付金</t>
  </si>
  <si>
    <t xml:space="preserve"> 消費税還付金</t>
  </si>
  <si>
    <t>３　歳出</t>
  </si>
  <si>
    <t>(単位 千円)</t>
  </si>
  <si>
    <t>補  正  額  の  財  源  内  訳</t>
    <phoneticPr fontId="8"/>
  </si>
  <si>
    <t>特    定    財    源</t>
  </si>
  <si>
    <t>一般</t>
  </si>
  <si>
    <t>区分</t>
    <phoneticPr fontId="2"/>
  </si>
  <si>
    <t>金額</t>
    <phoneticPr fontId="2"/>
  </si>
  <si>
    <t>説明</t>
    <phoneticPr fontId="2"/>
  </si>
  <si>
    <t>工事請負費</t>
  </si>
  <si>
    <t>- 37 -</t>
    <phoneticPr fontId="8"/>
  </si>
  <si>
    <t>(款) 1 温泉事業費</t>
    <phoneticPr fontId="8"/>
  </si>
  <si>
    <t>(項) 1 越前温泉事業費</t>
    <phoneticPr fontId="8"/>
  </si>
  <si>
    <t>施設管理費</t>
  </si>
  <si>
    <t xml:space="preserve"> 温泉施設整備工事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</si>
</sst>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;#,##0"/>
    <numFmt numFmtId="178" formatCode="#,###;#,###"/>
    <numFmt numFmtId="179" formatCode="#,###;&quot;△&quot;#,###"/>
  </numFmts>
  <fonts count="1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4" fillId="0" borderId="7" xfId="0" applyFont="1" applyBorder="1" applyAlignment="1">
      <alignment horizontal="distributed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top"/>
    </xf>
    <xf numFmtId="0" fontId="0" fillId="0" borderId="9" xfId="0" applyBorder="1" applyAlignment="1">
      <alignment horizontal="right" vertical="top"/>
    </xf>
    <xf numFmtId="0" fontId="0" fillId="0" borderId="0" xfId="0" applyAlignment="1">
      <alignment vertical="top"/>
    </xf>
    <xf numFmtId="176" fontId="4" fillId="0" borderId="0" xfId="0" applyNumberFormat="1" applyFont="1" applyAlignment="1">
      <alignment vertical="center"/>
    </xf>
    <xf numFmtId="176" fontId="0" fillId="0" borderId="0" xfId="0" applyNumberFormat="1" applyAlignment="1" applyProtection="1">
      <alignment vertical="center"/>
      <protection locked="0"/>
    </xf>
    <xf numFmtId="0" fontId="0" fillId="0" borderId="10" xfId="0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19" xfId="0" applyBorder="1" applyAlignment="1">
      <alignment horizontal="right" vertical="center"/>
    </xf>
    <xf numFmtId="0" fontId="0" fillId="0" borderId="18" xfId="0" applyBorder="1" applyAlignment="1">
      <alignment vertical="center"/>
    </xf>
    <xf numFmtId="49" fontId="0" fillId="0" borderId="19" xfId="0" applyNumberForma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1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4" fillId="0" borderId="24" xfId="0" applyFont="1" applyBorder="1" applyAlignment="1">
      <alignment horizontal="distributed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/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distributed" vertical="center"/>
    </xf>
    <xf numFmtId="0" fontId="0" fillId="0" borderId="35" xfId="0" quotePrefix="1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36" xfId="0" applyBorder="1" applyAlignment="1">
      <alignment horizontal="distributed" vertical="center" justifyLastLine="1"/>
    </xf>
    <xf numFmtId="176" fontId="4" fillId="0" borderId="25" xfId="0" applyNumberFormat="1" applyFont="1" applyBorder="1" applyAlignment="1">
      <alignment vertical="center"/>
    </xf>
    <xf numFmtId="176" fontId="0" fillId="0" borderId="25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25" xfId="0" applyNumberFormat="1" applyBorder="1" applyAlignment="1">
      <alignment horizontal="right" vertical="center"/>
    </xf>
    <xf numFmtId="176" fontId="0" fillId="0" borderId="18" xfId="0" applyNumberFormat="1" applyBorder="1" applyAlignment="1" applyProtection="1">
      <alignment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>
      <alignment horizontal="right" vertical="center"/>
    </xf>
    <xf numFmtId="179" fontId="0" fillId="0" borderId="18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quotePrefix="1" applyAlignment="1">
      <alignment horizontal="centerContinuous" vertical="center"/>
    </xf>
    <xf numFmtId="0" fontId="9" fillId="0" borderId="0" xfId="0" quotePrefix="1" applyFont="1" applyAlignment="1">
      <alignment horizontal="centerContinuous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76" fontId="9" fillId="0" borderId="3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176" fontId="9" fillId="0" borderId="4" xfId="0" applyNumberFormat="1" applyFont="1" applyBorder="1" applyAlignment="1">
      <alignment horizontal="centerContinuous" vertical="center"/>
    </xf>
    <xf numFmtId="0" fontId="9" fillId="0" borderId="38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6" fontId="9" fillId="0" borderId="39" xfId="0" applyNumberFormat="1" applyFont="1" applyBorder="1" applyAlignment="1">
      <alignment horizontal="distributed" vertical="center" justifyLastLine="1"/>
    </xf>
    <xf numFmtId="176" fontId="9" fillId="0" borderId="32" xfId="0" applyNumberFormat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6" fontId="9" fillId="0" borderId="40" xfId="0" applyNumberFormat="1" applyFont="1" applyBorder="1" applyAlignment="1">
      <alignment horizontal="center" vertical="center"/>
    </xf>
    <xf numFmtId="0" fontId="9" fillId="0" borderId="41" xfId="0" quotePrefix="1" applyFont="1" applyBorder="1" applyAlignment="1">
      <alignment horizontal="distributed" vertical="center" justifyLastLine="1"/>
    </xf>
    <xf numFmtId="0" fontId="9" fillId="0" borderId="23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9" fillId="0" borderId="24" xfId="0" applyFont="1" applyBorder="1" applyAlignment="1">
      <alignment horizontal="distributed" vertical="center"/>
    </xf>
    <xf numFmtId="176" fontId="10" fillId="0" borderId="35" xfId="0" applyNumberFormat="1" applyFont="1" applyBorder="1" applyAlignment="1">
      <alignment vertical="center"/>
    </xf>
    <xf numFmtId="0" fontId="9" fillId="0" borderId="36" xfId="0" quotePrefix="1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176" fontId="9" fillId="0" borderId="19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10" fillId="0" borderId="42" xfId="0" applyNumberFormat="1" applyFont="1" applyBorder="1" applyAlignment="1">
      <alignment vertical="center"/>
    </xf>
    <xf numFmtId="176" fontId="9" fillId="0" borderId="42" xfId="0" applyNumberFormat="1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9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distributed" vertical="center" justifyLastLine="1"/>
    </xf>
    <xf numFmtId="0" fontId="9" fillId="0" borderId="17" xfId="0" applyFont="1" applyBorder="1" applyAlignment="1">
      <alignment horizontal="center" vertical="center"/>
    </xf>
    <xf numFmtId="0" fontId="9" fillId="0" borderId="45" xfId="0" quotePrefix="1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40" xfId="0" applyFont="1" applyBorder="1" applyAlignment="1">
      <alignment horizontal="distributed" vertical="center" justifyLastLine="1"/>
    </xf>
    <xf numFmtId="0" fontId="9" fillId="0" borderId="45" xfId="0" applyFont="1" applyBorder="1" applyAlignment="1">
      <alignment horizontal="distributed" vertical="center" justifyLastLine="1"/>
    </xf>
    <xf numFmtId="0" fontId="9" fillId="0" borderId="41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9" fillId="0" borderId="46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0" fontId="9" fillId="0" borderId="17" xfId="0" applyFont="1" applyBorder="1" applyAlignment="1">
      <alignment horizontal="distributed" vertical="center" justifyLastLine="1"/>
    </xf>
    <xf numFmtId="0" fontId="9" fillId="0" borderId="47" xfId="0" applyFont="1" applyBorder="1" applyAlignment="1">
      <alignment horizontal="distributed" vertical="center" justifyLastLine="1"/>
    </xf>
    <xf numFmtId="0" fontId="9" fillId="0" borderId="46" xfId="0" applyFont="1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176" fontId="9" fillId="0" borderId="48" xfId="0" applyNumberFormat="1" applyFont="1" applyBorder="1" applyAlignment="1">
      <alignment vertical="center"/>
    </xf>
    <xf numFmtId="179" fontId="9" fillId="0" borderId="48" xfId="0" applyNumberFormat="1" applyFont="1" applyBorder="1" applyAlignment="1">
      <alignment vertical="center"/>
    </xf>
    <xf numFmtId="179" fontId="10" fillId="0" borderId="35" xfId="0" applyNumberFormat="1" applyFont="1" applyBorder="1" applyAlignment="1">
      <alignment vertical="center"/>
    </xf>
    <xf numFmtId="179" fontId="9" fillId="0" borderId="35" xfId="0" applyNumberFormat="1" applyFont="1" applyBorder="1" applyAlignment="1">
      <alignment vertical="center"/>
    </xf>
    <xf numFmtId="179" fontId="10" fillId="0" borderId="42" xfId="0" applyNumberFormat="1" applyFont="1" applyBorder="1" applyAlignment="1">
      <alignment vertical="center"/>
    </xf>
  </cellXfs>
  <cellStyles count="2">
    <cellStyle name="標準" xfId="0" builtinId="0"/>
    <cellStyle name="標準 3" xfId="1" xr:uid="{BF1A0D3B-1700-46CF-9833-6F53C529D5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</xdr:colOff>
      <xdr:row>0</xdr:row>
      <xdr:rowOff>241300</xdr:rowOff>
    </xdr:to>
    <xdr:sp macro="" textlink="">
      <xdr:nvSpPr>
        <xdr:cNvPr id="8" name="横ページ行">
          <a:extLst>
            <a:ext uri="{FF2B5EF4-FFF2-40B4-BE49-F238E27FC236}">
              <a16:creationId xmlns:a16="http://schemas.microsoft.com/office/drawing/2014/main" id="{8CD79BB1-C68D-4CF0-B3F8-BD433389E25B}"/>
            </a:ext>
          </a:extLst>
        </xdr:cNvPr>
        <xdr:cNvSpPr txBox="1">
          <a:spLocks noChangeArrowheads="1"/>
        </xdr:cNvSpPr>
      </xdr:nvSpPr>
      <xdr:spPr bwMode="auto">
        <a:xfrm>
          <a:off x="0" y="4457700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温泉事業特別会計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13</xdr:col>
      <xdr:colOff>57150</xdr:colOff>
      <xdr:row>59</xdr:row>
      <xdr:rowOff>241300</xdr:rowOff>
    </xdr:to>
    <xdr:sp macro="" textlink="">
      <xdr:nvSpPr>
        <xdr:cNvPr id="14" name="横ページ行">
          <a:extLst>
            <a:ext uri="{FF2B5EF4-FFF2-40B4-BE49-F238E27FC236}">
              <a16:creationId xmlns:a16="http://schemas.microsoft.com/office/drawing/2014/main" id="{82033989-E9F4-4331-AA4A-C9E598436B26}"/>
            </a:ext>
          </a:extLst>
        </xdr:cNvPr>
        <xdr:cNvSpPr txBox="1">
          <a:spLocks noChangeArrowheads="1"/>
        </xdr:cNvSpPr>
      </xdr:nvSpPr>
      <xdr:spPr bwMode="auto">
        <a:xfrm>
          <a:off x="0" y="96335850"/>
          <a:ext cx="11077575" cy="241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温泉事業特別会計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2181225</xdr:colOff>
      <xdr:row>0</xdr:row>
      <xdr:rowOff>241300</xdr:rowOff>
    </xdr:to>
    <xdr:sp macro="" textlink="">
      <xdr:nvSpPr>
        <xdr:cNvPr id="7" name="横ページ行">
          <a:extLst>
            <a:ext uri="{FF2B5EF4-FFF2-40B4-BE49-F238E27FC236}">
              <a16:creationId xmlns:a16="http://schemas.microsoft.com/office/drawing/2014/main" id="{8A0849C9-F256-4EFB-8A8D-DBB5512104CB}"/>
            </a:ext>
          </a:extLst>
        </xdr:cNvPr>
        <xdr:cNvSpPr txBox="1">
          <a:spLocks noChangeArrowheads="1"/>
        </xdr:cNvSpPr>
      </xdr:nvSpPr>
      <xdr:spPr bwMode="auto">
        <a:xfrm>
          <a:off x="0" y="37147500"/>
          <a:ext cx="109823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温泉事業特別会計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10</xdr:col>
      <xdr:colOff>933450</xdr:colOff>
      <xdr:row>29</xdr:row>
      <xdr:rowOff>241300</xdr:rowOff>
    </xdr:to>
    <xdr:sp macro="" textlink="">
      <xdr:nvSpPr>
        <xdr:cNvPr id="6" name="横ページ行">
          <a:extLst>
            <a:ext uri="{FF2B5EF4-FFF2-40B4-BE49-F238E27FC236}">
              <a16:creationId xmlns:a16="http://schemas.microsoft.com/office/drawing/2014/main" id="{F92D1D2D-EC32-4204-87A8-E0D8F1783B6C}"/>
            </a:ext>
          </a:extLst>
        </xdr:cNvPr>
        <xdr:cNvSpPr txBox="1">
          <a:spLocks noChangeArrowheads="1"/>
        </xdr:cNvSpPr>
      </xdr:nvSpPr>
      <xdr:spPr bwMode="auto">
        <a:xfrm>
          <a:off x="0" y="36899850"/>
          <a:ext cx="10820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温泉事業特別会計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4029075</xdr:colOff>
      <xdr:row>0</xdr:row>
      <xdr:rowOff>215900</xdr:rowOff>
    </xdr:to>
    <xdr:sp macro="" textlink="">
      <xdr:nvSpPr>
        <xdr:cNvPr id="20" name="横ページ行">
          <a:extLst>
            <a:ext uri="{FF2B5EF4-FFF2-40B4-BE49-F238E27FC236}">
              <a16:creationId xmlns:a16="http://schemas.microsoft.com/office/drawing/2014/main" id="{1F06D35E-1DF0-4BCC-B87E-527BECC307D1}"/>
            </a:ext>
          </a:extLst>
        </xdr:cNvPr>
        <xdr:cNvSpPr txBox="1">
          <a:spLocks noChangeArrowheads="1"/>
        </xdr:cNvSpPr>
      </xdr:nvSpPr>
      <xdr:spPr bwMode="auto">
        <a:xfrm>
          <a:off x="0" y="134073900"/>
          <a:ext cx="1094422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温泉事業特別会計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12</xdr:col>
      <xdr:colOff>2800350</xdr:colOff>
      <xdr:row>33</xdr:row>
      <xdr:rowOff>215900</xdr:rowOff>
    </xdr:to>
    <xdr:sp macro="" textlink="">
      <xdr:nvSpPr>
        <xdr:cNvPr id="31" name="横ページ行">
          <a:extLst>
            <a:ext uri="{FF2B5EF4-FFF2-40B4-BE49-F238E27FC236}">
              <a16:creationId xmlns:a16="http://schemas.microsoft.com/office/drawing/2014/main" id="{BE3F21ED-5557-4218-9FA0-22E99A0456B1}"/>
            </a:ext>
          </a:extLst>
        </xdr:cNvPr>
        <xdr:cNvSpPr txBox="1">
          <a:spLocks noChangeArrowheads="1"/>
        </xdr:cNvSpPr>
      </xdr:nvSpPr>
      <xdr:spPr bwMode="auto">
        <a:xfrm>
          <a:off x="0" y="223237425"/>
          <a:ext cx="10744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28800" bIns="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/>
            </a:rPr>
            <a:t>温泉事業特別会計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23A9F-1295-4659-8196-688CEE22FC97}">
  <sheetPr>
    <tabColor rgb="FF00B0F0"/>
  </sheetPr>
  <dimension ref="A1"/>
  <sheetViews>
    <sheetView showZeros="0" view="pageBreakPreview" zoomScaleNormal="85" zoomScaleSheetLayoutView="100" workbookViewId="0"/>
  </sheetViews>
  <sheetFormatPr defaultColWidth="9" defaultRowHeight="13.5"/>
  <cols>
    <col min="1" max="16384" width="9" style="42"/>
  </cols>
  <sheetData/>
  <phoneticPr fontId="1"/>
  <pageMargins left="0.78740157480314965" right="0.39370078740157483" top="0.98425196850393704" bottom="0.98425196850393704" header="0.51181102362204722" footer="0.51181102362204722"/>
  <pageSetup paperSize="9" firstPageNumber="0" orientation="landscape" r:id="rId1"/>
  <headerFooter scaleWithDoc="0" alignWithMargins="0">
    <evenHeader>&amp;C&amp;"ＭＳ 明朝,標準"- &amp;P -&amp;R&amp;"ＭＳ 明朝,標準"一般会計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A455-6033-4F29-9582-637BEE8CD829}">
  <sheetPr codeName="Sheet1"/>
  <dimension ref="A1:AF60"/>
  <sheetViews>
    <sheetView tabSelected="1" view="pageBreakPreview" zoomScaleNormal="100" zoomScaleSheetLayoutView="100" workbookViewId="0">
      <selection activeCell="C3" sqref="C3"/>
    </sheetView>
  </sheetViews>
  <sheetFormatPr defaultColWidth="9" defaultRowHeight="19.5" customHeight="1"/>
  <cols>
    <col min="1" max="1" width="3.125" style="24" customWidth="1"/>
    <col min="2" max="2" width="0.875" style="1" customWidth="1"/>
    <col min="3" max="3" width="31.125" style="1" customWidth="1"/>
    <col min="4" max="4" width="1.625" style="1" customWidth="1"/>
    <col min="5" max="5" width="3.125" style="24" customWidth="1"/>
    <col min="6" max="6" width="0.875" style="1" customWidth="1"/>
    <col min="7" max="7" width="31.125" style="24" customWidth="1"/>
    <col min="8" max="8" width="1.625" style="24" customWidth="1"/>
    <col min="9" max="9" width="22.625" style="1" customWidth="1"/>
    <col min="10" max="10" width="1.625" style="24" customWidth="1"/>
    <col min="11" max="11" width="22.625" style="24" customWidth="1"/>
    <col min="12" max="12" width="1.625" style="17" customWidth="1"/>
    <col min="13" max="13" width="22.625" style="25" customWidth="1"/>
    <col min="14" max="14" width="1.625" style="25" customWidth="1"/>
    <col min="15" max="15" width="9" style="17"/>
    <col min="19" max="20" width="0" hidden="1" customWidth="1"/>
    <col min="29" max="32" width="0" hidden="1" customWidth="1"/>
  </cols>
  <sheetData>
    <row r="1" spans="1:32" ht="19.5" customHeight="1">
      <c r="A1" s="39" t="s">
        <v>17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1"/>
    </row>
    <row r="2" spans="1:32" ht="19.5" customHeight="1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/>
    </row>
    <row r="3" spans="1:32" ht="19.5" customHeight="1">
      <c r="A3" t="s">
        <v>1</v>
      </c>
      <c r="B3"/>
      <c r="C3"/>
      <c r="D3"/>
      <c r="E3"/>
      <c r="F3"/>
      <c r="G3"/>
      <c r="H3"/>
      <c r="I3"/>
      <c r="J3" s="2"/>
      <c r="K3"/>
      <c r="L3" s="2"/>
      <c r="M3"/>
      <c r="N3" s="2" t="s">
        <v>2</v>
      </c>
      <c r="O3"/>
      <c r="P3" s="1"/>
    </row>
    <row r="4" spans="1:32" ht="19.5" customHeight="1">
      <c r="A4" s="3"/>
      <c r="B4" s="4"/>
      <c r="C4" s="5" t="s">
        <v>3</v>
      </c>
      <c r="D4" s="4"/>
      <c r="E4" s="6"/>
      <c r="F4" s="4"/>
      <c r="G4" s="5" t="s">
        <v>4</v>
      </c>
      <c r="H4" s="4"/>
      <c r="I4" s="7" t="s">
        <v>5</v>
      </c>
      <c r="J4" s="8"/>
      <c r="K4" s="5" t="s">
        <v>6</v>
      </c>
      <c r="L4" s="8"/>
      <c r="M4" s="5" t="s">
        <v>7</v>
      </c>
      <c r="N4" s="9"/>
      <c r="O4" s="1"/>
      <c r="P4" s="1"/>
    </row>
    <row r="5" spans="1:32" ht="19.5" customHeight="1">
      <c r="A5" s="10">
        <v>2</v>
      </c>
      <c r="B5" s="11"/>
      <c r="C5" s="12" t="s">
        <v>8</v>
      </c>
      <c r="D5" s="11"/>
      <c r="E5" s="13"/>
      <c r="F5" s="11"/>
      <c r="G5" s="14"/>
      <c r="H5" s="14"/>
      <c r="I5" s="13" t="str">
        <f t="shared" ref="I5:I12" si="0">DBCS(TEXT($AD5,"#,##0;△#,##0"))</f>
        <v>９，６０２</v>
      </c>
      <c r="J5" s="14"/>
      <c r="K5" s="13" t="str">
        <f t="shared" ref="K5:K10" si="1">DBCS(TEXT($AE5,"#,##0;△#,##0"))</f>
        <v>△６００</v>
      </c>
      <c r="L5" s="15"/>
      <c r="M5" s="13" t="str">
        <f t="shared" ref="M5:M12" si="2">DBCS(TEXT($AF5,"#,##0;△#,##0"))</f>
        <v>９，００２</v>
      </c>
      <c r="N5" s="16"/>
      <c r="AD5" s="18">
        <v>9602</v>
      </c>
      <c r="AE5" s="18">
        <v>-600</v>
      </c>
      <c r="AF5" s="19">
        <f t="shared" ref="AF5:AF12" si="3">AD5+AE5</f>
        <v>9002</v>
      </c>
    </row>
    <row r="6" spans="1:32" ht="19.5" customHeight="1">
      <c r="A6" s="20"/>
      <c r="E6" s="21">
        <v>1</v>
      </c>
      <c r="F6" s="11"/>
      <c r="G6" s="12" t="s">
        <v>9</v>
      </c>
      <c r="H6" s="14"/>
      <c r="I6" s="13" t="str">
        <f t="shared" si="0"/>
        <v>９，６０１</v>
      </c>
      <c r="J6" s="14"/>
      <c r="K6" s="13" t="str">
        <f t="shared" si="1"/>
        <v>△６００</v>
      </c>
      <c r="L6" s="15"/>
      <c r="M6" s="13" t="str">
        <f t="shared" si="2"/>
        <v>９，００１</v>
      </c>
      <c r="N6" s="16"/>
      <c r="AD6" s="18">
        <v>9601</v>
      </c>
      <c r="AE6" s="18">
        <v>-600</v>
      </c>
      <c r="AF6" s="19">
        <f t="shared" si="3"/>
        <v>9001</v>
      </c>
    </row>
    <row r="7" spans="1:32" ht="19.5" customHeight="1">
      <c r="A7" s="10">
        <v>4</v>
      </c>
      <c r="B7" s="11"/>
      <c r="C7" s="12" t="s">
        <v>10</v>
      </c>
      <c r="D7" s="11"/>
      <c r="E7" s="13"/>
      <c r="F7" s="11"/>
      <c r="G7" s="14"/>
      <c r="H7" s="14"/>
      <c r="I7" s="13" t="str">
        <f t="shared" si="0"/>
        <v>８，０５４</v>
      </c>
      <c r="J7" s="14"/>
      <c r="K7" s="13" t="str">
        <f t="shared" si="1"/>
        <v>△５９６</v>
      </c>
      <c r="L7" s="15"/>
      <c r="M7" s="13" t="str">
        <f t="shared" si="2"/>
        <v>７，４５８</v>
      </c>
      <c r="N7" s="16"/>
      <c r="AD7" s="18">
        <v>8054</v>
      </c>
      <c r="AE7" s="18">
        <v>-596</v>
      </c>
      <c r="AF7" s="19">
        <f t="shared" si="3"/>
        <v>7458</v>
      </c>
    </row>
    <row r="8" spans="1:32" ht="19.5" customHeight="1">
      <c r="A8" s="20"/>
      <c r="E8" s="21">
        <v>1</v>
      </c>
      <c r="F8" s="11"/>
      <c r="G8" s="12" t="s">
        <v>16</v>
      </c>
      <c r="H8" s="14"/>
      <c r="I8" s="13" t="str">
        <f t="shared" si="0"/>
        <v>８，０５４</v>
      </c>
      <c r="J8" s="14"/>
      <c r="K8" s="13" t="str">
        <f t="shared" si="1"/>
        <v>△５９６</v>
      </c>
      <c r="L8" s="15"/>
      <c r="M8" s="13" t="str">
        <f t="shared" si="2"/>
        <v>７，４５８</v>
      </c>
      <c r="N8" s="16"/>
      <c r="AD8" s="18">
        <v>8054</v>
      </c>
      <c r="AE8" s="18">
        <v>-596</v>
      </c>
      <c r="AF8" s="19">
        <f t="shared" si="3"/>
        <v>7458</v>
      </c>
    </row>
    <row r="9" spans="1:32" ht="19.5" customHeight="1">
      <c r="A9" s="10">
        <v>6</v>
      </c>
      <c r="B9" s="11"/>
      <c r="C9" s="12" t="s">
        <v>11</v>
      </c>
      <c r="D9" s="11"/>
      <c r="E9" s="13"/>
      <c r="F9" s="11"/>
      <c r="G9" s="14"/>
      <c r="H9" s="14"/>
      <c r="I9" s="13" t="str">
        <f t="shared" si="0"/>
        <v>０</v>
      </c>
      <c r="J9" s="14"/>
      <c r="K9" s="13" t="str">
        <f t="shared" si="1"/>
        <v>９３５</v>
      </c>
      <c r="L9" s="15"/>
      <c r="M9" s="13" t="str">
        <f t="shared" si="2"/>
        <v>９３５</v>
      </c>
      <c r="N9" s="16"/>
      <c r="AD9" s="18">
        <v>0</v>
      </c>
      <c r="AE9" s="18">
        <v>935</v>
      </c>
      <c r="AF9" s="19">
        <f t="shared" si="3"/>
        <v>935</v>
      </c>
    </row>
    <row r="10" spans="1:32" ht="19.5" customHeight="1">
      <c r="A10" s="20"/>
      <c r="E10" s="21">
        <v>1</v>
      </c>
      <c r="F10" s="11"/>
      <c r="G10" s="12" t="s">
        <v>12</v>
      </c>
      <c r="H10" s="14"/>
      <c r="I10" s="13" t="str">
        <f t="shared" si="0"/>
        <v>０</v>
      </c>
      <c r="J10" s="14"/>
      <c r="K10" s="13" t="str">
        <f t="shared" si="1"/>
        <v>９３５</v>
      </c>
      <c r="L10" s="15"/>
      <c r="M10" s="13" t="str">
        <f t="shared" si="2"/>
        <v>９３５</v>
      </c>
      <c r="N10" s="16"/>
      <c r="AD10" s="18">
        <v>0</v>
      </c>
      <c r="AE10" s="18">
        <v>935</v>
      </c>
      <c r="AF10" s="19">
        <f t="shared" si="3"/>
        <v>935</v>
      </c>
    </row>
    <row r="11" spans="1:32" ht="19.5" customHeight="1">
      <c r="A11" s="36" t="s">
        <v>13</v>
      </c>
      <c r="B11" s="37"/>
      <c r="C11" s="37"/>
      <c r="D11" s="37"/>
      <c r="E11" s="37"/>
      <c r="F11" s="37"/>
      <c r="G11" s="37"/>
      <c r="H11" s="38"/>
      <c r="I11" s="26" t="str">
        <f t="shared" si="0"/>
        <v>３</v>
      </c>
      <c r="J11" s="27"/>
      <c r="K11" s="28"/>
      <c r="L11" s="29"/>
      <c r="M11" s="26" t="str">
        <f t="shared" si="2"/>
        <v>３</v>
      </c>
      <c r="N11" s="30"/>
      <c r="O11" s="31"/>
      <c r="P11" s="17"/>
      <c r="Q11" s="17"/>
      <c r="R11" s="17"/>
      <c r="S11" s="17"/>
      <c r="AD11" s="19">
        <v>3</v>
      </c>
      <c r="AE11" s="19">
        <v>0</v>
      </c>
      <c r="AF11" s="19">
        <f t="shared" si="3"/>
        <v>3</v>
      </c>
    </row>
    <row r="12" spans="1:32" ht="19.5" customHeight="1">
      <c r="A12" s="32" t="str">
        <f>IF($S12=1,"歳　　　　　　　入　　　　　　　合　　　　　　　計","歳　　　　　　　出　　　　　　　合　　　　　　　計")</f>
        <v>歳　　　　　　　入　　　　　　　合　　　　　　　計</v>
      </c>
      <c r="B12" s="33"/>
      <c r="C12" s="33"/>
      <c r="D12" s="33"/>
      <c r="E12" s="34"/>
      <c r="F12" s="34"/>
      <c r="G12" s="33"/>
      <c r="H12" s="34"/>
      <c r="I12" s="23" t="str">
        <f t="shared" si="0"/>
        <v>１７，６５９</v>
      </c>
      <c r="J12" s="22"/>
      <c r="K12" s="23" t="str">
        <f>DBCS(TEXT($AE12,"#,##0;△#,##0"))</f>
        <v>△２６１</v>
      </c>
      <c r="L12" s="22"/>
      <c r="M12" s="23" t="str">
        <f t="shared" si="2"/>
        <v>１７，３９８</v>
      </c>
      <c r="N12" s="35"/>
      <c r="O12" s="31"/>
      <c r="P12" s="1"/>
      <c r="S12">
        <v>1</v>
      </c>
      <c r="T12" s="1" t="s">
        <v>14</v>
      </c>
      <c r="AC12" s="2" t="s">
        <v>15</v>
      </c>
      <c r="AD12" s="19">
        <v>17659</v>
      </c>
      <c r="AE12" s="19">
        <v>-261</v>
      </c>
      <c r="AF12" s="19">
        <f t="shared" si="3"/>
        <v>17398</v>
      </c>
    </row>
    <row r="33" spans="1:32" ht="19.5" customHeight="1">
      <c r="A33" t="s">
        <v>18</v>
      </c>
      <c r="B33"/>
      <c r="C33"/>
      <c r="D33"/>
      <c r="E33"/>
      <c r="F33"/>
      <c r="G33"/>
      <c r="H33"/>
      <c r="I33"/>
      <c r="J33" s="2"/>
      <c r="K33"/>
      <c r="L33" s="2"/>
      <c r="M33"/>
      <c r="N33" s="2" t="s">
        <v>2</v>
      </c>
      <c r="O33"/>
      <c r="P33" s="1"/>
    </row>
    <row r="34" spans="1:32" ht="19.5" customHeight="1">
      <c r="A34" s="3"/>
      <c r="B34" s="4"/>
      <c r="C34" s="5" t="s">
        <v>3</v>
      </c>
      <c r="D34" s="4"/>
      <c r="E34" s="6"/>
      <c r="F34" s="4"/>
      <c r="G34" s="5" t="s">
        <v>4</v>
      </c>
      <c r="H34" s="4"/>
      <c r="I34" s="7" t="s">
        <v>5</v>
      </c>
      <c r="J34" s="8"/>
      <c r="K34" s="5" t="s">
        <v>6</v>
      </c>
      <c r="L34" s="8"/>
      <c r="M34" s="5" t="s">
        <v>7</v>
      </c>
      <c r="N34" s="9"/>
      <c r="O34" s="1"/>
      <c r="P34" s="1"/>
    </row>
    <row r="35" spans="1:32" ht="19.5" customHeight="1">
      <c r="A35" s="10">
        <v>1</v>
      </c>
      <c r="B35" s="11"/>
      <c r="C35" s="12" t="s">
        <v>19</v>
      </c>
      <c r="D35" s="11"/>
      <c r="E35" s="13"/>
      <c r="F35" s="11"/>
      <c r="G35" s="14"/>
      <c r="H35" s="14"/>
      <c r="I35" s="13" t="str">
        <f>DBCS(TEXT($AD35,"#,##0;△#,##0"))</f>
        <v>１４，３８６</v>
      </c>
      <c r="J35" s="14"/>
      <c r="K35" s="13" t="str">
        <f>DBCS(TEXT($AE35,"#,##0;△#,##0"))</f>
        <v>△２６１</v>
      </c>
      <c r="L35" s="15"/>
      <c r="M35" s="13" t="str">
        <f>DBCS(TEXT($AF35,"#,##0;△#,##0"))</f>
        <v>１４，１２５</v>
      </c>
      <c r="N35" s="16"/>
      <c r="AD35" s="18">
        <v>14386</v>
      </c>
      <c r="AE35" s="18">
        <v>-261</v>
      </c>
      <c r="AF35" s="19">
        <f>AD35+AE35</f>
        <v>14125</v>
      </c>
    </row>
    <row r="36" spans="1:32" ht="19.5" customHeight="1">
      <c r="A36" s="20"/>
      <c r="E36" s="21">
        <v>1</v>
      </c>
      <c r="F36" s="11"/>
      <c r="G36" s="12" t="s">
        <v>20</v>
      </c>
      <c r="H36" s="14"/>
      <c r="I36" s="13" t="str">
        <f>DBCS(TEXT($AD36,"#,##0;△#,##0"))</f>
        <v>１２，２１３</v>
      </c>
      <c r="J36" s="14"/>
      <c r="K36" s="13" t="str">
        <f>DBCS(TEXT($AE36,"#,##0;△#,##0"))</f>
        <v>△２６１</v>
      </c>
      <c r="L36" s="15"/>
      <c r="M36" s="13" t="str">
        <f>DBCS(TEXT($AF36,"#,##0;△#,##0"))</f>
        <v>１１，９５２</v>
      </c>
      <c r="N36" s="16"/>
      <c r="AD36" s="18">
        <v>12213</v>
      </c>
      <c r="AE36" s="18">
        <v>-261</v>
      </c>
      <c r="AF36" s="19">
        <f>AD36+AE36</f>
        <v>11952</v>
      </c>
    </row>
    <row r="37" spans="1:32" ht="19.5" customHeight="1">
      <c r="A37" s="36" t="s">
        <v>13</v>
      </c>
      <c r="B37" s="37"/>
      <c r="C37" s="37"/>
      <c r="D37" s="37"/>
      <c r="E37" s="37"/>
      <c r="F37" s="37"/>
      <c r="G37" s="37"/>
      <c r="H37" s="38"/>
      <c r="I37" s="26" t="str">
        <f>DBCS(TEXT($AD37,"#,##0;△#,##0"))</f>
        <v>３，２７３</v>
      </c>
      <c r="J37" s="27"/>
      <c r="K37" s="28"/>
      <c r="L37" s="29"/>
      <c r="M37" s="26" t="str">
        <f>DBCS(TEXT($AF37,"#,##0;△#,##0"))</f>
        <v>３，２７３</v>
      </c>
      <c r="N37" s="30"/>
      <c r="O37" s="31"/>
      <c r="P37" s="17"/>
      <c r="Q37" s="17"/>
      <c r="R37" s="17"/>
      <c r="S37" s="17"/>
      <c r="AD37" s="19">
        <v>3273</v>
      </c>
      <c r="AE37" s="19">
        <v>0</v>
      </c>
      <c r="AF37" s="19">
        <f>AD37+AE37</f>
        <v>3273</v>
      </c>
    </row>
    <row r="38" spans="1:32" ht="19.5" customHeight="1">
      <c r="A38" s="32" t="str">
        <f>IF($S38=1,"歳　　　　　　　入　　　　　　　合　　　　　　　計","歳　　　　　　　出　　　　　　　合　　　　　　　計")</f>
        <v>歳　　　　　　　出　　　　　　　合　　　　　　　計</v>
      </c>
      <c r="B38" s="33"/>
      <c r="C38" s="33"/>
      <c r="D38" s="33"/>
      <c r="E38" s="34"/>
      <c r="F38" s="34"/>
      <c r="G38" s="33"/>
      <c r="H38" s="34"/>
      <c r="I38" s="23" t="str">
        <f>DBCS(TEXT($AD38,"#,##0;△#,##0"))</f>
        <v>１７，６５９</v>
      </c>
      <c r="J38" s="22"/>
      <c r="K38" s="23" t="str">
        <f>DBCS(TEXT($AE38,"#,##0;△#,##0"))</f>
        <v>△２６１</v>
      </c>
      <c r="L38" s="22"/>
      <c r="M38" s="23" t="str">
        <f>DBCS(TEXT($AF38,"#,##0;△#,##0"))</f>
        <v>１７，３９８</v>
      </c>
      <c r="N38" s="35"/>
      <c r="O38" s="31"/>
      <c r="P38" s="1"/>
      <c r="S38">
        <v>2</v>
      </c>
      <c r="T38" s="1" t="s">
        <v>14</v>
      </c>
      <c r="AC38" s="2" t="s">
        <v>15</v>
      </c>
      <c r="AD38" s="19">
        <v>17659</v>
      </c>
      <c r="AE38" s="19">
        <v>-261</v>
      </c>
      <c r="AF38" s="19">
        <f>AD38+AE38</f>
        <v>17398</v>
      </c>
    </row>
    <row r="60" spans="1:16" ht="19.5" customHeight="1">
      <c r="A60" s="39" t="s">
        <v>21</v>
      </c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1"/>
      <c r="P60" s="1"/>
    </row>
  </sheetData>
  <mergeCells count="5">
    <mergeCell ref="A1:N1"/>
    <mergeCell ref="A2:N2"/>
    <mergeCell ref="A11:H11"/>
    <mergeCell ref="A37:H37"/>
    <mergeCell ref="A60:N60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0C50-199F-45E3-8EEC-F11A709D4144}">
  <dimension ref="A1:W10"/>
  <sheetViews>
    <sheetView view="pageBreakPreview" zoomScaleNormal="100" zoomScaleSheetLayoutView="100" workbookViewId="0">
      <selection activeCell="C4" sqref="C4"/>
    </sheetView>
  </sheetViews>
  <sheetFormatPr defaultColWidth="9" defaultRowHeight="19.5" customHeight="1"/>
  <cols>
    <col min="1" max="1" width="4.125" style="1" customWidth="1"/>
    <col min="2" max="2" width="0.875" style="1" customWidth="1"/>
    <col min="3" max="3" width="49.625" style="1" customWidth="1"/>
    <col min="4" max="4" width="2.625" style="1" customWidth="1"/>
    <col min="5" max="7" width="29.125" style="1" customWidth="1"/>
    <col min="8" max="20" width="9" style="1"/>
    <col min="21" max="23" width="0" style="1" hidden="1" customWidth="1"/>
    <col min="24" max="16384" width="9" style="1"/>
  </cols>
  <sheetData>
    <row r="1" spans="1:23" ht="19.5" customHeight="1">
      <c r="A1" s="39" t="s">
        <v>31</v>
      </c>
      <c r="B1" s="39"/>
      <c r="C1" s="39"/>
      <c r="D1" s="39"/>
      <c r="E1" s="39"/>
      <c r="F1" s="39"/>
      <c r="G1" s="39"/>
    </row>
    <row r="2" spans="1:23" customFormat="1" ht="19.5" customHeight="1">
      <c r="A2" s="43" t="s">
        <v>22</v>
      </c>
      <c r="B2" s="43"/>
      <c r="C2" s="43"/>
      <c r="D2" s="43"/>
      <c r="E2" s="43"/>
      <c r="F2" s="43"/>
      <c r="G2" s="43"/>
    </row>
    <row r="3" spans="1:23" customFormat="1" ht="19.5" customHeight="1">
      <c r="A3" t="s">
        <v>23</v>
      </c>
    </row>
    <row r="4" spans="1:23" customFormat="1" ht="19.5" customHeight="1">
      <c r="A4" t="s">
        <v>1</v>
      </c>
      <c r="G4" s="2" t="s">
        <v>24</v>
      </c>
    </row>
    <row r="5" spans="1:23" ht="19.5" customHeight="1">
      <c r="A5" s="44" t="s">
        <v>25</v>
      </c>
      <c r="B5" s="45"/>
      <c r="C5" s="45"/>
      <c r="D5" s="46"/>
      <c r="E5" s="47" t="s">
        <v>26</v>
      </c>
      <c r="F5" s="48" t="s">
        <v>27</v>
      </c>
      <c r="G5" s="49" t="s">
        <v>28</v>
      </c>
    </row>
    <row r="6" spans="1:23" ht="19.5" customHeight="1">
      <c r="A6" s="50">
        <v>2</v>
      </c>
      <c r="B6" s="51"/>
      <c r="C6" s="52" t="s">
        <v>8</v>
      </c>
      <c r="D6" s="53"/>
      <c r="E6" s="54" t="str">
        <f>DBCS(TEXT($U6,"#,##0;△#,##0"))</f>
        <v>９，６０２</v>
      </c>
      <c r="F6" s="54" t="str">
        <f>DBCS(TEXT($V6,"#,##0;△#,##0"))</f>
        <v>△６００</v>
      </c>
      <c r="G6" s="55" t="str">
        <f>DBCS(TEXT($W6,"#,##0;△#,##0"))</f>
        <v>９，００２</v>
      </c>
      <c r="U6" s="56">
        <v>9602</v>
      </c>
      <c r="V6" s="56">
        <v>-600</v>
      </c>
      <c r="W6" s="1">
        <f>U6+V6</f>
        <v>9002</v>
      </c>
    </row>
    <row r="7" spans="1:23" ht="19.5" customHeight="1">
      <c r="A7" s="50">
        <v>4</v>
      </c>
      <c r="B7" s="51"/>
      <c r="C7" s="52" t="s">
        <v>10</v>
      </c>
      <c r="D7" s="53"/>
      <c r="E7" s="54" t="str">
        <f>DBCS(TEXT($U7,"#,##0;△#,##0"))</f>
        <v>８，０５４</v>
      </c>
      <c r="F7" s="54" t="str">
        <f>DBCS(TEXT($V7,"#,##0;△#,##0"))</f>
        <v>△５９６</v>
      </c>
      <c r="G7" s="55" t="str">
        <f>DBCS(TEXT($W7,"#,##0;△#,##0"))</f>
        <v>７，４５８</v>
      </c>
      <c r="U7" s="56">
        <v>8054</v>
      </c>
      <c r="V7" s="56">
        <v>-596</v>
      </c>
      <c r="W7" s="1">
        <f>U7+V7</f>
        <v>7458</v>
      </c>
    </row>
    <row r="8" spans="1:23" ht="19.5" customHeight="1">
      <c r="A8" s="50">
        <v>6</v>
      </c>
      <c r="B8" s="51"/>
      <c r="C8" s="52" t="s">
        <v>11</v>
      </c>
      <c r="D8" s="53"/>
      <c r="E8" s="54" t="str">
        <f>DBCS(TEXT($U8,"#,##0;△#,##0"))</f>
        <v>０</v>
      </c>
      <c r="F8" s="54" t="str">
        <f>DBCS(TEXT($V8,"#,##0;△#,##0"))</f>
        <v>９３５</v>
      </c>
      <c r="G8" s="55" t="str">
        <f>DBCS(TEXT($W8,"#,##0;△#,##0"))</f>
        <v>９３５</v>
      </c>
      <c r="U8" s="56">
        <v>0</v>
      </c>
      <c r="V8" s="56">
        <v>935</v>
      </c>
      <c r="W8" s="1">
        <f>U8+V8</f>
        <v>935</v>
      </c>
    </row>
    <row r="9" spans="1:23" ht="19.5" customHeight="1">
      <c r="A9" s="64" t="s">
        <v>29</v>
      </c>
      <c r="B9" s="65"/>
      <c r="C9" s="65"/>
      <c r="D9" s="66"/>
      <c r="E9" s="67" t="str">
        <f>DBCS(TEXT($U9,"#,##0;△#,##0"))</f>
        <v>３</v>
      </c>
      <c r="F9" s="67"/>
      <c r="G9" s="68" t="str">
        <f>DBCS(TEXT($U9,"#,##0;△#,##0"))</f>
        <v>３</v>
      </c>
      <c r="U9" s="57">
        <v>3</v>
      </c>
      <c r="V9" s="57"/>
    </row>
    <row r="10" spans="1:23" ht="19.5" customHeight="1">
      <c r="A10" s="58"/>
      <c r="B10" s="59"/>
      <c r="C10" s="60" t="s">
        <v>30</v>
      </c>
      <c r="D10" s="61"/>
      <c r="E10" s="62" t="str">
        <f>DBCS(TEXT($U10,"#,##0;△#,##0"))</f>
        <v>１７，６５９</v>
      </c>
      <c r="F10" s="62" t="str">
        <f>DBCS(TEXT($V10,"#,##0;△#,##0"))</f>
        <v>△２６１</v>
      </c>
      <c r="G10" s="63" t="str">
        <f>DBCS(TEXT($W10,"#,##0;△#,##0"))</f>
        <v>１７，３９８</v>
      </c>
      <c r="U10" s="56">
        <v>17659</v>
      </c>
      <c r="V10" s="56">
        <v>-261</v>
      </c>
      <c r="W10" s="1">
        <v>17398</v>
      </c>
    </row>
  </sheetData>
  <mergeCells count="4">
    <mergeCell ref="A1:G1"/>
    <mergeCell ref="A2:G2"/>
    <mergeCell ref="A5:D5"/>
    <mergeCell ref="A9:D9"/>
  </mergeCells>
  <phoneticPr fontId="1"/>
  <printOptions horizontalCentered="1" gridLinesSet="0"/>
  <pageMargins left="0" right="0" top="0.35433070866141736" bottom="0.35433070866141736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8D85-9383-4F3B-917D-CD2E89764CB4}">
  <dimension ref="A3:Q30"/>
  <sheetViews>
    <sheetView view="pageBreakPreview" zoomScaleNormal="100" zoomScaleSheetLayoutView="100" workbookViewId="0">
      <selection activeCell="C3" sqref="C3"/>
    </sheetView>
  </sheetViews>
  <sheetFormatPr defaultColWidth="9" defaultRowHeight="19.5" customHeight="1"/>
  <cols>
    <col min="1" max="1" width="4.375" style="24" customWidth="1"/>
    <col min="2" max="2" width="0.875" style="1" customWidth="1"/>
    <col min="3" max="3" width="44.125" style="1" customWidth="1"/>
    <col min="4" max="4" width="1.625" style="24" customWidth="1"/>
    <col min="5" max="8" width="13.125" style="24" customWidth="1"/>
    <col min="9" max="9" width="13.125" style="103" customWidth="1"/>
    <col min="10" max="10" width="13.125" style="24" customWidth="1"/>
    <col min="11" max="11" width="13.125" style="93" customWidth="1"/>
    <col min="12" max="12" width="0.875" style="24" customWidth="1"/>
    <col min="13" max="13" width="9" style="93"/>
    <col min="14" max="14" width="9" style="24"/>
    <col min="15" max="15" width="9" style="93"/>
    <col min="16" max="16" width="9" style="24"/>
    <col min="17" max="17" width="9" style="93"/>
    <col min="18" max="16384" width="9" style="1"/>
  </cols>
  <sheetData>
    <row r="3" spans="1:17" customFormat="1" ht="19.5" customHeight="1">
      <c r="A3" t="s">
        <v>18</v>
      </c>
      <c r="K3" s="2" t="s">
        <v>24</v>
      </c>
    </row>
    <row r="4" spans="1:17" ht="19.5" customHeight="1">
      <c r="A4" s="69"/>
      <c r="B4" s="70"/>
      <c r="C4" s="70"/>
      <c r="D4" s="71"/>
      <c r="E4" s="72"/>
      <c r="F4" s="72"/>
      <c r="G4" s="72"/>
      <c r="H4" s="73" t="s">
        <v>32</v>
      </c>
      <c r="I4" s="73"/>
      <c r="J4" s="73"/>
      <c r="K4" s="74"/>
      <c r="L4" s="1"/>
      <c r="M4" s="1"/>
      <c r="N4" s="1"/>
      <c r="O4" s="1"/>
      <c r="P4" s="1"/>
      <c r="Q4" s="1"/>
    </row>
    <row r="5" spans="1:17" ht="19.5" customHeight="1">
      <c r="A5" s="75" t="s">
        <v>25</v>
      </c>
      <c r="B5" s="76"/>
      <c r="C5" s="76"/>
      <c r="D5" s="77"/>
      <c r="E5" s="78" t="s">
        <v>33</v>
      </c>
      <c r="F5" s="78" t="s">
        <v>34</v>
      </c>
      <c r="G5" s="78" t="s">
        <v>35</v>
      </c>
      <c r="H5" s="79" t="s">
        <v>36</v>
      </c>
      <c r="I5" s="80"/>
      <c r="J5" s="81"/>
      <c r="K5" s="82" t="s">
        <v>37</v>
      </c>
      <c r="L5" s="1"/>
      <c r="M5" s="1"/>
      <c r="N5" s="1"/>
      <c r="O5" s="1"/>
      <c r="P5" s="1"/>
      <c r="Q5" s="1"/>
    </row>
    <row r="6" spans="1:17" customFormat="1" ht="19.5" customHeight="1">
      <c r="A6" s="83"/>
      <c r="B6" s="84"/>
      <c r="C6" s="84"/>
      <c r="D6" s="85"/>
      <c r="E6" s="86"/>
      <c r="F6" s="85"/>
      <c r="G6" s="85"/>
      <c r="H6" s="87" t="s">
        <v>38</v>
      </c>
      <c r="I6" s="88" t="s">
        <v>39</v>
      </c>
      <c r="J6" s="88" t="s">
        <v>40</v>
      </c>
      <c r="K6" s="89" t="s">
        <v>41</v>
      </c>
    </row>
    <row r="7" spans="1:17" ht="19.5" customHeight="1">
      <c r="A7" s="50">
        <v>1</v>
      </c>
      <c r="B7" s="51"/>
      <c r="C7" s="52" t="s">
        <v>19</v>
      </c>
      <c r="D7" s="54"/>
      <c r="E7" s="90">
        <v>14386</v>
      </c>
      <c r="F7" s="90">
        <v>-261</v>
      </c>
      <c r="G7" s="91">
        <v>14125</v>
      </c>
      <c r="H7" s="94">
        <v>0</v>
      </c>
      <c r="I7" s="94">
        <v>0</v>
      </c>
      <c r="J7" s="94">
        <v>-596</v>
      </c>
      <c r="K7" s="92">
        <f>IF($L7=0,$E7,$F7)-($H7+$I7+$J7)</f>
        <v>335</v>
      </c>
      <c r="L7" s="56">
        <v>15</v>
      </c>
    </row>
    <row r="8" spans="1:17" ht="19.5" customHeight="1">
      <c r="A8" s="64" t="s">
        <v>42</v>
      </c>
      <c r="B8" s="65"/>
      <c r="C8" s="65"/>
      <c r="D8" s="66"/>
      <c r="E8" s="95">
        <v>3273</v>
      </c>
      <c r="F8" s="96"/>
      <c r="G8" s="97">
        <v>3273</v>
      </c>
      <c r="H8" s="98"/>
      <c r="I8" s="98"/>
      <c r="J8" s="98"/>
      <c r="K8" s="99"/>
      <c r="L8" s="57"/>
      <c r="M8" s="1"/>
      <c r="N8" s="1"/>
      <c r="O8" s="1"/>
      <c r="P8" s="1"/>
      <c r="Q8" s="1"/>
    </row>
    <row r="9" spans="1:17" ht="19.5" customHeight="1">
      <c r="A9" s="58"/>
      <c r="B9" s="59"/>
      <c r="C9" s="60" t="s">
        <v>43</v>
      </c>
      <c r="D9" s="61"/>
      <c r="E9" s="100">
        <v>17659</v>
      </c>
      <c r="F9" s="100">
        <v>-261</v>
      </c>
      <c r="G9" s="100">
        <v>17398</v>
      </c>
      <c r="H9" s="101">
        <v>0</v>
      </c>
      <c r="I9" s="101">
        <v>0</v>
      </c>
      <c r="J9" s="101">
        <v>-596</v>
      </c>
      <c r="K9" s="102">
        <f>IF($L9=0,$E9,$F9)-($H9+$I9+$J9)</f>
        <v>335</v>
      </c>
      <c r="L9" s="56">
        <v>15</v>
      </c>
      <c r="M9" s="1"/>
      <c r="N9" s="1"/>
      <c r="O9" s="1"/>
      <c r="P9" s="1"/>
      <c r="Q9" s="1"/>
    </row>
    <row r="30" spans="1:17" ht="19.5" customHeight="1">
      <c r="A30" s="39" t="s">
        <v>44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1"/>
      <c r="M30" s="1"/>
      <c r="N30" s="1"/>
      <c r="O30" s="1"/>
      <c r="P30" s="1"/>
      <c r="Q30" s="1"/>
    </row>
  </sheetData>
  <mergeCells count="5">
    <mergeCell ref="H4:K4"/>
    <mergeCell ref="A5:D5"/>
    <mergeCell ref="H5:J5"/>
    <mergeCell ref="A8:D8"/>
    <mergeCell ref="A30:K30"/>
  </mergeCells>
  <phoneticPr fontId="1"/>
  <printOptions horizontalCentered="1" gridLinesSet="0"/>
  <pageMargins left="0" right="0" top="0.35433070866141736" bottom="0.35433070866141736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6433-3C02-40F5-8A8D-7E38FFCC18BB}">
  <dimension ref="A1:K22"/>
  <sheetViews>
    <sheetView view="pageBreakPreview" zoomScaleNormal="100" zoomScaleSheetLayoutView="100" workbookViewId="0">
      <selection activeCell="B2" sqref="B2"/>
    </sheetView>
  </sheetViews>
  <sheetFormatPr defaultColWidth="9" defaultRowHeight="17.25" customHeight="1"/>
  <cols>
    <col min="1" max="1" width="2.5" style="107" customWidth="1"/>
    <col min="2" max="2" width="19.125" style="107" customWidth="1"/>
    <col min="3" max="5" width="11.875" style="108" customWidth="1"/>
    <col min="6" max="6" width="2.5" style="107" customWidth="1"/>
    <col min="7" max="7" width="19.125" style="107" customWidth="1"/>
    <col min="8" max="8" width="11.875" style="108" customWidth="1"/>
    <col min="9" max="9" width="53.875" style="107" customWidth="1"/>
    <col min="10" max="16384" width="9" style="107"/>
  </cols>
  <sheetData>
    <row r="1" spans="1:11" ht="17.25" customHeight="1">
      <c r="A1" s="104" t="s">
        <v>60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1" ht="17.25" customHeight="1">
      <c r="A2" s="107" t="s">
        <v>45</v>
      </c>
    </row>
    <row r="3" spans="1:11" ht="17.25" customHeight="1">
      <c r="A3" s="107" t="s">
        <v>61</v>
      </c>
      <c r="B3" s="109"/>
      <c r="E3" s="110" t="s">
        <v>56</v>
      </c>
      <c r="F3" s="109"/>
      <c r="G3" s="109"/>
      <c r="I3" s="111" t="s">
        <v>46</v>
      </c>
      <c r="J3" s="108"/>
      <c r="K3" s="108"/>
    </row>
    <row r="4" spans="1:11" ht="17.25" customHeight="1">
      <c r="A4" s="112"/>
      <c r="B4" s="113"/>
      <c r="C4" s="114"/>
      <c r="D4" s="114"/>
      <c r="E4" s="114"/>
      <c r="F4" s="115" t="s">
        <v>47</v>
      </c>
      <c r="G4" s="116"/>
      <c r="H4" s="117"/>
      <c r="I4" s="118"/>
    </row>
    <row r="5" spans="1:11" ht="17.25" customHeight="1">
      <c r="A5" s="119" t="s">
        <v>48</v>
      </c>
      <c r="B5" s="120"/>
      <c r="C5" s="121" t="s">
        <v>49</v>
      </c>
      <c r="D5" s="122" t="s">
        <v>50</v>
      </c>
      <c r="E5" s="122" t="s">
        <v>51</v>
      </c>
      <c r="F5" s="123" t="s">
        <v>52</v>
      </c>
      <c r="G5" s="124"/>
      <c r="H5" s="125" t="s">
        <v>53</v>
      </c>
      <c r="I5" s="126" t="s">
        <v>54</v>
      </c>
    </row>
    <row r="6" spans="1:11" ht="17.25" customHeight="1">
      <c r="A6" s="127"/>
      <c r="B6" s="128"/>
      <c r="C6" s="129"/>
      <c r="D6" s="129"/>
      <c r="E6" s="129"/>
      <c r="F6" s="130"/>
      <c r="G6" s="131"/>
      <c r="H6" s="132"/>
      <c r="I6" s="133"/>
    </row>
    <row r="7" spans="1:11" ht="17.25" customHeight="1">
      <c r="A7" s="138">
        <v>1</v>
      </c>
      <c r="B7" s="135" t="s">
        <v>62</v>
      </c>
      <c r="C7" s="136">
        <v>9601</v>
      </c>
      <c r="D7" s="136">
        <v>-600</v>
      </c>
      <c r="E7" s="139">
        <f>C7+D7</f>
        <v>9001</v>
      </c>
      <c r="F7" s="134">
        <v>1</v>
      </c>
      <c r="G7" s="135" t="s">
        <v>59</v>
      </c>
      <c r="H7" s="136">
        <v>-600</v>
      </c>
      <c r="I7" s="137" t="s">
        <v>63</v>
      </c>
    </row>
    <row r="8" spans="1:11" ht="17.25" customHeight="1">
      <c r="A8" s="140" t="s">
        <v>55</v>
      </c>
      <c r="B8" s="141"/>
      <c r="C8" s="142">
        <v>9601</v>
      </c>
      <c r="D8" s="142">
        <v>-600</v>
      </c>
      <c r="E8" s="143">
        <f>C8+D8</f>
        <v>9001</v>
      </c>
      <c r="F8" s="144"/>
      <c r="G8" s="145"/>
      <c r="H8" s="143"/>
      <c r="I8" s="146"/>
    </row>
    <row r="10" spans="1:11" ht="17.25" customHeight="1">
      <c r="A10" s="107" t="s">
        <v>64</v>
      </c>
      <c r="B10" s="109"/>
      <c r="E10" s="110" t="s">
        <v>57</v>
      </c>
      <c r="F10" s="109"/>
      <c r="G10" s="109"/>
      <c r="I10" s="111" t="s">
        <v>46</v>
      </c>
      <c r="J10" s="108"/>
      <c r="K10" s="108"/>
    </row>
    <row r="11" spans="1:11" ht="17.25" customHeight="1">
      <c r="A11" s="112"/>
      <c r="B11" s="113"/>
      <c r="C11" s="114"/>
      <c r="D11" s="114"/>
      <c r="E11" s="114"/>
      <c r="F11" s="115" t="s">
        <v>47</v>
      </c>
      <c r="G11" s="116"/>
      <c r="H11" s="117"/>
      <c r="I11" s="118"/>
    </row>
    <row r="12" spans="1:11" ht="17.25" customHeight="1">
      <c r="A12" s="119" t="s">
        <v>48</v>
      </c>
      <c r="B12" s="120"/>
      <c r="C12" s="121" t="s">
        <v>49</v>
      </c>
      <c r="D12" s="122" t="s">
        <v>50</v>
      </c>
      <c r="E12" s="122" t="s">
        <v>51</v>
      </c>
      <c r="F12" s="123" t="s">
        <v>52</v>
      </c>
      <c r="G12" s="124"/>
      <c r="H12" s="125" t="s">
        <v>53</v>
      </c>
      <c r="I12" s="126" t="s">
        <v>54</v>
      </c>
    </row>
    <row r="13" spans="1:11" ht="17.25" customHeight="1">
      <c r="A13" s="127"/>
      <c r="B13" s="128"/>
      <c r="C13" s="129"/>
      <c r="D13" s="129"/>
      <c r="E13" s="129"/>
      <c r="F13" s="130"/>
      <c r="G13" s="131"/>
      <c r="H13" s="132"/>
      <c r="I13" s="133"/>
    </row>
    <row r="14" spans="1:11" ht="17.25" customHeight="1">
      <c r="A14" s="138">
        <v>1</v>
      </c>
      <c r="B14" s="135" t="s">
        <v>58</v>
      </c>
      <c r="C14" s="136">
        <v>8054</v>
      </c>
      <c r="D14" s="136">
        <v>-596</v>
      </c>
      <c r="E14" s="139">
        <f>C14+D14</f>
        <v>7458</v>
      </c>
      <c r="F14" s="134">
        <v>1</v>
      </c>
      <c r="G14" s="135" t="s">
        <v>58</v>
      </c>
      <c r="H14" s="136">
        <v>-596</v>
      </c>
      <c r="I14" s="137" t="s">
        <v>65</v>
      </c>
    </row>
    <row r="15" spans="1:11" ht="17.25" customHeight="1">
      <c r="A15" s="140" t="s">
        <v>55</v>
      </c>
      <c r="B15" s="141"/>
      <c r="C15" s="142">
        <v>8054</v>
      </c>
      <c r="D15" s="142">
        <v>-596</v>
      </c>
      <c r="E15" s="143">
        <f>C15+D15</f>
        <v>7458</v>
      </c>
      <c r="F15" s="144"/>
      <c r="G15" s="145"/>
      <c r="H15" s="143"/>
      <c r="I15" s="146"/>
    </row>
    <row r="17" spans="1:11" ht="17.25" customHeight="1">
      <c r="A17" s="107" t="s">
        <v>66</v>
      </c>
      <c r="B17" s="109"/>
      <c r="E17" s="110" t="s">
        <v>67</v>
      </c>
      <c r="F17" s="109"/>
      <c r="G17" s="109"/>
      <c r="I17" s="111" t="s">
        <v>46</v>
      </c>
      <c r="J17" s="108"/>
      <c r="K17" s="108"/>
    </row>
    <row r="18" spans="1:11" ht="17.25" customHeight="1">
      <c r="A18" s="112"/>
      <c r="B18" s="113"/>
      <c r="C18" s="114"/>
      <c r="D18" s="114"/>
      <c r="E18" s="114"/>
      <c r="F18" s="115" t="s">
        <v>47</v>
      </c>
      <c r="G18" s="116"/>
      <c r="H18" s="117"/>
      <c r="I18" s="118"/>
    </row>
    <row r="19" spans="1:11" ht="17.25" customHeight="1">
      <c r="A19" s="119" t="s">
        <v>48</v>
      </c>
      <c r="B19" s="120"/>
      <c r="C19" s="121" t="s">
        <v>49</v>
      </c>
      <c r="D19" s="122" t="s">
        <v>50</v>
      </c>
      <c r="E19" s="122" t="s">
        <v>51</v>
      </c>
      <c r="F19" s="123" t="s">
        <v>52</v>
      </c>
      <c r="G19" s="124"/>
      <c r="H19" s="125" t="s">
        <v>53</v>
      </c>
      <c r="I19" s="126" t="s">
        <v>54</v>
      </c>
    </row>
    <row r="20" spans="1:11" ht="17.25" customHeight="1">
      <c r="A20" s="127"/>
      <c r="B20" s="128"/>
      <c r="C20" s="129"/>
      <c r="D20" s="129"/>
      <c r="E20" s="129"/>
      <c r="F20" s="130"/>
      <c r="G20" s="131"/>
      <c r="H20" s="132"/>
      <c r="I20" s="133"/>
    </row>
    <row r="21" spans="1:11" ht="17.25" customHeight="1">
      <c r="A21" s="138">
        <v>1</v>
      </c>
      <c r="B21" s="135" t="s">
        <v>68</v>
      </c>
      <c r="C21" s="136">
        <v>0</v>
      </c>
      <c r="D21" s="136">
        <v>935</v>
      </c>
      <c r="E21" s="139">
        <f>C21+D21</f>
        <v>935</v>
      </c>
      <c r="F21" s="134">
        <v>1</v>
      </c>
      <c r="G21" s="135" t="s">
        <v>68</v>
      </c>
      <c r="H21" s="136">
        <v>935</v>
      </c>
      <c r="I21" s="137" t="s">
        <v>69</v>
      </c>
    </row>
    <row r="22" spans="1:11" ht="17.25" customHeight="1">
      <c r="A22" s="140" t="s">
        <v>55</v>
      </c>
      <c r="B22" s="141"/>
      <c r="C22" s="142">
        <v>0</v>
      </c>
      <c r="D22" s="142">
        <v>935</v>
      </c>
      <c r="E22" s="143">
        <f>C22+D22</f>
        <v>935</v>
      </c>
      <c r="F22" s="144"/>
      <c r="G22" s="145"/>
      <c r="H22" s="143"/>
      <c r="I22" s="146"/>
    </row>
  </sheetData>
  <mergeCells count="12">
    <mergeCell ref="A15:B15"/>
    <mergeCell ref="A19:B19"/>
    <mergeCell ref="F19:G20"/>
    <mergeCell ref="H19:H20"/>
    <mergeCell ref="A22:B22"/>
    <mergeCell ref="A5:B5"/>
    <mergeCell ref="F5:G6"/>
    <mergeCell ref="H5:H6"/>
    <mergeCell ref="A8:B8"/>
    <mergeCell ref="A12:B12"/>
    <mergeCell ref="F12:G13"/>
    <mergeCell ref="H12:H13"/>
  </mergeCells>
  <phoneticPr fontId="1"/>
  <printOptions horizontalCentered="1" gridLinesSet="0"/>
  <pageMargins left="0" right="0" top="0.35433070866141736" bottom="0.35433070866141736" header="0" footer="0"/>
  <pageSetup paperSize="9"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1046-729E-4729-9AA7-DB07A365C3D7}">
  <dimension ref="A3:P34"/>
  <sheetViews>
    <sheetView view="pageBreakPreview" zoomScaleNormal="100" zoomScaleSheetLayoutView="100" workbookViewId="0">
      <selection activeCell="B3" sqref="B3"/>
    </sheetView>
  </sheetViews>
  <sheetFormatPr defaultColWidth="9" defaultRowHeight="17.25" customHeight="1"/>
  <cols>
    <col min="1" max="1" width="2.5" style="107" customWidth="1"/>
    <col min="2" max="2" width="10.125" style="107" customWidth="1"/>
    <col min="3" max="9" width="9.875" style="107" customWidth="1"/>
    <col min="10" max="10" width="2.5" style="107" customWidth="1"/>
    <col min="11" max="11" width="10.125" style="107" customWidth="1"/>
    <col min="12" max="12" width="9.875" style="107" customWidth="1"/>
    <col min="13" max="13" width="37.625" style="107" customWidth="1"/>
    <col min="14" max="15" width="9" style="107"/>
    <col min="16" max="16" width="9" style="148"/>
    <col min="17" max="16384" width="9" style="107"/>
  </cols>
  <sheetData>
    <row r="3" spans="1:16" ht="17.25" customHeight="1">
      <c r="A3" s="107" t="s">
        <v>70</v>
      </c>
    </row>
    <row r="4" spans="1:16" ht="17.25" customHeight="1">
      <c r="A4" s="107" t="s">
        <v>80</v>
      </c>
      <c r="B4" s="109"/>
      <c r="C4" s="108"/>
      <c r="D4" s="108"/>
      <c r="E4" s="108"/>
      <c r="F4" s="108" t="s">
        <v>81</v>
      </c>
      <c r="G4" s="108"/>
      <c r="H4" s="108"/>
      <c r="I4" s="108"/>
      <c r="K4" s="108"/>
      <c r="L4" s="108"/>
      <c r="M4" s="111" t="s">
        <v>71</v>
      </c>
      <c r="P4" s="107"/>
    </row>
    <row r="5" spans="1:16" ht="17.25" customHeight="1">
      <c r="A5" s="149"/>
      <c r="B5" s="150"/>
      <c r="C5" s="151"/>
      <c r="D5" s="152"/>
      <c r="E5" s="151"/>
      <c r="F5" s="153" t="s">
        <v>72</v>
      </c>
      <c r="G5" s="45"/>
      <c r="H5" s="45"/>
      <c r="I5" s="46"/>
      <c r="J5" s="115" t="s">
        <v>47</v>
      </c>
      <c r="K5" s="115"/>
      <c r="L5" s="117"/>
      <c r="M5" s="118"/>
      <c r="P5" s="107"/>
    </row>
    <row r="6" spans="1:16" ht="17.25" customHeight="1">
      <c r="A6" s="119" t="s">
        <v>48</v>
      </c>
      <c r="B6" s="154"/>
      <c r="C6" s="155" t="s">
        <v>49</v>
      </c>
      <c r="D6" s="156" t="s">
        <v>50</v>
      </c>
      <c r="E6" s="155" t="s">
        <v>51</v>
      </c>
      <c r="F6" s="157" t="s">
        <v>73</v>
      </c>
      <c r="G6" s="157"/>
      <c r="H6" s="157"/>
      <c r="I6" s="158" t="s">
        <v>74</v>
      </c>
      <c r="J6" s="159" t="s">
        <v>75</v>
      </c>
      <c r="K6" s="160"/>
      <c r="L6" s="161" t="s">
        <v>76</v>
      </c>
      <c r="M6" s="162" t="s">
        <v>77</v>
      </c>
      <c r="P6" s="107"/>
    </row>
    <row r="7" spans="1:16" ht="17.25" customHeight="1">
      <c r="A7" s="163"/>
      <c r="B7" s="164"/>
      <c r="C7" s="165"/>
      <c r="D7" s="166"/>
      <c r="E7" s="165"/>
      <c r="F7" s="167" t="s">
        <v>38</v>
      </c>
      <c r="G7" s="168" t="s">
        <v>39</v>
      </c>
      <c r="H7" s="167" t="s">
        <v>40</v>
      </c>
      <c r="I7" s="169" t="s">
        <v>41</v>
      </c>
      <c r="J7" s="170"/>
      <c r="K7" s="171"/>
      <c r="L7" s="172"/>
      <c r="M7" s="133"/>
      <c r="P7" s="107"/>
    </row>
    <row r="8" spans="1:16" ht="17.25" customHeight="1">
      <c r="A8" s="138">
        <v>1</v>
      </c>
      <c r="B8" s="135" t="s">
        <v>82</v>
      </c>
      <c r="C8" s="136">
        <v>12213</v>
      </c>
      <c r="D8" s="136">
        <v>-261</v>
      </c>
      <c r="E8" s="165">
        <f>C8+D8</f>
        <v>11952</v>
      </c>
      <c r="F8" s="175">
        <v>0</v>
      </c>
      <c r="G8" s="175">
        <v>0</v>
      </c>
      <c r="H8" s="175">
        <v>-596</v>
      </c>
      <c r="I8" s="176">
        <v>335</v>
      </c>
      <c r="J8" s="134">
        <v>14</v>
      </c>
      <c r="K8" s="135" t="s">
        <v>78</v>
      </c>
      <c r="L8" s="136">
        <v>-261</v>
      </c>
      <c r="M8" s="137" t="s">
        <v>83</v>
      </c>
    </row>
    <row r="9" spans="1:16" ht="17.25" customHeight="1">
      <c r="A9" s="140" t="s">
        <v>55</v>
      </c>
      <c r="B9" s="141"/>
      <c r="C9" s="142">
        <v>12213</v>
      </c>
      <c r="D9" s="142">
        <v>-261</v>
      </c>
      <c r="E9" s="173">
        <f>C9+D9</f>
        <v>11952</v>
      </c>
      <c r="F9" s="177">
        <v>0</v>
      </c>
      <c r="G9" s="177">
        <v>0</v>
      </c>
      <c r="H9" s="177">
        <v>-596</v>
      </c>
      <c r="I9" s="174">
        <v>335</v>
      </c>
      <c r="J9" s="144"/>
      <c r="K9" s="147"/>
      <c r="L9" s="173"/>
      <c r="M9" s="146"/>
      <c r="P9" s="107"/>
    </row>
    <row r="34" spans="1:16" ht="17.25" customHeight="1">
      <c r="A34" s="39" t="s">
        <v>79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P34" s="107"/>
    </row>
  </sheetData>
  <mergeCells count="9">
    <mergeCell ref="A9:B9"/>
    <mergeCell ref="A34:M34"/>
    <mergeCell ref="A5:B5"/>
    <mergeCell ref="F5:I5"/>
    <mergeCell ref="A6:B6"/>
    <mergeCell ref="F6:H6"/>
    <mergeCell ref="J6:K7"/>
    <mergeCell ref="L6:L7"/>
    <mergeCell ref="A7:B7"/>
  </mergeCells>
  <phoneticPr fontId="1"/>
  <printOptions horizontalCentered="1"/>
  <pageMargins left="0" right="0" top="0.35433070866141736" bottom="0.35433070866141736" header="0.19685039370078741" footer="0.19685039370078741"/>
  <pageSetup paperSize="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調整用</vt:lpstr>
      <vt:lpstr>第１表</vt:lpstr>
      <vt:lpstr>総括(歳入)</vt:lpstr>
      <vt:lpstr>総括(歳出)</vt:lpstr>
      <vt:lpstr>明細(歳入)</vt:lpstr>
      <vt:lpstr>明細(歳出)</vt:lpstr>
      <vt:lpstr>'総括(歳出)'!Print_Area</vt:lpstr>
      <vt:lpstr>'総括(歳入)'!Print_Area</vt:lpstr>
      <vt:lpstr>第１表!Print_Area</vt:lpstr>
      <vt:lpstr>調整用!Print_Area</vt:lpstr>
      <vt:lpstr>'明細(歳出)'!Print_Area</vt:lpstr>
      <vt:lpstr>'明細(歳入)'!Print_Area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福澤 秀一</dc:creator>
  <cp:lastModifiedBy>福澤 秀一</cp:lastModifiedBy>
  <dcterms:created xsi:type="dcterms:W3CDTF">2026-02-09T01:09:26Z</dcterms:created>
  <dcterms:modified xsi:type="dcterms:W3CDTF">2026-03-23T07:27:08Z</dcterms:modified>
</cp:coreProperties>
</file>