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-fukuzawa\Desktop\"/>
    </mc:Choice>
  </mc:AlternateContent>
  <xr:revisionPtr revIDLastSave="0" documentId="13_ncr:1_{D9E365E2-C9DA-4AEB-A21E-521595058D40}" xr6:coauthVersionLast="47" xr6:coauthVersionMax="47" xr10:uidLastSave="{00000000-0000-0000-0000-000000000000}"/>
  <bookViews>
    <workbookView xWindow="20370" yWindow="-120" windowWidth="29040" windowHeight="16440" activeTab="1" xr2:uid="{0994F375-B7EF-4A99-A1B7-2390AA132A79}"/>
  </bookViews>
  <sheets>
    <sheet name="調整用" sheetId="6" r:id="rId1"/>
    <sheet name="第１表" sheetId="1" r:id="rId2"/>
    <sheet name="総括(歳入)" sheetId="2" r:id="rId3"/>
    <sheet name="総括(歳出)" sheetId="3" r:id="rId4"/>
    <sheet name="明細(歳入)" sheetId="4" r:id="rId5"/>
    <sheet name="明細(歳出)" sheetId="5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5" l="1"/>
  <c r="E74" i="5"/>
  <c r="E60" i="5"/>
  <c r="E58" i="5"/>
  <c r="E52" i="5"/>
  <c r="E50" i="5"/>
  <c r="E44" i="5"/>
  <c r="E41" i="5"/>
  <c r="E32" i="5"/>
  <c r="E30" i="5"/>
  <c r="E24" i="5"/>
  <c r="E21" i="5"/>
  <c r="E17" i="5"/>
  <c r="E11" i="5"/>
  <c r="E7" i="5"/>
  <c r="E57" i="4"/>
  <c r="E56" i="4"/>
  <c r="E50" i="4"/>
  <c r="E49" i="4"/>
  <c r="E43" i="4"/>
  <c r="E41" i="4"/>
  <c r="E26" i="4"/>
  <c r="E25" i="4"/>
  <c r="E19" i="4"/>
  <c r="E17" i="4"/>
  <c r="E15" i="4"/>
  <c r="E14" i="4"/>
  <c r="E8" i="4"/>
  <c r="E7" i="4"/>
  <c r="K11" i="3"/>
  <c r="K9" i="3"/>
  <c r="K8" i="3"/>
  <c r="K7" i="3"/>
  <c r="G12" i="2"/>
  <c r="F12" i="2"/>
  <c r="E12" i="2"/>
  <c r="G11" i="2"/>
  <c r="E11" i="2"/>
  <c r="W10" i="2"/>
  <c r="G10" i="2" s="1"/>
  <c r="F10" i="2"/>
  <c r="E10" i="2"/>
  <c r="W9" i="2"/>
  <c r="G9" i="2"/>
  <c r="F9" i="2"/>
  <c r="E9" i="2"/>
  <c r="W8" i="2"/>
  <c r="G8" i="2" s="1"/>
  <c r="F8" i="2"/>
  <c r="E8" i="2"/>
  <c r="W7" i="2"/>
  <c r="G7" i="2" s="1"/>
  <c r="F7" i="2"/>
  <c r="E7" i="2"/>
  <c r="W6" i="2"/>
  <c r="G6" i="2"/>
  <c r="F6" i="2"/>
  <c r="E6" i="2"/>
  <c r="AF46" i="1"/>
  <c r="M46" i="1" s="1"/>
  <c r="K46" i="1"/>
  <c r="I46" i="1"/>
  <c r="A46" i="1"/>
  <c r="AF45" i="1"/>
  <c r="M45" i="1" s="1"/>
  <c r="I45" i="1"/>
  <c r="AF44" i="1"/>
  <c r="M44" i="1" s="1"/>
  <c r="K44" i="1"/>
  <c r="I44" i="1"/>
  <c r="AF43" i="1"/>
  <c r="M43" i="1" s="1"/>
  <c r="K43" i="1"/>
  <c r="I43" i="1"/>
  <c r="AF42" i="1"/>
  <c r="M42" i="1" s="1"/>
  <c r="K42" i="1"/>
  <c r="I42" i="1"/>
  <c r="AF41" i="1"/>
  <c r="M41" i="1"/>
  <c r="K41" i="1"/>
  <c r="I41" i="1"/>
  <c r="AF40" i="1"/>
  <c r="M40" i="1" s="1"/>
  <c r="K40" i="1"/>
  <c r="I40" i="1"/>
  <c r="AF39" i="1"/>
  <c r="M39" i="1" s="1"/>
  <c r="K39" i="1"/>
  <c r="I39" i="1"/>
  <c r="AF38" i="1"/>
  <c r="M38" i="1" s="1"/>
  <c r="K38" i="1"/>
  <c r="I38" i="1"/>
  <c r="AF37" i="1"/>
  <c r="M37" i="1" s="1"/>
  <c r="K37" i="1"/>
  <c r="I37" i="1"/>
  <c r="AF36" i="1"/>
  <c r="M36" i="1" s="1"/>
  <c r="K36" i="1"/>
  <c r="I36" i="1"/>
  <c r="AF35" i="1"/>
  <c r="M35" i="1" s="1"/>
  <c r="K35" i="1"/>
  <c r="I35" i="1"/>
  <c r="AF17" i="1"/>
  <c r="M17" i="1" s="1"/>
  <c r="K17" i="1"/>
  <c r="I17" i="1"/>
  <c r="A17" i="1"/>
  <c r="AF16" i="1"/>
  <c r="M16" i="1"/>
  <c r="I16" i="1"/>
  <c r="AF15" i="1"/>
  <c r="M15" i="1" s="1"/>
  <c r="K15" i="1"/>
  <c r="I15" i="1"/>
  <c r="AF14" i="1"/>
  <c r="M14" i="1" s="1"/>
  <c r="K14" i="1"/>
  <c r="I14" i="1"/>
  <c r="AF13" i="1"/>
  <c r="M13" i="1" s="1"/>
  <c r="K13" i="1"/>
  <c r="I13" i="1"/>
  <c r="AF12" i="1"/>
  <c r="M12" i="1" s="1"/>
  <c r="K12" i="1"/>
  <c r="I12" i="1"/>
  <c r="AF11" i="1"/>
  <c r="M11" i="1" s="1"/>
  <c r="K11" i="1"/>
  <c r="I11" i="1"/>
  <c r="AF10" i="1"/>
  <c r="M10" i="1" s="1"/>
  <c r="K10" i="1"/>
  <c r="I10" i="1"/>
  <c r="AF9" i="1"/>
  <c r="M9" i="1" s="1"/>
  <c r="K9" i="1"/>
  <c r="I9" i="1"/>
  <c r="AF8" i="1"/>
  <c r="M8" i="1"/>
  <c r="K8" i="1"/>
  <c r="I8" i="1"/>
  <c r="AF7" i="1"/>
  <c r="M7" i="1" s="1"/>
  <c r="K7" i="1"/>
  <c r="I7" i="1"/>
  <c r="AF6" i="1"/>
  <c r="M6" i="1" s="1"/>
  <c r="K6" i="1"/>
  <c r="I6" i="1"/>
  <c r="AF5" i="1"/>
  <c r="M5" i="1"/>
  <c r="K5" i="1"/>
  <c r="I5" i="1"/>
</calcChain>
</file>

<file path=xl/sharedStrings.xml><?xml version="1.0" encoding="utf-8"?>
<sst xmlns="http://schemas.openxmlformats.org/spreadsheetml/2006/main" count="351" uniqueCount="151">
  <si>
    <t>- 2 -</t>
    <phoneticPr fontId="2"/>
  </si>
  <si>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</si>
  <si>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</si>
  <si>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</si>
  <si>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</si>
  <si>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</si>
  <si>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</si>
  <si>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</si>
  <si>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</si>
  <si>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国庫支出金　　　　　　　　　　　　　　　　　　　　　　　　　</t>
  </si>
  <si>
    <t>国庫補助金　　　　　　　　　　　　　　　　　　　　　　　　　</t>
  </si>
  <si>
    <t>県支出金　　　　　　　　　　　　　　　　　　　　　　　　　　</t>
  </si>
  <si>
    <t>繰入金　　　　　　　　　　　　　　　　　　　　　　　　　　　</t>
  </si>
  <si>
    <t>繰越金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</si>
  <si>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</si>
  <si>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</si>
  <si>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</si>
  <si>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国庫負担金　　　　　　　　　　　　　　　　　　　　　　　　　</t>
  </si>
  <si>
    <t>支払基金交付金　　　　　　　　　　　　　　　　　　　　　　　</t>
  </si>
  <si>
    <t>県負担金　　　　　　　　　　　　　　　　　　　　　　　　　　</t>
  </si>
  <si>
    <t>一般会計繰入金　　　　　　　　　　　　　　　　　　　　　　　</t>
  </si>
  <si>
    <t>(歳出)</t>
  </si>
  <si>
    <t>- 3 -</t>
    <phoneticPr fontId="2"/>
  </si>
  <si>
    <t>保険給付費　　　　　　　　　　　　　　　　　　　　　　　　　</t>
  </si>
  <si>
    <t>介護予防サービス等諸費　　　　　　　　　　　　　　　　　　　</t>
  </si>
  <si>
    <t>地域支援事業費　　　　　　　　　　　　　　　　　　　　　　　</t>
  </si>
  <si>
    <t>介護予防・生活支援サービス事業費　　　　　　　　　　　　　　</t>
  </si>
  <si>
    <t>一般介護予防事業費　　　　　　　　　　　　　　　　　　　　　</t>
  </si>
  <si>
    <t>包括的支援事業・任意事業費　　　　　　　　　　　　　　　　　</t>
  </si>
  <si>
    <t>その他諸費　　　　　　　　　　　　　　　　　　　　　　　　　</t>
  </si>
  <si>
    <t>諸支出金　　　　　　　　　　　　　　　　　　　　　　　　　　</t>
  </si>
  <si>
    <t>償還金及び還付加算金　　　　　　　　　　　　　　　　　　　　</t>
  </si>
  <si>
    <t>繰出金　　　　　　　　　　　　　　　　　　　　　　　　　　　</t>
  </si>
  <si>
    <t>歳入歳出補正予算事項別明細書</t>
    <phoneticPr fontId="5"/>
  </si>
  <si>
    <t>１　総括</t>
  </si>
  <si>
    <t>(単位　千円)</t>
  </si>
  <si>
    <t>款</t>
  </si>
  <si>
    <t>補正前の額</t>
    <phoneticPr fontId="5"/>
  </si>
  <si>
    <t>補正額</t>
    <phoneticPr fontId="5"/>
  </si>
  <si>
    <t>計</t>
    <phoneticPr fontId="5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</si>
  <si>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5"/>
  </si>
  <si>
    <t>歳入合計</t>
    <rPh sb="0" eb="2">
      <t>サイニュウ</t>
    </rPh>
    <rPh sb="2" eb="4">
      <t>ゴウケイ</t>
    </rPh>
    <phoneticPr fontId="5"/>
  </si>
  <si>
    <t>- 4 -</t>
    <phoneticPr fontId="5"/>
  </si>
  <si>
    <t xml:space="preserve">補  正  額  の  財  源  内  訳       </t>
    <phoneticPr fontId="2"/>
  </si>
  <si>
    <t>補正前の額</t>
    <phoneticPr fontId="2"/>
  </si>
  <si>
    <t>補正額</t>
    <phoneticPr fontId="2"/>
  </si>
  <si>
    <t>計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</si>
  <si>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</si>
  <si>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</si>
  <si>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</si>
  <si>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</si>
  <si>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</si>
  <si>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</si>
  <si>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</si>
  <si>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</si>
  <si>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- 5 -</t>
    <phoneticPr fontId="2"/>
  </si>
  <si>
    <t>２　歳入</t>
  </si>
  <si>
    <t>(単位 千円)</t>
    <phoneticPr fontId="7"/>
  </si>
  <si>
    <t>節</t>
  </si>
  <si>
    <t>目</t>
  </si>
  <si>
    <t>補正前の額</t>
    <phoneticPr fontId="7"/>
  </si>
  <si>
    <t>補正額</t>
    <phoneticPr fontId="7"/>
  </si>
  <si>
    <t>計</t>
    <phoneticPr fontId="7"/>
  </si>
  <si>
    <t>区     分</t>
  </si>
  <si>
    <t>金   額</t>
  </si>
  <si>
    <t>説　明</t>
  </si>
  <si>
    <t>計</t>
  </si>
  <si>
    <t>(項) 2 国庫補助金</t>
    <phoneticPr fontId="7"/>
  </si>
  <si>
    <t>- 9 -</t>
    <phoneticPr fontId="7"/>
  </si>
  <si>
    <t>- 10 -</t>
    <phoneticPr fontId="7"/>
  </si>
  <si>
    <t>(項) 1 繰越金</t>
    <phoneticPr fontId="7"/>
  </si>
  <si>
    <t>繰越金</t>
  </si>
  <si>
    <t xml:space="preserve"> 前年度繰越金</t>
  </si>
  <si>
    <t>- 6 -</t>
    <phoneticPr fontId="7"/>
  </si>
  <si>
    <t>(款) 3 国庫支出金</t>
    <phoneticPr fontId="7"/>
  </si>
  <si>
    <t>(項) 1 国庫負担金</t>
    <phoneticPr fontId="7"/>
  </si>
  <si>
    <t>介護給付費負担金</t>
  </si>
  <si>
    <t>現年度分</t>
  </si>
  <si>
    <t xml:space="preserve"> 介護給付費負担金</t>
  </si>
  <si>
    <t>調整交付金</t>
  </si>
  <si>
    <t>現年度分調整交付金</t>
  </si>
  <si>
    <t xml:space="preserve"> 調整交付金</t>
  </si>
  <si>
    <t>保険者機能強化推進交</t>
  </si>
  <si>
    <t xml:space="preserve"> 保険者機能強化推進交付金</t>
  </si>
  <si>
    <t>付金</t>
  </si>
  <si>
    <t>介護保険保険者努力支</t>
  </si>
  <si>
    <t xml:space="preserve"> 介護保険保険者努力支援交付金</t>
  </si>
  <si>
    <t>援交付金</t>
  </si>
  <si>
    <t>(款) 4 支払基金交付金</t>
    <phoneticPr fontId="7"/>
  </si>
  <si>
    <t>(項) 1 支払基金交付金</t>
    <phoneticPr fontId="7"/>
  </si>
  <si>
    <t>介護給付費交付金</t>
  </si>
  <si>
    <t xml:space="preserve"> 介護給付費交付金</t>
  </si>
  <si>
    <t>(款) 5 県支出金</t>
  </si>
  <si>
    <t>(項) 1 県負担金</t>
  </si>
  <si>
    <t>過年度分</t>
  </si>
  <si>
    <t>(款) 7 繰入金</t>
    <phoneticPr fontId="7"/>
  </si>
  <si>
    <t>(項) 1 一般会計繰入金</t>
    <phoneticPr fontId="7"/>
  </si>
  <si>
    <t>介護給付費繰入金</t>
  </si>
  <si>
    <t xml:space="preserve"> 介護給付費繰入金</t>
  </si>
  <si>
    <t>(款) 8 繰越金</t>
    <phoneticPr fontId="7"/>
  </si>
  <si>
    <t>- 7 -</t>
    <phoneticPr fontId="7"/>
  </si>
  <si>
    <t>３　歳出</t>
  </si>
  <si>
    <t>(単位 千円)</t>
  </si>
  <si>
    <t>補  正  額  の  財  源  内  訳</t>
    <phoneticPr fontId="7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</si>
  <si>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</si>
  <si>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</si>
  <si>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</si>
  <si>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</si>
  <si>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</si>
  <si>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負担金補助</t>
  </si>
  <si>
    <t>及び交付金</t>
  </si>
  <si>
    <t>償還金利子</t>
  </si>
  <si>
    <t>及び割引料</t>
  </si>
  <si>
    <t>費</t>
  </si>
  <si>
    <t>- 8 -</t>
    <phoneticPr fontId="7"/>
  </si>
  <si>
    <t>(款) 2 保険給付費</t>
    <phoneticPr fontId="7"/>
  </si>
  <si>
    <t>(項) 2 介護予防サービス等諸費</t>
    <phoneticPr fontId="7"/>
  </si>
  <si>
    <t>地域密着型</t>
  </si>
  <si>
    <t xml:space="preserve"> 地域密着型介護予防サービス給付事業負担</t>
  </si>
  <si>
    <t>介護予防サ</t>
  </si>
  <si>
    <t xml:space="preserve"> 金</t>
  </si>
  <si>
    <t>ービス給付</t>
  </si>
  <si>
    <t>(款) 3 地域支援事業費</t>
    <phoneticPr fontId="7"/>
  </si>
  <si>
    <t>(項) 1 介護予防・生活支援サービス事業費</t>
    <phoneticPr fontId="7"/>
  </si>
  <si>
    <t>介護予防・</t>
  </si>
  <si>
    <t>生活支援サ</t>
  </si>
  <si>
    <t>ービス事業</t>
  </si>
  <si>
    <t>介護予防ケ</t>
  </si>
  <si>
    <t>アマネジメ</t>
  </si>
  <si>
    <t>ント事業費</t>
  </si>
  <si>
    <t>(項) 2 一般介護予防事業費</t>
    <phoneticPr fontId="7"/>
  </si>
  <si>
    <t>一般介護予</t>
  </si>
  <si>
    <t>防事業費</t>
  </si>
  <si>
    <t>(款) 3 地域支援事業費</t>
  </si>
  <si>
    <t>(項) 3 包括的支援事業・任意事業費</t>
  </si>
  <si>
    <t>包括的支援</t>
  </si>
  <si>
    <t>事業・任意</t>
  </si>
  <si>
    <t>事業費</t>
  </si>
  <si>
    <t>(項) 4 その他諸費</t>
    <phoneticPr fontId="7"/>
  </si>
  <si>
    <t>審査支払手</t>
  </si>
  <si>
    <t>数料</t>
  </si>
  <si>
    <t>(款) 5 諸支出金</t>
    <phoneticPr fontId="7"/>
  </si>
  <si>
    <t>(項) 1 償還金及び還付加算金</t>
    <phoneticPr fontId="7"/>
  </si>
  <si>
    <t>償還金</t>
  </si>
  <si>
    <t xml:space="preserve"> 返還金</t>
  </si>
  <si>
    <t>(款) 5 諸支出金</t>
  </si>
  <si>
    <t>(項) 2 繰出金</t>
  </si>
  <si>
    <t>他会計繰出</t>
  </si>
  <si>
    <t>繰出金</t>
  </si>
  <si>
    <t xml:space="preserve"> 一般会計繰出金</t>
  </si>
  <si>
    <t>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</si>
</sst>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明朝"/>
      <family val="1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3" xfId="0" applyNumberFormat="1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176" fontId="6" fillId="0" borderId="4" xfId="0" applyNumberFormat="1" applyFont="1" applyBorder="1" applyAlignment="1">
      <alignment horizontal="centerContinuous" vertical="center"/>
    </xf>
    <xf numFmtId="0" fontId="6" fillId="0" borderId="3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distributed" vertical="center" justifyLastLine="1"/>
    </xf>
    <xf numFmtId="176" fontId="6" fillId="0" borderId="32" xfId="0" applyNumberFormat="1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distributed" vertical="center" justifyLastLine="1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76" fontId="6" fillId="0" borderId="2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6" fillId="0" borderId="24" xfId="0" applyFont="1" applyBorder="1" applyAlignment="1">
      <alignment horizontal="distributed" vertical="center"/>
    </xf>
    <xf numFmtId="176" fontId="8" fillId="0" borderId="35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6" fillId="0" borderId="36" xfId="0" quotePrefix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8" fillId="0" borderId="42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176" fontId="8" fillId="0" borderId="33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41" xfId="0" quotePrefix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0" fontId="0" fillId="0" borderId="0" xfId="0" quotePrefix="1" applyAlignment="1">
      <alignment horizontal="centerContinuous" vertical="center"/>
    </xf>
    <xf numFmtId="0" fontId="6" fillId="0" borderId="0" xfId="0" quotePrefix="1" applyFont="1" applyAlignment="1">
      <alignment horizontal="centerContinuous"/>
    </xf>
    <xf numFmtId="0" fontId="6" fillId="0" borderId="0" xfId="0" quotePrefix="1" applyFont="1" applyAlignment="1">
      <alignment horizontal="center"/>
    </xf>
    <xf numFmtId="178" fontId="6" fillId="0" borderId="0" xfId="0" applyNumberFormat="1" applyFont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2" xfId="0" applyFont="1" applyBorder="1" applyAlignment="1">
      <alignment horizontal="center" vertical="center"/>
    </xf>
    <xf numFmtId="0" fontId="6" fillId="0" borderId="45" xfId="0" quotePrefix="1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46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47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6" fillId="0" borderId="48" xfId="0" applyNumberFormat="1" applyFont="1" applyBorder="1" applyAlignment="1">
      <alignment vertical="center"/>
    </xf>
    <xf numFmtId="179" fontId="6" fillId="0" borderId="48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76" fontId="6" fillId="0" borderId="39" xfId="0" applyNumberFormat="1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79" fontId="6" fillId="0" borderId="33" xfId="0" applyNumberFormat="1" applyFont="1" applyBorder="1" applyAlignment="1">
      <alignment vertical="center"/>
    </xf>
    <xf numFmtId="179" fontId="8" fillId="0" borderId="33" xfId="0" applyNumberFormat="1" applyFont="1" applyBorder="1" applyAlignment="1">
      <alignment vertical="center"/>
    </xf>
    <xf numFmtId="179" fontId="8" fillId="0" borderId="42" xfId="0" applyNumberFormat="1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10" fillId="0" borderId="0" xfId="1" applyFont="1"/>
  </cellXfs>
  <cellStyles count="2">
    <cellStyle name="標準" xfId="0" builtinId="0"/>
    <cellStyle name="標準 3" xfId="1" xr:uid="{0305375A-8E39-4C87-A778-99C3F51F5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B6A0AF32-23C2-47C9-9835-A5D92F793CF1}"/>
            </a:ext>
          </a:extLst>
        </xdr:cNvPr>
        <xdr:cNvSpPr txBox="1">
          <a:spLocks noChangeArrowheads="1"/>
        </xdr:cNvSpPr>
      </xdr:nvSpPr>
      <xdr:spPr bwMode="auto">
        <a:xfrm>
          <a:off x="0" y="74295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F1E77FC2-3C96-4FC8-99B3-1AEDCC2BCA40}"/>
            </a:ext>
          </a:extLst>
        </xdr:cNvPr>
        <xdr:cNvSpPr txBox="1">
          <a:spLocks noChangeArrowheads="1"/>
        </xdr:cNvSpPr>
      </xdr:nvSpPr>
      <xdr:spPr bwMode="auto">
        <a:xfrm>
          <a:off x="0" y="368998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6E2C6FE4-E89A-4701-9E1A-85B69DFE10F4}"/>
            </a:ext>
          </a:extLst>
        </xdr:cNvPr>
        <xdr:cNvSpPr txBox="1">
          <a:spLocks noChangeArrowheads="1"/>
        </xdr:cNvSpPr>
      </xdr:nvSpPr>
      <xdr:spPr bwMode="auto">
        <a:xfrm>
          <a:off x="0" y="74295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CDF5726E-5497-4AF8-8A80-B6EF61C03A1D}"/>
            </a:ext>
          </a:extLst>
        </xdr:cNvPr>
        <xdr:cNvSpPr txBox="1">
          <a:spLocks noChangeArrowheads="1"/>
        </xdr:cNvSpPr>
      </xdr:nvSpPr>
      <xdr:spPr bwMode="auto">
        <a:xfrm>
          <a:off x="0" y="146113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介護保険事業特別会計（保険事業勘定）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7E939BEF-7A3C-4011-953A-7977CEFD8F88}"/>
            </a:ext>
          </a:extLst>
        </xdr:cNvPr>
        <xdr:cNvSpPr txBox="1">
          <a:spLocks noChangeArrowheads="1"/>
        </xdr:cNvSpPr>
      </xdr:nvSpPr>
      <xdr:spPr bwMode="auto">
        <a:xfrm>
          <a:off x="0" y="148971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8</xdr:col>
      <xdr:colOff>4029075</xdr:colOff>
      <xdr:row>67</xdr:row>
      <xdr:rowOff>215900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C413AD20-ED2B-4C81-BDF8-E4C5E6B68585}"/>
            </a:ext>
          </a:extLst>
        </xdr:cNvPr>
        <xdr:cNvSpPr txBox="1">
          <a:spLocks noChangeArrowheads="1"/>
        </xdr:cNvSpPr>
      </xdr:nvSpPr>
      <xdr:spPr bwMode="auto">
        <a:xfrm>
          <a:off x="0" y="29575125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2800350</xdr:colOff>
      <xdr:row>0</xdr:row>
      <xdr:rowOff>215900</xdr:rowOff>
    </xdr:to>
    <xdr:sp macro="" textlink="">
      <xdr:nvSpPr>
        <xdr:cNvPr id="10" name="横ページ行">
          <a:extLst>
            <a:ext uri="{FF2B5EF4-FFF2-40B4-BE49-F238E27FC236}">
              <a16:creationId xmlns:a16="http://schemas.microsoft.com/office/drawing/2014/main" id="{62E305D7-D793-4DD5-A986-911938D709F5}"/>
            </a:ext>
          </a:extLst>
        </xdr:cNvPr>
        <xdr:cNvSpPr txBox="1">
          <a:spLocks noChangeArrowheads="1"/>
        </xdr:cNvSpPr>
      </xdr:nvSpPr>
      <xdr:spPr bwMode="auto">
        <a:xfrm>
          <a:off x="0" y="595884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12</xdr:col>
      <xdr:colOff>2800350</xdr:colOff>
      <xdr:row>67</xdr:row>
      <xdr:rowOff>215900</xdr:rowOff>
    </xdr:to>
    <xdr:sp macro="" textlink="">
      <xdr:nvSpPr>
        <xdr:cNvPr id="11" name="横ページ行">
          <a:extLst>
            <a:ext uri="{FF2B5EF4-FFF2-40B4-BE49-F238E27FC236}">
              <a16:creationId xmlns:a16="http://schemas.microsoft.com/office/drawing/2014/main" id="{A93798BA-5C4D-4DA3-BD30-C8F4BC734EC2}"/>
            </a:ext>
          </a:extLst>
        </xdr:cNvPr>
        <xdr:cNvSpPr txBox="1">
          <a:spLocks noChangeArrowheads="1"/>
        </xdr:cNvSpPr>
      </xdr:nvSpPr>
      <xdr:spPr bwMode="auto">
        <a:xfrm>
          <a:off x="0" y="742664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12</xdr:col>
      <xdr:colOff>2800350</xdr:colOff>
      <xdr:row>68</xdr:row>
      <xdr:rowOff>215900</xdr:rowOff>
    </xdr:to>
    <xdr:sp macro="" textlink="">
      <xdr:nvSpPr>
        <xdr:cNvPr id="12" name="横ページ行">
          <a:extLst>
            <a:ext uri="{FF2B5EF4-FFF2-40B4-BE49-F238E27FC236}">
              <a16:creationId xmlns:a16="http://schemas.microsoft.com/office/drawing/2014/main" id="{23DE0B75-CC13-4E35-9832-B351ACE188A4}"/>
            </a:ext>
          </a:extLst>
        </xdr:cNvPr>
        <xdr:cNvSpPr txBox="1">
          <a:spLocks noChangeArrowheads="1"/>
        </xdr:cNvSpPr>
      </xdr:nvSpPr>
      <xdr:spPr bwMode="auto">
        <a:xfrm>
          <a:off x="0" y="744855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介護保険事業特別会計（保険事業勘定）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4B73-BDA3-44D2-8993-6746FC77C73E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192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7275-94C5-4BC7-9518-985CF591902A}">
  <sheetPr codeName="Sheet1"/>
  <dimension ref="A1:AF60"/>
  <sheetViews>
    <sheetView tabSelected="1" view="pageBreakPreview" zoomScaleNormal="100" zoomScaleSheetLayoutView="100" workbookViewId="0">
      <selection sqref="A1:N1"/>
    </sheetView>
  </sheetViews>
  <sheetFormatPr defaultColWidth="9" defaultRowHeight="19.5" customHeight="1"/>
  <cols>
    <col min="1" max="1" width="3.125" style="34" customWidth="1"/>
    <col min="2" max="2" width="0.875" style="1" customWidth="1"/>
    <col min="3" max="3" width="31.125" style="1" customWidth="1"/>
    <col min="4" max="4" width="1.625" style="1" customWidth="1"/>
    <col min="5" max="5" width="3.125" style="34" customWidth="1"/>
    <col min="6" max="6" width="0.875" style="1" customWidth="1"/>
    <col min="7" max="7" width="31.125" style="34" customWidth="1"/>
    <col min="8" max="8" width="1.625" style="34" customWidth="1"/>
    <col min="9" max="9" width="22.625" style="1" customWidth="1"/>
    <col min="10" max="10" width="1.625" style="34" customWidth="1"/>
    <col min="11" max="11" width="22.625" style="34" customWidth="1"/>
    <col min="12" max="12" width="1.625" style="17" customWidth="1"/>
    <col min="13" max="13" width="22.625" style="35" customWidth="1"/>
    <col min="14" max="14" width="1.625" style="3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</row>
    <row r="2" spans="1:32" ht="19.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</row>
    <row r="3" spans="1:32" ht="19.5" customHeight="1">
      <c r="A3" t="s">
        <v>2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3</v>
      </c>
      <c r="O3"/>
      <c r="P3" s="1"/>
    </row>
    <row r="4" spans="1:32" ht="19.5" customHeight="1">
      <c r="A4" s="3"/>
      <c r="B4" s="4"/>
      <c r="C4" s="5" t="s">
        <v>4</v>
      </c>
      <c r="D4" s="4"/>
      <c r="E4" s="6"/>
      <c r="F4" s="4"/>
      <c r="G4" s="5" t="s">
        <v>5</v>
      </c>
      <c r="H4" s="4"/>
      <c r="I4" s="7" t="s">
        <v>6</v>
      </c>
      <c r="J4" s="8"/>
      <c r="K4" s="5" t="s">
        <v>7</v>
      </c>
      <c r="L4" s="8"/>
      <c r="M4" s="5" t="s">
        <v>8</v>
      </c>
      <c r="N4" s="9"/>
      <c r="O4" s="1"/>
      <c r="P4" s="1"/>
    </row>
    <row r="5" spans="1:32" ht="19.5" customHeight="1">
      <c r="A5" s="10">
        <v>3</v>
      </c>
      <c r="B5" s="11"/>
      <c r="C5" s="12" t="s">
        <v>9</v>
      </c>
      <c r="D5" s="11"/>
      <c r="E5" s="13"/>
      <c r="F5" s="11"/>
      <c r="G5" s="14"/>
      <c r="H5" s="14"/>
      <c r="I5" s="13" t="str">
        <f t="shared" ref="I5:I17" si="0">DBCS(TEXT($AD5,"#,##0;△#,##0"))</f>
        <v>５２９，５４７</v>
      </c>
      <c r="J5" s="14"/>
      <c r="K5" s="13" t="str">
        <f t="shared" ref="K5:K15" si="1">DBCS(TEXT($AE5,"#,##0;△#,##0"))</f>
        <v>５，８７８</v>
      </c>
      <c r="L5" s="15"/>
      <c r="M5" s="13" t="str">
        <f t="shared" ref="M5:M17" si="2">DBCS(TEXT($AF5,"#,##0;△#,##0"))</f>
        <v>５３５，４２５</v>
      </c>
      <c r="N5" s="16"/>
      <c r="AD5" s="18">
        <v>529547</v>
      </c>
      <c r="AE5" s="18">
        <v>5878</v>
      </c>
      <c r="AF5" s="19">
        <f t="shared" ref="AF5:AF17" si="3">AD5+AE5</f>
        <v>535425</v>
      </c>
    </row>
    <row r="6" spans="1:32" ht="19.5" customHeight="1">
      <c r="A6" s="20"/>
      <c r="E6" s="21">
        <v>1</v>
      </c>
      <c r="F6" s="11"/>
      <c r="G6" s="12" t="s">
        <v>17</v>
      </c>
      <c r="H6" s="14"/>
      <c r="I6" s="13" t="str">
        <f t="shared" si="0"/>
        <v>３８０，３８０</v>
      </c>
      <c r="J6" s="14"/>
      <c r="K6" s="13" t="str">
        <f t="shared" si="1"/>
        <v>５６８</v>
      </c>
      <c r="L6" s="15"/>
      <c r="M6" s="13" t="str">
        <f t="shared" si="2"/>
        <v>３８０，９４８</v>
      </c>
      <c r="N6" s="16"/>
      <c r="AD6" s="18">
        <v>380380</v>
      </c>
      <c r="AE6" s="18">
        <v>568</v>
      </c>
      <c r="AF6" s="19">
        <f t="shared" si="3"/>
        <v>380948</v>
      </c>
    </row>
    <row r="7" spans="1:32" ht="19.5" customHeight="1">
      <c r="A7" s="20"/>
      <c r="E7" s="21">
        <v>2</v>
      </c>
      <c r="F7" s="11"/>
      <c r="G7" s="12" t="s">
        <v>10</v>
      </c>
      <c r="H7" s="14"/>
      <c r="I7" s="13" t="str">
        <f t="shared" si="0"/>
        <v>１４９，１６７</v>
      </c>
      <c r="J7" s="14"/>
      <c r="K7" s="13" t="str">
        <f t="shared" si="1"/>
        <v>５，３１０</v>
      </c>
      <c r="L7" s="15"/>
      <c r="M7" s="13" t="str">
        <f t="shared" si="2"/>
        <v>１５４，４７７</v>
      </c>
      <c r="N7" s="16"/>
      <c r="AD7" s="18">
        <v>149167</v>
      </c>
      <c r="AE7" s="18">
        <v>5310</v>
      </c>
      <c r="AF7" s="19">
        <f t="shared" si="3"/>
        <v>154477</v>
      </c>
    </row>
    <row r="8" spans="1:32" ht="19.5" customHeight="1">
      <c r="A8" s="10">
        <v>4</v>
      </c>
      <c r="B8" s="11"/>
      <c r="C8" s="12" t="s">
        <v>18</v>
      </c>
      <c r="D8" s="11"/>
      <c r="E8" s="13"/>
      <c r="F8" s="11"/>
      <c r="G8" s="14"/>
      <c r="H8" s="14"/>
      <c r="I8" s="13" t="str">
        <f t="shared" si="0"/>
        <v>６１４，２６１</v>
      </c>
      <c r="J8" s="14"/>
      <c r="K8" s="13" t="str">
        <f t="shared" si="1"/>
        <v>７６７</v>
      </c>
      <c r="L8" s="15"/>
      <c r="M8" s="13" t="str">
        <f t="shared" si="2"/>
        <v>６１５，０２８</v>
      </c>
      <c r="N8" s="16"/>
      <c r="AD8" s="18">
        <v>614261</v>
      </c>
      <c r="AE8" s="18">
        <v>767</v>
      </c>
      <c r="AF8" s="19">
        <f t="shared" si="3"/>
        <v>615028</v>
      </c>
    </row>
    <row r="9" spans="1:32" ht="19.5" customHeight="1">
      <c r="A9" s="20"/>
      <c r="E9" s="21">
        <v>1</v>
      </c>
      <c r="F9" s="11"/>
      <c r="G9" s="12" t="s">
        <v>18</v>
      </c>
      <c r="H9" s="14"/>
      <c r="I9" s="13" t="str">
        <f t="shared" si="0"/>
        <v>６１４，２６１</v>
      </c>
      <c r="J9" s="14"/>
      <c r="K9" s="13" t="str">
        <f t="shared" si="1"/>
        <v>７６７</v>
      </c>
      <c r="L9" s="15"/>
      <c r="M9" s="13" t="str">
        <f t="shared" si="2"/>
        <v>６１５，０２８</v>
      </c>
      <c r="N9" s="16"/>
      <c r="AD9" s="18">
        <v>614261</v>
      </c>
      <c r="AE9" s="18">
        <v>767</v>
      </c>
      <c r="AF9" s="19">
        <f t="shared" si="3"/>
        <v>615028</v>
      </c>
    </row>
    <row r="10" spans="1:32" ht="19.5" customHeight="1">
      <c r="A10" s="10">
        <v>5</v>
      </c>
      <c r="B10" s="11"/>
      <c r="C10" s="12" t="s">
        <v>11</v>
      </c>
      <c r="D10" s="11"/>
      <c r="E10" s="13"/>
      <c r="F10" s="11"/>
      <c r="G10" s="14"/>
      <c r="H10" s="14"/>
      <c r="I10" s="13" t="str">
        <f t="shared" si="0"/>
        <v>３４８，２００</v>
      </c>
      <c r="J10" s="14"/>
      <c r="K10" s="13" t="str">
        <f t="shared" si="1"/>
        <v>１，５２０</v>
      </c>
      <c r="L10" s="15"/>
      <c r="M10" s="13" t="str">
        <f t="shared" si="2"/>
        <v>３４９，７２０</v>
      </c>
      <c r="N10" s="16"/>
      <c r="AD10" s="18">
        <v>348200</v>
      </c>
      <c r="AE10" s="18">
        <v>1520</v>
      </c>
      <c r="AF10" s="19">
        <f t="shared" si="3"/>
        <v>349720</v>
      </c>
    </row>
    <row r="11" spans="1:32" ht="19.5" customHeight="1">
      <c r="A11" s="20"/>
      <c r="E11" s="21">
        <v>1</v>
      </c>
      <c r="F11" s="11"/>
      <c r="G11" s="12" t="s">
        <v>19</v>
      </c>
      <c r="H11" s="14"/>
      <c r="I11" s="13" t="str">
        <f t="shared" si="0"/>
        <v>３２８，１１９</v>
      </c>
      <c r="J11" s="14"/>
      <c r="K11" s="13" t="str">
        <f t="shared" si="1"/>
        <v>１，５２０</v>
      </c>
      <c r="L11" s="15"/>
      <c r="M11" s="13" t="str">
        <f t="shared" si="2"/>
        <v>３２９，６３９</v>
      </c>
      <c r="N11" s="16"/>
      <c r="AD11" s="18">
        <v>328119</v>
      </c>
      <c r="AE11" s="18">
        <v>1520</v>
      </c>
      <c r="AF11" s="19">
        <f t="shared" si="3"/>
        <v>329639</v>
      </c>
    </row>
    <row r="12" spans="1:32" ht="19.5" customHeight="1">
      <c r="A12" s="10">
        <v>7</v>
      </c>
      <c r="B12" s="11"/>
      <c r="C12" s="12" t="s">
        <v>12</v>
      </c>
      <c r="D12" s="11"/>
      <c r="E12" s="13"/>
      <c r="F12" s="11"/>
      <c r="G12" s="14"/>
      <c r="H12" s="14"/>
      <c r="I12" s="13" t="str">
        <f t="shared" si="0"/>
        <v>３３１，３１０</v>
      </c>
      <c r="J12" s="14"/>
      <c r="K12" s="13" t="str">
        <f t="shared" si="1"/>
        <v>３５５</v>
      </c>
      <c r="L12" s="15"/>
      <c r="M12" s="13" t="str">
        <f t="shared" si="2"/>
        <v>３３１，６６５</v>
      </c>
      <c r="N12" s="16"/>
      <c r="AD12" s="18">
        <v>331310</v>
      </c>
      <c r="AE12" s="18">
        <v>355</v>
      </c>
      <c r="AF12" s="19">
        <f t="shared" si="3"/>
        <v>331665</v>
      </c>
    </row>
    <row r="13" spans="1:32" ht="19.5" customHeight="1">
      <c r="A13" s="20"/>
      <c r="E13" s="21">
        <v>1</v>
      </c>
      <c r="F13" s="11"/>
      <c r="G13" s="12" t="s">
        <v>20</v>
      </c>
      <c r="H13" s="14"/>
      <c r="I13" s="13" t="str">
        <f t="shared" si="0"/>
        <v>３３１，３１０</v>
      </c>
      <c r="J13" s="14"/>
      <c r="K13" s="13" t="str">
        <f t="shared" si="1"/>
        <v>３５５</v>
      </c>
      <c r="L13" s="15"/>
      <c r="M13" s="13" t="str">
        <f t="shared" si="2"/>
        <v>３３１，６６５</v>
      </c>
      <c r="N13" s="16"/>
      <c r="AD13" s="18">
        <v>331310</v>
      </c>
      <c r="AE13" s="18">
        <v>355</v>
      </c>
      <c r="AF13" s="19">
        <f t="shared" si="3"/>
        <v>331665</v>
      </c>
    </row>
    <row r="14" spans="1:32" ht="19.5" customHeight="1">
      <c r="A14" s="10">
        <v>8</v>
      </c>
      <c r="B14" s="11"/>
      <c r="C14" s="12" t="s">
        <v>13</v>
      </c>
      <c r="D14" s="11"/>
      <c r="E14" s="13"/>
      <c r="F14" s="11"/>
      <c r="G14" s="14"/>
      <c r="H14" s="14"/>
      <c r="I14" s="13" t="str">
        <f t="shared" si="0"/>
        <v>１</v>
      </c>
      <c r="J14" s="14"/>
      <c r="K14" s="13" t="str">
        <f t="shared" si="1"/>
        <v>２１，９８４</v>
      </c>
      <c r="L14" s="15"/>
      <c r="M14" s="13" t="str">
        <f t="shared" si="2"/>
        <v>２１，９８５</v>
      </c>
      <c r="N14" s="16"/>
      <c r="AD14" s="18">
        <v>1</v>
      </c>
      <c r="AE14" s="18">
        <v>21984</v>
      </c>
      <c r="AF14" s="19">
        <f t="shared" si="3"/>
        <v>21985</v>
      </c>
    </row>
    <row r="15" spans="1:32" ht="19.5" customHeight="1">
      <c r="A15" s="20"/>
      <c r="E15" s="21">
        <v>1</v>
      </c>
      <c r="F15" s="11"/>
      <c r="G15" s="12" t="s">
        <v>13</v>
      </c>
      <c r="H15" s="14"/>
      <c r="I15" s="13" t="str">
        <f t="shared" si="0"/>
        <v>１</v>
      </c>
      <c r="J15" s="14"/>
      <c r="K15" s="13" t="str">
        <f t="shared" si="1"/>
        <v>２１，９８４</v>
      </c>
      <c r="L15" s="15"/>
      <c r="M15" s="13" t="str">
        <f t="shared" si="2"/>
        <v>２１，９８５</v>
      </c>
      <c r="N15" s="16"/>
      <c r="AD15" s="18">
        <v>1</v>
      </c>
      <c r="AE15" s="18">
        <v>21984</v>
      </c>
      <c r="AF15" s="19">
        <f t="shared" si="3"/>
        <v>21985</v>
      </c>
    </row>
    <row r="16" spans="1:32" ht="19.5" customHeight="1">
      <c r="A16" s="36" t="s">
        <v>14</v>
      </c>
      <c r="B16" s="37"/>
      <c r="C16" s="37"/>
      <c r="D16" s="37"/>
      <c r="E16" s="37"/>
      <c r="F16" s="37"/>
      <c r="G16" s="37"/>
      <c r="H16" s="38"/>
      <c r="I16" s="22" t="str">
        <f t="shared" si="0"/>
        <v>５２８，２３７</v>
      </c>
      <c r="J16" s="23"/>
      <c r="K16" s="24"/>
      <c r="L16" s="25"/>
      <c r="M16" s="22" t="str">
        <f t="shared" si="2"/>
        <v>５２８，２３７</v>
      </c>
      <c r="N16" s="26"/>
      <c r="O16" s="27"/>
      <c r="P16" s="17"/>
      <c r="Q16" s="17"/>
      <c r="R16" s="17"/>
      <c r="S16" s="17"/>
      <c r="AD16" s="19">
        <v>528237</v>
      </c>
      <c r="AE16" s="19">
        <v>0</v>
      </c>
      <c r="AF16" s="19">
        <f t="shared" si="3"/>
        <v>528237</v>
      </c>
    </row>
    <row r="17" spans="1:32" ht="19.5" customHeight="1">
      <c r="A17" s="28" t="str">
        <f>IF($S17=1,"歳　　　　　　　入　　　　　　　合　　　　　　　計","歳　　　　　　　出　　　　　　　合　　　　　　　計")</f>
        <v>歳　　　　　　　入　　　　　　　合　　　　　　　計</v>
      </c>
      <c r="B17" s="29"/>
      <c r="C17" s="29"/>
      <c r="D17" s="29"/>
      <c r="E17" s="30"/>
      <c r="F17" s="30"/>
      <c r="G17" s="29"/>
      <c r="H17" s="30"/>
      <c r="I17" s="31" t="str">
        <f t="shared" si="0"/>
        <v>２，３５１，５５６</v>
      </c>
      <c r="J17" s="32"/>
      <c r="K17" s="31" t="str">
        <f>DBCS(TEXT($AE17,"#,##0;△#,##0"))</f>
        <v>３０，５０４</v>
      </c>
      <c r="L17" s="32"/>
      <c r="M17" s="31" t="str">
        <f t="shared" si="2"/>
        <v>２，３８２，０６０</v>
      </c>
      <c r="N17" s="33"/>
      <c r="O17" s="27"/>
      <c r="P17" s="1"/>
      <c r="S17">
        <v>1</v>
      </c>
      <c r="T17" s="1" t="s">
        <v>15</v>
      </c>
      <c r="AC17" s="2" t="s">
        <v>16</v>
      </c>
      <c r="AD17" s="19">
        <v>2351556</v>
      </c>
      <c r="AE17" s="19">
        <v>30504</v>
      </c>
      <c r="AF17" s="19">
        <f t="shared" si="3"/>
        <v>2382060</v>
      </c>
    </row>
    <row r="33" spans="1:32" ht="19.5" customHeight="1">
      <c r="A33" t="s">
        <v>21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3</v>
      </c>
      <c r="O33"/>
      <c r="P33" s="1"/>
    </row>
    <row r="34" spans="1:32" ht="19.5" customHeight="1">
      <c r="A34" s="3"/>
      <c r="B34" s="4"/>
      <c r="C34" s="5" t="s">
        <v>4</v>
      </c>
      <c r="D34" s="4"/>
      <c r="E34" s="6"/>
      <c r="F34" s="4"/>
      <c r="G34" s="5" t="s">
        <v>5</v>
      </c>
      <c r="H34" s="4"/>
      <c r="I34" s="7" t="s">
        <v>6</v>
      </c>
      <c r="J34" s="8"/>
      <c r="K34" s="5" t="s">
        <v>7</v>
      </c>
      <c r="L34" s="8"/>
      <c r="M34" s="5" t="s">
        <v>8</v>
      </c>
      <c r="N34" s="9"/>
      <c r="O34" s="1"/>
      <c r="P34" s="1"/>
    </row>
    <row r="35" spans="1:32" ht="19.5" customHeight="1">
      <c r="A35" s="10">
        <v>2</v>
      </c>
      <c r="B35" s="11"/>
      <c r="C35" s="12" t="s">
        <v>23</v>
      </c>
      <c r="D35" s="11"/>
      <c r="E35" s="13"/>
      <c r="F35" s="11"/>
      <c r="G35" s="14"/>
      <c r="H35" s="14"/>
      <c r="I35" s="13" t="str">
        <f t="shared" ref="I35:I46" si="4">DBCS(TEXT($AD35,"#,##0;△#,##0"))</f>
        <v>２，１８０，００９</v>
      </c>
      <c r="J35" s="14"/>
      <c r="K35" s="13" t="str">
        <f t="shared" ref="K35:K44" si="5">DBCS(TEXT($AE35,"#,##0;△#,##0"))</f>
        <v>２，８４４</v>
      </c>
      <c r="L35" s="15"/>
      <c r="M35" s="13" t="str">
        <f t="shared" ref="M35:M46" si="6">DBCS(TEXT($AF35,"#,##0;△#,##0"))</f>
        <v>２，１８２，８５３</v>
      </c>
      <c r="N35" s="16"/>
      <c r="AD35" s="18">
        <v>2180009</v>
      </c>
      <c r="AE35" s="18">
        <v>2844</v>
      </c>
      <c r="AF35" s="19">
        <f t="shared" ref="AF35:AF46" si="7">AD35+AE35</f>
        <v>2182853</v>
      </c>
    </row>
    <row r="36" spans="1:32" ht="19.5" customHeight="1">
      <c r="A36" s="20"/>
      <c r="E36" s="21">
        <v>2</v>
      </c>
      <c r="F36" s="11"/>
      <c r="G36" s="12" t="s">
        <v>24</v>
      </c>
      <c r="H36" s="14"/>
      <c r="I36" s="13" t="str">
        <f t="shared" si="4"/>
        <v>６３，００３</v>
      </c>
      <c r="J36" s="14"/>
      <c r="K36" s="13" t="str">
        <f t="shared" si="5"/>
        <v>２，８４４</v>
      </c>
      <c r="L36" s="15"/>
      <c r="M36" s="13" t="str">
        <f t="shared" si="6"/>
        <v>６５，８４７</v>
      </c>
      <c r="N36" s="16"/>
      <c r="AD36" s="18">
        <v>63003</v>
      </c>
      <c r="AE36" s="18">
        <v>2844</v>
      </c>
      <c r="AF36" s="19">
        <f t="shared" si="7"/>
        <v>65847</v>
      </c>
    </row>
    <row r="37" spans="1:32" ht="19.5" customHeight="1">
      <c r="A37" s="10">
        <v>3</v>
      </c>
      <c r="B37" s="11"/>
      <c r="C37" s="12" t="s">
        <v>25</v>
      </c>
      <c r="D37" s="11"/>
      <c r="E37" s="13"/>
      <c r="F37" s="11"/>
      <c r="G37" s="14"/>
      <c r="H37" s="14"/>
      <c r="I37" s="13" t="str">
        <f t="shared" si="4"/>
        <v>１３７，６８０</v>
      </c>
      <c r="J37" s="14"/>
      <c r="K37" s="13" t="str">
        <f t="shared" si="5"/>
        <v>０</v>
      </c>
      <c r="L37" s="15"/>
      <c r="M37" s="13" t="str">
        <f t="shared" si="6"/>
        <v>１３７，６８０</v>
      </c>
      <c r="N37" s="16"/>
      <c r="AD37" s="18">
        <v>137680</v>
      </c>
      <c r="AE37" s="18">
        <v>0</v>
      </c>
      <c r="AF37" s="19">
        <f t="shared" si="7"/>
        <v>137680</v>
      </c>
    </row>
    <row r="38" spans="1:32" ht="19.5" customHeight="1">
      <c r="A38" s="20"/>
      <c r="E38" s="21">
        <v>1</v>
      </c>
      <c r="F38" s="11"/>
      <c r="G38" s="42" t="s">
        <v>26</v>
      </c>
      <c r="H38" s="43"/>
      <c r="I38" s="13" t="str">
        <f t="shared" si="4"/>
        <v>８８，５４６</v>
      </c>
      <c r="J38" s="14"/>
      <c r="K38" s="13" t="str">
        <f t="shared" si="5"/>
        <v>０</v>
      </c>
      <c r="L38" s="15"/>
      <c r="M38" s="13" t="str">
        <f t="shared" si="6"/>
        <v>８８，５４６</v>
      </c>
      <c r="N38" s="16"/>
      <c r="AD38" s="18">
        <v>88546</v>
      </c>
      <c r="AE38" s="18">
        <v>0</v>
      </c>
      <c r="AF38" s="19">
        <f t="shared" si="7"/>
        <v>88546</v>
      </c>
    </row>
    <row r="39" spans="1:32" ht="19.5" customHeight="1">
      <c r="A39" s="20"/>
      <c r="E39" s="21">
        <v>2</v>
      </c>
      <c r="F39" s="11"/>
      <c r="G39" s="12" t="s">
        <v>27</v>
      </c>
      <c r="H39" s="14"/>
      <c r="I39" s="13" t="str">
        <f t="shared" si="4"/>
        <v>６，１５４</v>
      </c>
      <c r="J39" s="14"/>
      <c r="K39" s="13" t="str">
        <f t="shared" si="5"/>
        <v>０</v>
      </c>
      <c r="L39" s="15"/>
      <c r="M39" s="13" t="str">
        <f t="shared" si="6"/>
        <v>６，１５４</v>
      </c>
      <c r="N39" s="16"/>
      <c r="AD39" s="18">
        <v>6154</v>
      </c>
      <c r="AE39" s="18">
        <v>0</v>
      </c>
      <c r="AF39" s="19">
        <f t="shared" si="7"/>
        <v>6154</v>
      </c>
    </row>
    <row r="40" spans="1:32" ht="19.5" customHeight="1">
      <c r="A40" s="20"/>
      <c r="E40" s="21">
        <v>3</v>
      </c>
      <c r="F40" s="11"/>
      <c r="G40" s="12" t="s">
        <v>28</v>
      </c>
      <c r="H40" s="14"/>
      <c r="I40" s="13" t="str">
        <f t="shared" si="4"/>
        <v>４２，６３０</v>
      </c>
      <c r="J40" s="14"/>
      <c r="K40" s="13" t="str">
        <f t="shared" si="5"/>
        <v>０</v>
      </c>
      <c r="L40" s="15"/>
      <c r="M40" s="13" t="str">
        <f t="shared" si="6"/>
        <v>４２，６３０</v>
      </c>
      <c r="N40" s="16"/>
      <c r="AD40" s="18">
        <v>42630</v>
      </c>
      <c r="AE40" s="18">
        <v>0</v>
      </c>
      <c r="AF40" s="19">
        <f t="shared" si="7"/>
        <v>42630</v>
      </c>
    </row>
    <row r="41" spans="1:32" ht="19.5" customHeight="1">
      <c r="A41" s="20"/>
      <c r="E41" s="21">
        <v>4</v>
      </c>
      <c r="F41" s="11"/>
      <c r="G41" s="12" t="s">
        <v>29</v>
      </c>
      <c r="H41" s="14"/>
      <c r="I41" s="13" t="str">
        <f t="shared" si="4"/>
        <v>３５０</v>
      </c>
      <c r="J41" s="14"/>
      <c r="K41" s="13" t="str">
        <f t="shared" si="5"/>
        <v>０</v>
      </c>
      <c r="L41" s="15"/>
      <c r="M41" s="13" t="str">
        <f t="shared" si="6"/>
        <v>３５０</v>
      </c>
      <c r="N41" s="16"/>
      <c r="AD41" s="18">
        <v>350</v>
      </c>
      <c r="AE41" s="18">
        <v>0</v>
      </c>
      <c r="AF41" s="19">
        <f t="shared" si="7"/>
        <v>350</v>
      </c>
    </row>
    <row r="42" spans="1:32" ht="19.5" customHeight="1">
      <c r="A42" s="10">
        <v>5</v>
      </c>
      <c r="B42" s="11"/>
      <c r="C42" s="12" t="s">
        <v>30</v>
      </c>
      <c r="D42" s="11"/>
      <c r="E42" s="13"/>
      <c r="F42" s="11"/>
      <c r="G42" s="14"/>
      <c r="H42" s="14"/>
      <c r="I42" s="13" t="str">
        <f t="shared" si="4"/>
        <v>８１０</v>
      </c>
      <c r="J42" s="14"/>
      <c r="K42" s="13" t="str">
        <f t="shared" si="5"/>
        <v>２７，６６０</v>
      </c>
      <c r="L42" s="15"/>
      <c r="M42" s="13" t="str">
        <f t="shared" si="6"/>
        <v>２８，４７０</v>
      </c>
      <c r="N42" s="16"/>
      <c r="AD42" s="18">
        <v>810</v>
      </c>
      <c r="AE42" s="18">
        <v>27660</v>
      </c>
      <c r="AF42" s="19">
        <f t="shared" si="7"/>
        <v>28470</v>
      </c>
    </row>
    <row r="43" spans="1:32" ht="19.5" customHeight="1">
      <c r="A43" s="20"/>
      <c r="E43" s="21">
        <v>1</v>
      </c>
      <c r="F43" s="11"/>
      <c r="G43" s="12" t="s">
        <v>31</v>
      </c>
      <c r="H43" s="14"/>
      <c r="I43" s="13" t="str">
        <f t="shared" si="4"/>
        <v>８１０</v>
      </c>
      <c r="J43" s="14"/>
      <c r="K43" s="13" t="str">
        <f t="shared" si="5"/>
        <v>２６，８５６</v>
      </c>
      <c r="L43" s="15"/>
      <c r="M43" s="13" t="str">
        <f t="shared" si="6"/>
        <v>２７，６６６</v>
      </c>
      <c r="N43" s="16"/>
      <c r="AD43" s="18">
        <v>810</v>
      </c>
      <c r="AE43" s="18">
        <v>26856</v>
      </c>
      <c r="AF43" s="19">
        <f t="shared" si="7"/>
        <v>27666</v>
      </c>
    </row>
    <row r="44" spans="1:32" ht="19.5" customHeight="1">
      <c r="A44" s="20"/>
      <c r="E44" s="21">
        <v>2</v>
      </c>
      <c r="F44" s="11"/>
      <c r="G44" s="12" t="s">
        <v>32</v>
      </c>
      <c r="H44" s="14"/>
      <c r="I44" s="13" t="str">
        <f t="shared" si="4"/>
        <v>０</v>
      </c>
      <c r="J44" s="14"/>
      <c r="K44" s="13" t="str">
        <f t="shared" si="5"/>
        <v>８０４</v>
      </c>
      <c r="L44" s="15"/>
      <c r="M44" s="13" t="str">
        <f t="shared" si="6"/>
        <v>８０４</v>
      </c>
      <c r="N44" s="16"/>
      <c r="AD44" s="18">
        <v>0</v>
      </c>
      <c r="AE44" s="18">
        <v>804</v>
      </c>
      <c r="AF44" s="19">
        <f t="shared" si="7"/>
        <v>804</v>
      </c>
    </row>
    <row r="45" spans="1:32" ht="19.5" customHeight="1">
      <c r="A45" s="36" t="s">
        <v>14</v>
      </c>
      <c r="B45" s="37"/>
      <c r="C45" s="37"/>
      <c r="D45" s="37"/>
      <c r="E45" s="37"/>
      <c r="F45" s="37"/>
      <c r="G45" s="37"/>
      <c r="H45" s="38"/>
      <c r="I45" s="22" t="str">
        <f t="shared" si="4"/>
        <v>３３，０５７</v>
      </c>
      <c r="J45" s="23"/>
      <c r="K45" s="24"/>
      <c r="L45" s="25"/>
      <c r="M45" s="22" t="str">
        <f t="shared" si="6"/>
        <v>３３，０５７</v>
      </c>
      <c r="N45" s="26"/>
      <c r="O45" s="27"/>
      <c r="P45" s="17"/>
      <c r="Q45" s="17"/>
      <c r="R45" s="17"/>
      <c r="S45" s="17"/>
      <c r="AD45" s="19">
        <v>33057</v>
      </c>
      <c r="AE45" s="19">
        <v>0</v>
      </c>
      <c r="AF45" s="19">
        <f t="shared" si="7"/>
        <v>33057</v>
      </c>
    </row>
    <row r="46" spans="1:32" ht="19.5" customHeight="1">
      <c r="A46" s="28" t="str">
        <f>IF($S46=1,"歳　　　　　　　入　　　　　　　合　　　　　　　計","歳　　　　　　　出　　　　　　　合　　　　　　　計")</f>
        <v>歳　　　　　　　出　　　　　　　合　　　　　　　計</v>
      </c>
      <c r="B46" s="29"/>
      <c r="C46" s="29"/>
      <c r="D46" s="29"/>
      <c r="E46" s="30"/>
      <c r="F46" s="30"/>
      <c r="G46" s="29"/>
      <c r="H46" s="30"/>
      <c r="I46" s="31" t="str">
        <f t="shared" si="4"/>
        <v>２，３５１，５５６</v>
      </c>
      <c r="J46" s="32"/>
      <c r="K46" s="31" t="str">
        <f>DBCS(TEXT($AE46,"#,##0;△#,##0"))</f>
        <v>３０，５０４</v>
      </c>
      <c r="L46" s="32"/>
      <c r="M46" s="31" t="str">
        <f t="shared" si="6"/>
        <v>２，３８２，０６０</v>
      </c>
      <c r="N46" s="33"/>
      <c r="O46" s="27"/>
      <c r="P46" s="1"/>
      <c r="S46">
        <v>2</v>
      </c>
      <c r="T46" s="1" t="s">
        <v>15</v>
      </c>
      <c r="AC46" s="2" t="s">
        <v>16</v>
      </c>
      <c r="AD46" s="19">
        <v>2351556</v>
      </c>
      <c r="AE46" s="19">
        <v>30504</v>
      </c>
      <c r="AF46" s="19">
        <f t="shared" si="7"/>
        <v>2382060</v>
      </c>
    </row>
    <row r="60" spans="1:16" ht="19.5" customHeight="1">
      <c r="A60" s="39" t="s">
        <v>22</v>
      </c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"/>
      <c r="P60" s="1"/>
    </row>
  </sheetData>
  <mergeCells count="6">
    <mergeCell ref="A45:H45"/>
    <mergeCell ref="A60:N60"/>
    <mergeCell ref="G38:H38"/>
    <mergeCell ref="A16:H16"/>
    <mergeCell ref="A1:N1"/>
    <mergeCell ref="A2:N2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23AB-719A-4F2D-AE89-AB8983F2ECC0}">
  <dimension ref="A1:W12"/>
  <sheetViews>
    <sheetView view="pageBreakPreview" zoomScaleNormal="100" zoomScaleSheetLayoutView="100" workbookViewId="0"/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39" t="s">
        <v>42</v>
      </c>
      <c r="B1" s="39"/>
      <c r="C1" s="39"/>
      <c r="D1" s="39"/>
      <c r="E1" s="39"/>
      <c r="F1" s="39"/>
      <c r="G1" s="39"/>
    </row>
    <row r="2" spans="1:23" customFormat="1" ht="19.5" customHeight="1">
      <c r="A2" s="44" t="s">
        <v>33</v>
      </c>
      <c r="B2" s="44"/>
      <c r="C2" s="44"/>
      <c r="D2" s="44"/>
      <c r="E2" s="44"/>
      <c r="F2" s="44"/>
      <c r="G2" s="44"/>
    </row>
    <row r="3" spans="1:23" customFormat="1" ht="19.5" customHeight="1">
      <c r="A3" t="s">
        <v>34</v>
      </c>
    </row>
    <row r="4" spans="1:23" customFormat="1" ht="19.5" customHeight="1">
      <c r="A4" t="s">
        <v>2</v>
      </c>
      <c r="G4" s="2" t="s">
        <v>35</v>
      </c>
    </row>
    <row r="5" spans="1:23" ht="19.5" customHeight="1">
      <c r="A5" s="45" t="s">
        <v>36</v>
      </c>
      <c r="B5" s="46"/>
      <c r="C5" s="46"/>
      <c r="D5" s="47"/>
      <c r="E5" s="48" t="s">
        <v>37</v>
      </c>
      <c r="F5" s="49" t="s">
        <v>38</v>
      </c>
      <c r="G5" s="50" t="s">
        <v>39</v>
      </c>
    </row>
    <row r="6" spans="1:23" ht="19.5" customHeight="1">
      <c r="A6" s="51">
        <v>3</v>
      </c>
      <c r="B6" s="52"/>
      <c r="C6" s="53" t="s">
        <v>9</v>
      </c>
      <c r="D6" s="54"/>
      <c r="E6" s="55" t="str">
        <f t="shared" ref="E6:E12" si="0">DBCS(TEXT($U6,"#,##0;△#,##0"))</f>
        <v>５２９，５４７</v>
      </c>
      <c r="F6" s="55" t="str">
        <f>DBCS(TEXT($V6,"#,##0;△#,##0"))</f>
        <v>５，８７８</v>
      </c>
      <c r="G6" s="56" t="str">
        <f>DBCS(TEXT($W6,"#,##0;△#,##0"))</f>
        <v>５３５，４２５</v>
      </c>
      <c r="U6" s="57">
        <v>529547</v>
      </c>
      <c r="V6" s="57">
        <v>5878</v>
      </c>
      <c r="W6" s="1">
        <f>U6+V6</f>
        <v>535425</v>
      </c>
    </row>
    <row r="7" spans="1:23" ht="19.5" customHeight="1">
      <c r="A7" s="51">
        <v>4</v>
      </c>
      <c r="B7" s="52"/>
      <c r="C7" s="53" t="s">
        <v>18</v>
      </c>
      <c r="D7" s="54"/>
      <c r="E7" s="55" t="str">
        <f t="shared" si="0"/>
        <v>６１４，２６１</v>
      </c>
      <c r="F7" s="55" t="str">
        <f>DBCS(TEXT($V7,"#,##0;△#,##0"))</f>
        <v>７６７</v>
      </c>
      <c r="G7" s="56" t="str">
        <f>DBCS(TEXT($W7,"#,##0;△#,##0"))</f>
        <v>６１５，０２８</v>
      </c>
      <c r="U7" s="57">
        <v>614261</v>
      </c>
      <c r="V7" s="57">
        <v>767</v>
      </c>
      <c r="W7" s="1">
        <f>U7+V7</f>
        <v>615028</v>
      </c>
    </row>
    <row r="8" spans="1:23" ht="19.5" customHeight="1">
      <c r="A8" s="51">
        <v>5</v>
      </c>
      <c r="B8" s="52"/>
      <c r="C8" s="53" t="s">
        <v>11</v>
      </c>
      <c r="D8" s="54"/>
      <c r="E8" s="55" t="str">
        <f t="shared" si="0"/>
        <v>３４８，２００</v>
      </c>
      <c r="F8" s="55" t="str">
        <f>DBCS(TEXT($V8,"#,##0;△#,##0"))</f>
        <v>１，５２０</v>
      </c>
      <c r="G8" s="56" t="str">
        <f>DBCS(TEXT($W8,"#,##0;△#,##0"))</f>
        <v>３４９，７２０</v>
      </c>
      <c r="U8" s="57">
        <v>348200</v>
      </c>
      <c r="V8" s="57">
        <v>1520</v>
      </c>
      <c r="W8" s="1">
        <f>U8+V8</f>
        <v>349720</v>
      </c>
    </row>
    <row r="9" spans="1:23" ht="19.5" customHeight="1">
      <c r="A9" s="51">
        <v>7</v>
      </c>
      <c r="B9" s="52"/>
      <c r="C9" s="53" t="s">
        <v>12</v>
      </c>
      <c r="D9" s="54"/>
      <c r="E9" s="55" t="str">
        <f t="shared" si="0"/>
        <v>３３１，３１０</v>
      </c>
      <c r="F9" s="55" t="str">
        <f>DBCS(TEXT($V9,"#,##0;△#,##0"))</f>
        <v>３５５</v>
      </c>
      <c r="G9" s="56" t="str">
        <f>DBCS(TEXT($W9,"#,##0;△#,##0"))</f>
        <v>３３１，６６５</v>
      </c>
      <c r="U9" s="57">
        <v>331310</v>
      </c>
      <c r="V9" s="57">
        <v>355</v>
      </c>
      <c r="W9" s="1">
        <f>U9+V9</f>
        <v>331665</v>
      </c>
    </row>
    <row r="10" spans="1:23" ht="19.5" customHeight="1">
      <c r="A10" s="51">
        <v>8</v>
      </c>
      <c r="B10" s="52"/>
      <c r="C10" s="53" t="s">
        <v>13</v>
      </c>
      <c r="D10" s="54"/>
      <c r="E10" s="55" t="str">
        <f t="shared" si="0"/>
        <v>１</v>
      </c>
      <c r="F10" s="55" t="str">
        <f>DBCS(TEXT($V10,"#,##0;△#,##0"))</f>
        <v>２１，９８４</v>
      </c>
      <c r="G10" s="56" t="str">
        <f>DBCS(TEXT($W10,"#,##0;△#,##0"))</f>
        <v>２１，９８５</v>
      </c>
      <c r="U10" s="57">
        <v>1</v>
      </c>
      <c r="V10" s="57">
        <v>21984</v>
      </c>
      <c r="W10" s="1">
        <f>U10+V10</f>
        <v>21985</v>
      </c>
    </row>
    <row r="11" spans="1:23" ht="19.5" customHeight="1">
      <c r="A11" s="58" t="s">
        <v>40</v>
      </c>
      <c r="B11" s="59"/>
      <c r="C11" s="59"/>
      <c r="D11" s="60"/>
      <c r="E11" s="61" t="str">
        <f t="shared" si="0"/>
        <v>５２８，２３７</v>
      </c>
      <c r="F11" s="61"/>
      <c r="G11" s="62" t="str">
        <f>DBCS(TEXT($U11,"#,##0;△#,##0"))</f>
        <v>５２８，２３７</v>
      </c>
      <c r="U11" s="63">
        <v>528237</v>
      </c>
      <c r="V11" s="63"/>
    </row>
    <row r="12" spans="1:23" ht="19.5" customHeight="1">
      <c r="A12" s="64"/>
      <c r="B12" s="65"/>
      <c r="C12" s="66" t="s">
        <v>41</v>
      </c>
      <c r="D12" s="67"/>
      <c r="E12" s="68" t="str">
        <f t="shared" si="0"/>
        <v>２，３５１，５５６</v>
      </c>
      <c r="F12" s="68" t="str">
        <f>DBCS(TEXT($V12,"#,##0;△#,##0"))</f>
        <v>３０，５０４</v>
      </c>
      <c r="G12" s="69" t="str">
        <f>DBCS(TEXT($W12,"#,##0;△#,##0"))</f>
        <v>２，３８２，０６０</v>
      </c>
      <c r="U12" s="57">
        <v>2351556</v>
      </c>
      <c r="V12" s="57">
        <v>30504</v>
      </c>
      <c r="W12" s="1">
        <v>2382060</v>
      </c>
    </row>
  </sheetData>
  <mergeCells count="4">
    <mergeCell ref="A5:D5"/>
    <mergeCell ref="A11:D11"/>
    <mergeCell ref="A1:G1"/>
    <mergeCell ref="A2:G2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7DBB-E92B-489C-A6C6-802B7857F14D}">
  <dimension ref="A3:Q30"/>
  <sheetViews>
    <sheetView view="pageBreakPreview" zoomScaleNormal="100" zoomScaleSheetLayoutView="100" workbookViewId="0"/>
  </sheetViews>
  <sheetFormatPr defaultColWidth="9" defaultRowHeight="19.5" customHeight="1"/>
  <cols>
    <col min="1" max="1" width="4.375" style="34" customWidth="1"/>
    <col min="2" max="2" width="0.875" style="1" customWidth="1"/>
    <col min="3" max="3" width="44.125" style="1" customWidth="1"/>
    <col min="4" max="4" width="1.625" style="34" customWidth="1"/>
    <col min="5" max="8" width="13.125" style="34" customWidth="1"/>
    <col min="9" max="9" width="13.125" style="104" customWidth="1"/>
    <col min="10" max="10" width="13.125" style="34" customWidth="1"/>
    <col min="11" max="11" width="13.125" style="94" customWidth="1"/>
    <col min="12" max="12" width="0.875" style="34" customWidth="1"/>
    <col min="13" max="13" width="9" style="94"/>
    <col min="14" max="14" width="9" style="34"/>
    <col min="15" max="15" width="9" style="94"/>
    <col min="16" max="16" width="9" style="34"/>
    <col min="17" max="17" width="9" style="94"/>
    <col min="18" max="16384" width="9" style="1"/>
  </cols>
  <sheetData>
    <row r="3" spans="1:17" customFormat="1" ht="19.5" customHeight="1">
      <c r="A3" t="s">
        <v>21</v>
      </c>
      <c r="K3" s="2" t="s">
        <v>35</v>
      </c>
    </row>
    <row r="4" spans="1:17" ht="19.5" customHeight="1">
      <c r="A4" s="70"/>
      <c r="B4" s="71"/>
      <c r="C4" s="71"/>
      <c r="D4" s="72"/>
      <c r="E4" s="73"/>
      <c r="F4" s="73"/>
      <c r="G4" s="73"/>
      <c r="H4" s="74" t="s">
        <v>43</v>
      </c>
      <c r="I4" s="74"/>
      <c r="J4" s="74"/>
      <c r="K4" s="75"/>
      <c r="L4" s="1"/>
      <c r="M4" s="1"/>
      <c r="N4" s="1"/>
      <c r="O4" s="1"/>
      <c r="P4" s="1"/>
      <c r="Q4" s="1"/>
    </row>
    <row r="5" spans="1:17" ht="19.5" customHeight="1">
      <c r="A5" s="76" t="s">
        <v>36</v>
      </c>
      <c r="B5" s="77"/>
      <c r="C5" s="77"/>
      <c r="D5" s="78"/>
      <c r="E5" s="79" t="s">
        <v>44</v>
      </c>
      <c r="F5" s="79" t="s">
        <v>45</v>
      </c>
      <c r="G5" s="79" t="s">
        <v>46</v>
      </c>
      <c r="H5" s="80" t="s">
        <v>47</v>
      </c>
      <c r="I5" s="81"/>
      <c r="J5" s="82"/>
      <c r="K5" s="83" t="s">
        <v>48</v>
      </c>
      <c r="L5" s="1"/>
      <c r="M5" s="1"/>
      <c r="N5" s="1"/>
      <c r="O5" s="1"/>
      <c r="P5" s="1"/>
      <c r="Q5" s="1"/>
    </row>
    <row r="6" spans="1:17" customFormat="1" ht="19.5" customHeight="1">
      <c r="A6" s="84"/>
      <c r="B6" s="85"/>
      <c r="C6" s="85"/>
      <c r="D6" s="86"/>
      <c r="E6" s="87"/>
      <c r="F6" s="86"/>
      <c r="G6" s="86"/>
      <c r="H6" s="88" t="s">
        <v>49</v>
      </c>
      <c r="I6" s="89" t="s">
        <v>50</v>
      </c>
      <c r="J6" s="89" t="s">
        <v>51</v>
      </c>
      <c r="K6" s="90" t="s">
        <v>52</v>
      </c>
    </row>
    <row r="7" spans="1:17" ht="19.5" customHeight="1">
      <c r="A7" s="51">
        <v>2</v>
      </c>
      <c r="B7" s="52"/>
      <c r="C7" s="53" t="s">
        <v>23</v>
      </c>
      <c r="D7" s="55"/>
      <c r="E7" s="91">
        <v>2180009</v>
      </c>
      <c r="F7" s="91">
        <v>2844</v>
      </c>
      <c r="G7" s="92">
        <v>2182853</v>
      </c>
      <c r="H7" s="95">
        <v>1065</v>
      </c>
      <c r="I7" s="95">
        <v>0</v>
      </c>
      <c r="J7" s="95">
        <v>1122</v>
      </c>
      <c r="K7" s="93">
        <f>IF($L7=0,$E7,$F7)-($H7+$I7+$J7)</f>
        <v>657</v>
      </c>
      <c r="L7" s="57">
        <v>6</v>
      </c>
    </row>
    <row r="8" spans="1:17" ht="19.5" customHeight="1">
      <c r="A8" s="51">
        <v>3</v>
      </c>
      <c r="B8" s="52"/>
      <c r="C8" s="53" t="s">
        <v>25</v>
      </c>
      <c r="D8" s="55"/>
      <c r="E8" s="91">
        <v>137680</v>
      </c>
      <c r="F8" s="91">
        <v>0</v>
      </c>
      <c r="G8" s="92">
        <v>137680</v>
      </c>
      <c r="H8" s="95">
        <v>5168</v>
      </c>
      <c r="I8" s="95">
        <v>0</v>
      </c>
      <c r="J8" s="95">
        <v>0</v>
      </c>
      <c r="K8" s="93">
        <f>IF($L8=0,$E8,$F8)-($H8+$I8+$J8)</f>
        <v>-5168</v>
      </c>
      <c r="L8" s="57">
        <v>6</v>
      </c>
    </row>
    <row r="9" spans="1:17" ht="19.5" customHeight="1">
      <c r="A9" s="51">
        <v>5</v>
      </c>
      <c r="B9" s="52"/>
      <c r="C9" s="53" t="s">
        <v>30</v>
      </c>
      <c r="D9" s="55"/>
      <c r="E9" s="91">
        <v>810</v>
      </c>
      <c r="F9" s="91">
        <v>27660</v>
      </c>
      <c r="G9" s="92">
        <v>28470</v>
      </c>
      <c r="H9" s="95">
        <v>1165</v>
      </c>
      <c r="I9" s="95">
        <v>0</v>
      </c>
      <c r="J9" s="95">
        <v>0</v>
      </c>
      <c r="K9" s="93">
        <f>IF($L9=0,$E9,$F9)-($H9+$I9+$J9)</f>
        <v>26495</v>
      </c>
      <c r="L9" s="57">
        <v>6</v>
      </c>
    </row>
    <row r="10" spans="1:17" ht="19.5" customHeight="1">
      <c r="A10" s="58" t="s">
        <v>53</v>
      </c>
      <c r="B10" s="59"/>
      <c r="C10" s="59"/>
      <c r="D10" s="60"/>
      <c r="E10" s="96">
        <v>33057</v>
      </c>
      <c r="F10" s="97"/>
      <c r="G10" s="98">
        <v>33057</v>
      </c>
      <c r="H10" s="99"/>
      <c r="I10" s="99"/>
      <c r="J10" s="99"/>
      <c r="K10" s="100"/>
      <c r="L10" s="63"/>
      <c r="M10" s="1"/>
      <c r="N10" s="1"/>
      <c r="O10" s="1"/>
      <c r="P10" s="1"/>
      <c r="Q10" s="1"/>
    </row>
    <row r="11" spans="1:17" ht="19.5" customHeight="1">
      <c r="A11" s="64"/>
      <c r="B11" s="65"/>
      <c r="C11" s="66" t="s">
        <v>54</v>
      </c>
      <c r="D11" s="67"/>
      <c r="E11" s="101">
        <v>2351556</v>
      </c>
      <c r="F11" s="101">
        <v>30504</v>
      </c>
      <c r="G11" s="101">
        <v>2382060</v>
      </c>
      <c r="H11" s="102">
        <v>7398</v>
      </c>
      <c r="I11" s="102">
        <v>0</v>
      </c>
      <c r="J11" s="102">
        <v>1122</v>
      </c>
      <c r="K11" s="103">
        <f>IF($L11=0,$E11,$F11)-($H11+$I11+$J11)</f>
        <v>21984</v>
      </c>
      <c r="L11" s="57">
        <v>6</v>
      </c>
      <c r="M11" s="1"/>
      <c r="N11" s="1"/>
      <c r="O11" s="1"/>
      <c r="P11" s="1"/>
      <c r="Q11" s="1"/>
    </row>
    <row r="30" spans="1:17" ht="19.5" customHeight="1">
      <c r="A30" s="39" t="s">
        <v>55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</row>
  </sheetData>
  <mergeCells count="5">
    <mergeCell ref="A5:D5"/>
    <mergeCell ref="H5:J5"/>
    <mergeCell ref="A10:D10"/>
    <mergeCell ref="A30:K30"/>
    <mergeCell ref="H4:K4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48EF-15B9-45D7-A1C3-AF2B2771B685}">
  <dimension ref="A1:K68"/>
  <sheetViews>
    <sheetView view="pageBreakPreview" zoomScaleNormal="100" zoomScaleSheetLayoutView="100" workbookViewId="0"/>
  </sheetViews>
  <sheetFormatPr defaultColWidth="9" defaultRowHeight="17.25" customHeight="1"/>
  <cols>
    <col min="1" max="1" width="2.5" style="105" customWidth="1"/>
    <col min="2" max="2" width="19.125" style="105" customWidth="1"/>
    <col min="3" max="5" width="11.875" style="106" customWidth="1"/>
    <col min="6" max="6" width="2.5" style="105" customWidth="1"/>
    <col min="7" max="7" width="19.125" style="105" customWidth="1"/>
    <col min="8" max="8" width="11.875" style="106" customWidth="1"/>
    <col min="9" max="9" width="53.875" style="105" customWidth="1"/>
    <col min="10" max="16384" width="9" style="105"/>
  </cols>
  <sheetData>
    <row r="1" spans="1:11" ht="17.25" customHeight="1">
      <c r="A1" s="155" t="s">
        <v>73</v>
      </c>
      <c r="B1" s="156"/>
      <c r="C1" s="156"/>
      <c r="D1" s="156"/>
      <c r="E1" s="156"/>
      <c r="F1" s="156"/>
      <c r="G1" s="156"/>
      <c r="H1" s="156"/>
      <c r="I1" s="156"/>
      <c r="J1" s="157"/>
    </row>
    <row r="2" spans="1:11" ht="17.25" customHeight="1">
      <c r="A2" s="105" t="s">
        <v>56</v>
      </c>
    </row>
    <row r="3" spans="1:11" ht="17.25" customHeight="1">
      <c r="A3" s="105" t="s">
        <v>74</v>
      </c>
      <c r="B3" s="107"/>
      <c r="E3" s="108" t="s">
        <v>75</v>
      </c>
      <c r="F3" s="107"/>
      <c r="G3" s="107"/>
      <c r="I3" s="109" t="s">
        <v>57</v>
      </c>
      <c r="J3" s="106"/>
      <c r="K3" s="106"/>
    </row>
    <row r="4" spans="1:11" ht="17.25" customHeight="1">
      <c r="A4" s="110"/>
      <c r="B4" s="111"/>
      <c r="C4" s="112"/>
      <c r="D4" s="112"/>
      <c r="E4" s="112"/>
      <c r="F4" s="113" t="s">
        <v>58</v>
      </c>
      <c r="G4" s="114"/>
      <c r="H4" s="115"/>
      <c r="I4" s="116"/>
    </row>
    <row r="5" spans="1:11" ht="17.25" customHeight="1">
      <c r="A5" s="117" t="s">
        <v>59</v>
      </c>
      <c r="B5" s="118"/>
      <c r="C5" s="119" t="s">
        <v>60</v>
      </c>
      <c r="D5" s="120" t="s">
        <v>61</v>
      </c>
      <c r="E5" s="120" t="s">
        <v>62</v>
      </c>
      <c r="F5" s="121" t="s">
        <v>63</v>
      </c>
      <c r="G5" s="122"/>
      <c r="H5" s="123" t="s">
        <v>64</v>
      </c>
      <c r="I5" s="124" t="s">
        <v>65</v>
      </c>
    </row>
    <row r="6" spans="1:11" ht="17.25" customHeight="1">
      <c r="A6" s="125"/>
      <c r="B6" s="126"/>
      <c r="C6" s="127"/>
      <c r="D6" s="127"/>
      <c r="E6" s="127"/>
      <c r="F6" s="128"/>
      <c r="G6" s="129"/>
      <c r="H6" s="130"/>
      <c r="I6" s="131"/>
    </row>
    <row r="7" spans="1:11" ht="17.25" customHeight="1">
      <c r="A7" s="132">
        <v>1</v>
      </c>
      <c r="B7" s="133" t="s">
        <v>76</v>
      </c>
      <c r="C7" s="134">
        <v>380380</v>
      </c>
      <c r="D7" s="134">
        <v>568</v>
      </c>
      <c r="E7" s="135">
        <f>C7+D7</f>
        <v>380948</v>
      </c>
      <c r="F7" s="136">
        <v>1</v>
      </c>
      <c r="G7" s="133" t="s">
        <v>77</v>
      </c>
      <c r="H7" s="134">
        <v>568</v>
      </c>
      <c r="I7" s="137" t="s">
        <v>78</v>
      </c>
    </row>
    <row r="8" spans="1:11" ht="17.25" customHeight="1">
      <c r="A8" s="138" t="s">
        <v>66</v>
      </c>
      <c r="B8" s="139"/>
      <c r="C8" s="140">
        <v>380380</v>
      </c>
      <c r="D8" s="140">
        <v>568</v>
      </c>
      <c r="E8" s="141">
        <f>C8+D8</f>
        <v>380948</v>
      </c>
      <c r="F8" s="142"/>
      <c r="G8" s="143"/>
      <c r="H8" s="141"/>
      <c r="I8" s="144"/>
    </row>
    <row r="10" spans="1:11" ht="17.25" customHeight="1">
      <c r="A10" s="105" t="s">
        <v>74</v>
      </c>
      <c r="B10" s="107"/>
      <c r="E10" s="108" t="s">
        <v>67</v>
      </c>
      <c r="F10" s="107"/>
      <c r="G10" s="107"/>
      <c r="I10" s="109" t="s">
        <v>57</v>
      </c>
      <c r="J10" s="106"/>
      <c r="K10" s="106"/>
    </row>
    <row r="11" spans="1:11" ht="17.25" customHeight="1">
      <c r="A11" s="110"/>
      <c r="B11" s="111"/>
      <c r="C11" s="112"/>
      <c r="D11" s="112"/>
      <c r="E11" s="112"/>
      <c r="F11" s="113" t="s">
        <v>58</v>
      </c>
      <c r="G11" s="114"/>
      <c r="H11" s="115"/>
      <c r="I11" s="116"/>
    </row>
    <row r="12" spans="1:11" ht="17.25" customHeight="1">
      <c r="A12" s="117" t="s">
        <v>59</v>
      </c>
      <c r="B12" s="118"/>
      <c r="C12" s="119" t="s">
        <v>60</v>
      </c>
      <c r="D12" s="120" t="s">
        <v>61</v>
      </c>
      <c r="E12" s="120" t="s">
        <v>62</v>
      </c>
      <c r="F12" s="121" t="s">
        <v>63</v>
      </c>
      <c r="G12" s="122"/>
      <c r="H12" s="123" t="s">
        <v>64</v>
      </c>
      <c r="I12" s="124" t="s">
        <v>65</v>
      </c>
    </row>
    <row r="13" spans="1:11" ht="17.25" customHeight="1">
      <c r="A13" s="125"/>
      <c r="B13" s="126"/>
      <c r="C13" s="127"/>
      <c r="D13" s="127"/>
      <c r="E13" s="127"/>
      <c r="F13" s="128"/>
      <c r="G13" s="129"/>
      <c r="H13" s="130"/>
      <c r="I13" s="131"/>
    </row>
    <row r="14" spans="1:11" ht="17.25" customHeight="1">
      <c r="A14" s="132">
        <v>1</v>
      </c>
      <c r="B14" s="133" t="s">
        <v>79</v>
      </c>
      <c r="C14" s="134">
        <v>109000</v>
      </c>
      <c r="D14" s="134">
        <v>142</v>
      </c>
      <c r="E14" s="135">
        <f>C14+D14</f>
        <v>109142</v>
      </c>
      <c r="F14" s="136">
        <v>1</v>
      </c>
      <c r="G14" s="133" t="s">
        <v>80</v>
      </c>
      <c r="H14" s="134">
        <v>142</v>
      </c>
      <c r="I14" s="137" t="s">
        <v>81</v>
      </c>
    </row>
    <row r="15" spans="1:11" ht="17.25" customHeight="1">
      <c r="A15" s="145">
        <v>4</v>
      </c>
      <c r="B15" s="146" t="s">
        <v>82</v>
      </c>
      <c r="C15" s="147">
        <v>0</v>
      </c>
      <c r="D15" s="147">
        <v>1504</v>
      </c>
      <c r="E15" s="148">
        <f>C15+D15</f>
        <v>1504</v>
      </c>
      <c r="F15" s="149">
        <v>1</v>
      </c>
      <c r="G15" s="146" t="s">
        <v>82</v>
      </c>
      <c r="H15" s="147">
        <v>1504</v>
      </c>
      <c r="I15" s="150" t="s">
        <v>83</v>
      </c>
    </row>
    <row r="16" spans="1:11" ht="17.25" customHeight="1">
      <c r="A16" s="125"/>
      <c r="B16" s="133" t="s">
        <v>84</v>
      </c>
      <c r="C16" s="154"/>
      <c r="D16" s="154"/>
      <c r="E16" s="154"/>
      <c r="F16" s="152"/>
      <c r="G16" s="133" t="s">
        <v>84</v>
      </c>
      <c r="H16" s="154"/>
      <c r="I16" s="131"/>
    </row>
    <row r="17" spans="1:11" ht="17.25" customHeight="1">
      <c r="A17" s="145">
        <v>5</v>
      </c>
      <c r="B17" s="146" t="s">
        <v>85</v>
      </c>
      <c r="C17" s="147">
        <v>0</v>
      </c>
      <c r="D17" s="147">
        <v>3664</v>
      </c>
      <c r="E17" s="148">
        <f>C17+D17</f>
        <v>3664</v>
      </c>
      <c r="F17" s="149">
        <v>1</v>
      </c>
      <c r="G17" s="146" t="s">
        <v>85</v>
      </c>
      <c r="H17" s="147">
        <v>3664</v>
      </c>
      <c r="I17" s="150" t="s">
        <v>86</v>
      </c>
    </row>
    <row r="18" spans="1:11" ht="17.25" customHeight="1">
      <c r="A18" s="125"/>
      <c r="B18" s="133" t="s">
        <v>87</v>
      </c>
      <c r="C18" s="154"/>
      <c r="D18" s="154"/>
      <c r="E18" s="154"/>
      <c r="F18" s="152"/>
      <c r="G18" s="133" t="s">
        <v>87</v>
      </c>
      <c r="H18" s="154"/>
      <c r="I18" s="131"/>
    </row>
    <row r="19" spans="1:11" ht="17.25" customHeight="1">
      <c r="A19" s="138" t="s">
        <v>66</v>
      </c>
      <c r="B19" s="139"/>
      <c r="C19" s="140">
        <v>149167</v>
      </c>
      <c r="D19" s="140">
        <v>5310</v>
      </c>
      <c r="E19" s="141">
        <f>C19+D19</f>
        <v>154477</v>
      </c>
      <c r="F19" s="142"/>
      <c r="G19" s="143"/>
      <c r="H19" s="141"/>
      <c r="I19" s="144"/>
    </row>
    <row r="21" spans="1:11" ht="17.25" customHeight="1">
      <c r="A21" s="105" t="s">
        <v>88</v>
      </c>
      <c r="B21" s="107"/>
      <c r="E21" s="108" t="s">
        <v>89</v>
      </c>
      <c r="F21" s="107"/>
      <c r="G21" s="107"/>
      <c r="I21" s="109" t="s">
        <v>57</v>
      </c>
      <c r="J21" s="106"/>
      <c r="K21" s="106"/>
    </row>
    <row r="22" spans="1:11" ht="17.25" customHeight="1">
      <c r="A22" s="110"/>
      <c r="B22" s="111"/>
      <c r="C22" s="112"/>
      <c r="D22" s="112"/>
      <c r="E22" s="112"/>
      <c r="F22" s="113" t="s">
        <v>58</v>
      </c>
      <c r="G22" s="114"/>
      <c r="H22" s="115"/>
      <c r="I22" s="116"/>
    </row>
    <row r="23" spans="1:11" ht="17.25" customHeight="1">
      <c r="A23" s="117" t="s">
        <v>59</v>
      </c>
      <c r="B23" s="118"/>
      <c r="C23" s="119" t="s">
        <v>60</v>
      </c>
      <c r="D23" s="120" t="s">
        <v>61</v>
      </c>
      <c r="E23" s="120" t="s">
        <v>62</v>
      </c>
      <c r="F23" s="121" t="s">
        <v>63</v>
      </c>
      <c r="G23" s="122"/>
      <c r="H23" s="123" t="s">
        <v>64</v>
      </c>
      <c r="I23" s="124" t="s">
        <v>65</v>
      </c>
    </row>
    <row r="24" spans="1:11" ht="17.25" customHeight="1">
      <c r="A24" s="125"/>
      <c r="B24" s="126"/>
      <c r="C24" s="127"/>
      <c r="D24" s="127"/>
      <c r="E24" s="127"/>
      <c r="F24" s="128"/>
      <c r="G24" s="129"/>
      <c r="H24" s="130"/>
      <c r="I24" s="131"/>
    </row>
    <row r="25" spans="1:11" ht="17.25" customHeight="1">
      <c r="A25" s="132">
        <v>1</v>
      </c>
      <c r="B25" s="133" t="s">
        <v>90</v>
      </c>
      <c r="C25" s="134">
        <v>588600</v>
      </c>
      <c r="D25" s="134">
        <v>767</v>
      </c>
      <c r="E25" s="135">
        <f>C25+D25</f>
        <v>589367</v>
      </c>
      <c r="F25" s="136">
        <v>1</v>
      </c>
      <c r="G25" s="133" t="s">
        <v>77</v>
      </c>
      <c r="H25" s="134">
        <v>767</v>
      </c>
      <c r="I25" s="137" t="s">
        <v>91</v>
      </c>
    </row>
    <row r="26" spans="1:11" ht="17.25" customHeight="1">
      <c r="A26" s="138" t="s">
        <v>66</v>
      </c>
      <c r="B26" s="139"/>
      <c r="C26" s="140">
        <v>614261</v>
      </c>
      <c r="D26" s="140">
        <v>767</v>
      </c>
      <c r="E26" s="141">
        <f>C26+D26</f>
        <v>615028</v>
      </c>
      <c r="F26" s="142"/>
      <c r="G26" s="143"/>
      <c r="H26" s="141"/>
      <c r="I26" s="144"/>
    </row>
    <row r="37" spans="1:11" ht="17.25" customHeight="1">
      <c r="A37" s="105" t="s">
        <v>92</v>
      </c>
      <c r="E37" s="106" t="s">
        <v>93</v>
      </c>
      <c r="I37" s="109" t="s">
        <v>57</v>
      </c>
    </row>
    <row r="38" spans="1:11" ht="17.25" customHeight="1">
      <c r="A38" s="110"/>
      <c r="B38" s="111"/>
      <c r="C38" s="112"/>
      <c r="D38" s="112"/>
      <c r="E38" s="112"/>
      <c r="F38" s="113" t="s">
        <v>58</v>
      </c>
      <c r="G38" s="114"/>
      <c r="H38" s="115"/>
      <c r="I38" s="116"/>
    </row>
    <row r="39" spans="1:11" ht="17.25" customHeight="1">
      <c r="A39" s="117" t="s">
        <v>59</v>
      </c>
      <c r="B39" s="118"/>
      <c r="C39" s="119" t="s">
        <v>60</v>
      </c>
      <c r="D39" s="120" t="s">
        <v>61</v>
      </c>
      <c r="E39" s="120" t="s">
        <v>62</v>
      </c>
      <c r="F39" s="121" t="s">
        <v>63</v>
      </c>
      <c r="G39" s="122"/>
      <c r="H39" s="123" t="s">
        <v>64</v>
      </c>
      <c r="I39" s="124" t="s">
        <v>65</v>
      </c>
    </row>
    <row r="40" spans="1:11" ht="17.25" customHeight="1">
      <c r="A40" s="125"/>
      <c r="B40" s="126"/>
      <c r="C40" s="127"/>
      <c r="D40" s="127"/>
      <c r="E40" s="127"/>
      <c r="F40" s="128"/>
      <c r="G40" s="129"/>
      <c r="H40" s="130"/>
      <c r="I40" s="131"/>
    </row>
    <row r="41" spans="1:11" ht="17.25" customHeight="1">
      <c r="A41" s="145">
        <v>1</v>
      </c>
      <c r="B41" s="146" t="s">
        <v>76</v>
      </c>
      <c r="C41" s="147">
        <v>328119</v>
      </c>
      <c r="D41" s="147">
        <v>1520</v>
      </c>
      <c r="E41" s="148">
        <f>C41+D41</f>
        <v>329639</v>
      </c>
      <c r="F41" s="136">
        <v>1</v>
      </c>
      <c r="G41" s="133" t="s">
        <v>77</v>
      </c>
      <c r="H41" s="134">
        <v>355</v>
      </c>
      <c r="I41" s="137" t="s">
        <v>78</v>
      </c>
    </row>
    <row r="42" spans="1:11" ht="17.25" customHeight="1">
      <c r="A42" s="125"/>
      <c r="B42" s="153"/>
      <c r="C42" s="154"/>
      <c r="D42" s="154"/>
      <c r="E42" s="154"/>
      <c r="F42" s="136">
        <v>2</v>
      </c>
      <c r="G42" s="133" t="s">
        <v>94</v>
      </c>
      <c r="H42" s="134">
        <v>1165</v>
      </c>
      <c r="I42" s="137" t="s">
        <v>78</v>
      </c>
    </row>
    <row r="43" spans="1:11" ht="17.25" customHeight="1">
      <c r="A43" s="138" t="s">
        <v>66</v>
      </c>
      <c r="B43" s="139"/>
      <c r="C43" s="140">
        <v>328119</v>
      </c>
      <c r="D43" s="140">
        <v>1520</v>
      </c>
      <c r="E43" s="141">
        <f>C43+D43</f>
        <v>329639</v>
      </c>
      <c r="F43" s="142"/>
      <c r="G43" s="143"/>
      <c r="H43" s="141"/>
      <c r="I43" s="144"/>
    </row>
    <row r="45" spans="1:11" ht="17.25" customHeight="1">
      <c r="A45" s="105" t="s">
        <v>95</v>
      </c>
      <c r="B45" s="107"/>
      <c r="E45" s="108" t="s">
        <v>96</v>
      </c>
      <c r="F45" s="107"/>
      <c r="G45" s="107"/>
      <c r="I45" s="109" t="s">
        <v>57</v>
      </c>
      <c r="J45" s="106"/>
      <c r="K45" s="106"/>
    </row>
    <row r="46" spans="1:11" ht="17.25" customHeight="1">
      <c r="A46" s="110"/>
      <c r="B46" s="111"/>
      <c r="C46" s="112"/>
      <c r="D46" s="112"/>
      <c r="E46" s="112"/>
      <c r="F46" s="113" t="s">
        <v>58</v>
      </c>
      <c r="G46" s="114"/>
      <c r="H46" s="115"/>
      <c r="I46" s="116"/>
    </row>
    <row r="47" spans="1:11" ht="17.25" customHeight="1">
      <c r="A47" s="117" t="s">
        <v>59</v>
      </c>
      <c r="B47" s="118"/>
      <c r="C47" s="119" t="s">
        <v>60</v>
      </c>
      <c r="D47" s="120" t="s">
        <v>61</v>
      </c>
      <c r="E47" s="120" t="s">
        <v>62</v>
      </c>
      <c r="F47" s="121" t="s">
        <v>63</v>
      </c>
      <c r="G47" s="122"/>
      <c r="H47" s="123" t="s">
        <v>64</v>
      </c>
      <c r="I47" s="124" t="s">
        <v>65</v>
      </c>
    </row>
    <row r="48" spans="1:11" ht="17.25" customHeight="1">
      <c r="A48" s="125"/>
      <c r="B48" s="126"/>
      <c r="C48" s="127"/>
      <c r="D48" s="127"/>
      <c r="E48" s="127"/>
      <c r="F48" s="128"/>
      <c r="G48" s="129"/>
      <c r="H48" s="130"/>
      <c r="I48" s="131"/>
    </row>
    <row r="49" spans="1:11" ht="17.25" customHeight="1">
      <c r="A49" s="132">
        <v>1</v>
      </c>
      <c r="B49" s="133" t="s">
        <v>97</v>
      </c>
      <c r="C49" s="134">
        <v>272508</v>
      </c>
      <c r="D49" s="134">
        <v>355</v>
      </c>
      <c r="E49" s="135">
        <f>C49+D49</f>
        <v>272863</v>
      </c>
      <c r="F49" s="136">
        <v>1</v>
      </c>
      <c r="G49" s="133" t="s">
        <v>77</v>
      </c>
      <c r="H49" s="134">
        <v>355</v>
      </c>
      <c r="I49" s="137" t="s">
        <v>98</v>
      </c>
    </row>
    <row r="50" spans="1:11" ht="17.25" customHeight="1">
      <c r="A50" s="138" t="s">
        <v>66</v>
      </c>
      <c r="B50" s="139"/>
      <c r="C50" s="140">
        <v>331310</v>
      </c>
      <c r="D50" s="140">
        <v>355</v>
      </c>
      <c r="E50" s="141">
        <f>C50+D50</f>
        <v>331665</v>
      </c>
      <c r="F50" s="142"/>
      <c r="G50" s="143"/>
      <c r="H50" s="141"/>
      <c r="I50" s="144"/>
    </row>
    <row r="52" spans="1:11" ht="17.25" customHeight="1">
      <c r="A52" s="105" t="s">
        <v>99</v>
      </c>
      <c r="B52" s="107"/>
      <c r="E52" s="108" t="s">
        <v>70</v>
      </c>
      <c r="F52" s="107"/>
      <c r="G52" s="107"/>
      <c r="I52" s="109" t="s">
        <v>57</v>
      </c>
      <c r="J52" s="106"/>
      <c r="K52" s="106"/>
    </row>
    <row r="53" spans="1:11" ht="17.25" customHeight="1">
      <c r="A53" s="110"/>
      <c r="B53" s="111"/>
      <c r="C53" s="112"/>
      <c r="D53" s="112"/>
      <c r="E53" s="112"/>
      <c r="F53" s="113" t="s">
        <v>58</v>
      </c>
      <c r="G53" s="114"/>
      <c r="H53" s="115"/>
      <c r="I53" s="116"/>
    </row>
    <row r="54" spans="1:11" ht="17.25" customHeight="1">
      <c r="A54" s="117" t="s">
        <v>59</v>
      </c>
      <c r="B54" s="118"/>
      <c r="C54" s="119" t="s">
        <v>60</v>
      </c>
      <c r="D54" s="120" t="s">
        <v>61</v>
      </c>
      <c r="E54" s="120" t="s">
        <v>62</v>
      </c>
      <c r="F54" s="121" t="s">
        <v>63</v>
      </c>
      <c r="G54" s="122"/>
      <c r="H54" s="123" t="s">
        <v>64</v>
      </c>
      <c r="I54" s="124" t="s">
        <v>65</v>
      </c>
    </row>
    <row r="55" spans="1:11" ht="17.25" customHeight="1">
      <c r="A55" s="125"/>
      <c r="B55" s="126"/>
      <c r="C55" s="127"/>
      <c r="D55" s="127"/>
      <c r="E55" s="127"/>
      <c r="F55" s="128"/>
      <c r="G55" s="129"/>
      <c r="H55" s="130"/>
      <c r="I55" s="131"/>
    </row>
    <row r="56" spans="1:11" ht="17.25" customHeight="1">
      <c r="A56" s="132">
        <v>1</v>
      </c>
      <c r="B56" s="133" t="s">
        <v>71</v>
      </c>
      <c r="C56" s="134">
        <v>1</v>
      </c>
      <c r="D56" s="134">
        <v>21984</v>
      </c>
      <c r="E56" s="135">
        <f>C56+D56</f>
        <v>21985</v>
      </c>
      <c r="F56" s="136">
        <v>1</v>
      </c>
      <c r="G56" s="133" t="s">
        <v>71</v>
      </c>
      <c r="H56" s="134">
        <v>21984</v>
      </c>
      <c r="I56" s="137" t="s">
        <v>72</v>
      </c>
    </row>
    <row r="57" spans="1:11" ht="17.25" customHeight="1">
      <c r="A57" s="138" t="s">
        <v>66</v>
      </c>
      <c r="B57" s="139"/>
      <c r="C57" s="140">
        <v>1</v>
      </c>
      <c r="D57" s="140">
        <v>21984</v>
      </c>
      <c r="E57" s="141">
        <f>C57+D57</f>
        <v>21985</v>
      </c>
      <c r="F57" s="142"/>
      <c r="G57" s="143"/>
      <c r="H57" s="141"/>
      <c r="I57" s="144"/>
    </row>
    <row r="68" spans="1:10" ht="17.25" customHeight="1">
      <c r="A68" s="155" t="s">
        <v>100</v>
      </c>
      <c r="B68" s="156"/>
      <c r="C68" s="156"/>
      <c r="D68" s="156"/>
      <c r="E68" s="156"/>
      <c r="F68" s="156"/>
      <c r="G68" s="156"/>
      <c r="H68" s="156"/>
      <c r="I68" s="156"/>
      <c r="J68" s="157"/>
    </row>
  </sheetData>
  <mergeCells count="24">
    <mergeCell ref="A50:B50"/>
    <mergeCell ref="A54:B54"/>
    <mergeCell ref="F54:G55"/>
    <mergeCell ref="H54:H55"/>
    <mergeCell ref="A57:B57"/>
    <mergeCell ref="A26:B26"/>
    <mergeCell ref="A39:B39"/>
    <mergeCell ref="F39:G40"/>
    <mergeCell ref="H39:H40"/>
    <mergeCell ref="A43:B43"/>
    <mergeCell ref="A47:B47"/>
    <mergeCell ref="F47:G48"/>
    <mergeCell ref="H47:H48"/>
    <mergeCell ref="A8:B8"/>
    <mergeCell ref="A12:B12"/>
    <mergeCell ref="F12:G13"/>
    <mergeCell ref="H12:H13"/>
    <mergeCell ref="A19:B19"/>
    <mergeCell ref="A23:B23"/>
    <mergeCell ref="F23:G24"/>
    <mergeCell ref="H23:H24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E106-30DC-44D0-8E51-F66C814E1C7A}">
  <dimension ref="A1:P76"/>
  <sheetViews>
    <sheetView view="pageBreakPreview" zoomScaleNormal="100" zoomScaleSheetLayoutView="100" workbookViewId="0"/>
  </sheetViews>
  <sheetFormatPr defaultColWidth="9" defaultRowHeight="17.25" customHeight="1"/>
  <cols>
    <col min="1" max="1" width="2.5" style="105" customWidth="1"/>
    <col min="2" max="2" width="10.125" style="105" customWidth="1"/>
    <col min="3" max="9" width="9.875" style="105" customWidth="1"/>
    <col min="10" max="10" width="2.5" style="105" customWidth="1"/>
    <col min="11" max="11" width="10.125" style="105" customWidth="1"/>
    <col min="12" max="12" width="9.875" style="105" customWidth="1"/>
    <col min="13" max="13" width="37.625" style="105" customWidth="1"/>
    <col min="14" max="15" width="9" style="105"/>
    <col min="16" max="16" width="9" style="158"/>
    <col min="17" max="16384" width="9" style="105"/>
  </cols>
  <sheetData>
    <row r="1" spans="1:16" ht="17.25" customHeight="1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105"/>
    </row>
    <row r="2" spans="1:16" ht="17.25" customHeight="1">
      <c r="A2" s="105" t="s">
        <v>101</v>
      </c>
    </row>
    <row r="3" spans="1:16" ht="17.25" customHeight="1">
      <c r="A3" s="105" t="s">
        <v>115</v>
      </c>
      <c r="B3" s="107"/>
      <c r="C3" s="106"/>
      <c r="D3" s="106"/>
      <c r="E3" s="106"/>
      <c r="F3" s="106" t="s">
        <v>116</v>
      </c>
      <c r="G3" s="106"/>
      <c r="H3" s="106"/>
      <c r="I3" s="106"/>
      <c r="K3" s="106"/>
      <c r="L3" s="106"/>
      <c r="M3" s="109" t="s">
        <v>102</v>
      </c>
      <c r="P3" s="105"/>
    </row>
    <row r="4" spans="1:16" ht="17.25" customHeight="1">
      <c r="A4" s="159"/>
      <c r="B4" s="160"/>
      <c r="C4" s="161"/>
      <c r="D4" s="162"/>
      <c r="E4" s="161"/>
      <c r="F4" s="163" t="s">
        <v>103</v>
      </c>
      <c r="G4" s="46"/>
      <c r="H4" s="46"/>
      <c r="I4" s="47"/>
      <c r="J4" s="113" t="s">
        <v>58</v>
      </c>
      <c r="K4" s="113"/>
      <c r="L4" s="115"/>
      <c r="M4" s="116"/>
      <c r="P4" s="105"/>
    </row>
    <row r="5" spans="1:16" ht="17.25" customHeight="1">
      <c r="A5" s="117" t="s">
        <v>59</v>
      </c>
      <c r="B5" s="164"/>
      <c r="C5" s="165" t="s">
        <v>60</v>
      </c>
      <c r="D5" s="166" t="s">
        <v>61</v>
      </c>
      <c r="E5" s="165" t="s">
        <v>62</v>
      </c>
      <c r="F5" s="167" t="s">
        <v>104</v>
      </c>
      <c r="G5" s="167"/>
      <c r="H5" s="167"/>
      <c r="I5" s="168" t="s">
        <v>105</v>
      </c>
      <c r="J5" s="169" t="s">
        <v>106</v>
      </c>
      <c r="K5" s="170"/>
      <c r="L5" s="171" t="s">
        <v>107</v>
      </c>
      <c r="M5" s="172" t="s">
        <v>108</v>
      </c>
      <c r="P5" s="105"/>
    </row>
    <row r="6" spans="1:16" ht="17.25" customHeight="1">
      <c r="A6" s="173"/>
      <c r="B6" s="174"/>
      <c r="C6" s="175"/>
      <c r="D6" s="176"/>
      <c r="E6" s="175"/>
      <c r="F6" s="177" t="s">
        <v>49</v>
      </c>
      <c r="G6" s="178" t="s">
        <v>50</v>
      </c>
      <c r="H6" s="177" t="s">
        <v>51</v>
      </c>
      <c r="I6" s="179" t="s">
        <v>52</v>
      </c>
      <c r="J6" s="180"/>
      <c r="K6" s="181"/>
      <c r="L6" s="182"/>
      <c r="M6" s="131"/>
      <c r="P6" s="105"/>
    </row>
    <row r="7" spans="1:16" ht="17.25" customHeight="1">
      <c r="A7" s="145">
        <v>3</v>
      </c>
      <c r="B7" s="146" t="s">
        <v>117</v>
      </c>
      <c r="C7" s="147">
        <v>3000</v>
      </c>
      <c r="D7" s="147">
        <v>2844</v>
      </c>
      <c r="E7" s="186">
        <f>C7+D7</f>
        <v>5844</v>
      </c>
      <c r="F7" s="189">
        <v>1065</v>
      </c>
      <c r="G7" s="189">
        <v>0</v>
      </c>
      <c r="H7" s="189">
        <v>1122</v>
      </c>
      <c r="I7" s="188">
        <v>657</v>
      </c>
      <c r="J7" s="149">
        <v>18</v>
      </c>
      <c r="K7" s="146" t="s">
        <v>109</v>
      </c>
      <c r="L7" s="147">
        <v>2844</v>
      </c>
      <c r="M7" s="150" t="s">
        <v>118</v>
      </c>
    </row>
    <row r="8" spans="1:16" ht="17.25" customHeight="1">
      <c r="A8" s="151"/>
      <c r="B8" s="146" t="s">
        <v>119</v>
      </c>
      <c r="C8" s="187"/>
      <c r="D8" s="187"/>
      <c r="E8" s="187"/>
      <c r="F8" s="187"/>
      <c r="G8" s="187"/>
      <c r="H8" s="187"/>
      <c r="I8" s="187"/>
      <c r="J8" s="187"/>
      <c r="K8" s="146" t="s">
        <v>110</v>
      </c>
      <c r="L8" s="187"/>
      <c r="M8" s="150" t="s">
        <v>120</v>
      </c>
    </row>
    <row r="9" spans="1:16" ht="17.25" customHeight="1">
      <c r="A9" s="151"/>
      <c r="B9" s="146" t="s">
        <v>121</v>
      </c>
      <c r="C9" s="187"/>
      <c r="D9" s="187"/>
      <c r="E9" s="187"/>
      <c r="F9" s="187"/>
      <c r="G9" s="187"/>
      <c r="H9" s="187"/>
      <c r="I9" s="187"/>
      <c r="J9" s="187"/>
      <c r="L9" s="187"/>
      <c r="M9" s="191"/>
    </row>
    <row r="10" spans="1:16" ht="17.25" customHeight="1">
      <c r="A10" s="125"/>
      <c r="B10" s="133" t="s">
        <v>113</v>
      </c>
      <c r="C10" s="152"/>
      <c r="D10" s="152"/>
      <c r="E10" s="152"/>
      <c r="F10" s="152"/>
      <c r="G10" s="152"/>
      <c r="H10" s="152"/>
      <c r="I10" s="152"/>
      <c r="J10" s="152"/>
      <c r="K10" s="153"/>
      <c r="L10" s="152"/>
      <c r="M10" s="131"/>
    </row>
    <row r="11" spans="1:16" ht="17.25" customHeight="1">
      <c r="A11" s="138" t="s">
        <v>66</v>
      </c>
      <c r="B11" s="139"/>
      <c r="C11" s="140">
        <v>63003</v>
      </c>
      <c r="D11" s="140">
        <v>2844</v>
      </c>
      <c r="E11" s="183">
        <f>C11+D11</f>
        <v>65847</v>
      </c>
      <c r="F11" s="190">
        <v>1065</v>
      </c>
      <c r="G11" s="190">
        <v>0</v>
      </c>
      <c r="H11" s="190">
        <v>1122</v>
      </c>
      <c r="I11" s="184">
        <v>657</v>
      </c>
      <c r="J11" s="142"/>
      <c r="K11" s="185"/>
      <c r="L11" s="183"/>
      <c r="M11" s="144"/>
      <c r="P11" s="105"/>
    </row>
    <row r="13" spans="1:16" ht="17.25" customHeight="1">
      <c r="A13" s="105" t="s">
        <v>122</v>
      </c>
      <c r="B13" s="107"/>
      <c r="C13" s="106"/>
      <c r="D13" s="106"/>
      <c r="E13" s="106"/>
      <c r="F13" s="106" t="s">
        <v>123</v>
      </c>
      <c r="G13" s="106"/>
      <c r="H13" s="106"/>
      <c r="I13" s="106"/>
      <c r="K13" s="106"/>
      <c r="L13" s="106"/>
      <c r="M13" s="109" t="s">
        <v>102</v>
      </c>
      <c r="P13" s="105"/>
    </row>
    <row r="14" spans="1:16" ht="17.25" customHeight="1">
      <c r="A14" s="159"/>
      <c r="B14" s="160"/>
      <c r="C14" s="161"/>
      <c r="D14" s="162"/>
      <c r="E14" s="161"/>
      <c r="F14" s="163" t="s">
        <v>103</v>
      </c>
      <c r="G14" s="46"/>
      <c r="H14" s="46"/>
      <c r="I14" s="47"/>
      <c r="J14" s="113" t="s">
        <v>58</v>
      </c>
      <c r="K14" s="113"/>
      <c r="L14" s="115"/>
      <c r="M14" s="116"/>
      <c r="P14" s="105"/>
    </row>
    <row r="15" spans="1:16" ht="17.25" customHeight="1">
      <c r="A15" s="117" t="s">
        <v>59</v>
      </c>
      <c r="B15" s="164"/>
      <c r="C15" s="165" t="s">
        <v>60</v>
      </c>
      <c r="D15" s="166" t="s">
        <v>61</v>
      </c>
      <c r="E15" s="165" t="s">
        <v>62</v>
      </c>
      <c r="F15" s="167" t="s">
        <v>104</v>
      </c>
      <c r="G15" s="167"/>
      <c r="H15" s="167"/>
      <c r="I15" s="168" t="s">
        <v>105</v>
      </c>
      <c r="J15" s="169" t="s">
        <v>106</v>
      </c>
      <c r="K15" s="170"/>
      <c r="L15" s="171" t="s">
        <v>107</v>
      </c>
      <c r="M15" s="172" t="s">
        <v>108</v>
      </c>
      <c r="P15" s="105"/>
    </row>
    <row r="16" spans="1:16" ht="17.25" customHeight="1">
      <c r="A16" s="173"/>
      <c r="B16" s="174"/>
      <c r="C16" s="175"/>
      <c r="D16" s="176"/>
      <c r="E16" s="175"/>
      <c r="F16" s="177" t="s">
        <v>49</v>
      </c>
      <c r="G16" s="178" t="s">
        <v>50</v>
      </c>
      <c r="H16" s="177" t="s">
        <v>51</v>
      </c>
      <c r="I16" s="179" t="s">
        <v>52</v>
      </c>
      <c r="J16" s="180"/>
      <c r="K16" s="181"/>
      <c r="L16" s="182"/>
      <c r="M16" s="131"/>
      <c r="P16" s="105"/>
    </row>
    <row r="17" spans="1:16" ht="17.25" customHeight="1">
      <c r="A17" s="145">
        <v>1</v>
      </c>
      <c r="B17" s="146" t="s">
        <v>124</v>
      </c>
      <c r="C17" s="147">
        <v>75049</v>
      </c>
      <c r="D17" s="147">
        <v>0</v>
      </c>
      <c r="E17" s="186">
        <f>C17+D17</f>
        <v>75049</v>
      </c>
      <c r="F17" s="189">
        <v>3528</v>
      </c>
      <c r="G17" s="189">
        <v>0</v>
      </c>
      <c r="H17" s="189">
        <v>0</v>
      </c>
      <c r="I17" s="188">
        <v>-3528</v>
      </c>
      <c r="J17" s="187"/>
      <c r="L17" s="187"/>
      <c r="M17" s="191"/>
    </row>
    <row r="18" spans="1:16" ht="17.25" customHeight="1">
      <c r="A18" s="151"/>
      <c r="B18" s="146" t="s">
        <v>125</v>
      </c>
      <c r="C18" s="187"/>
      <c r="D18" s="187"/>
      <c r="E18" s="187"/>
      <c r="F18" s="187"/>
      <c r="G18" s="187"/>
      <c r="H18" s="187"/>
      <c r="I18" s="187"/>
      <c r="J18" s="187"/>
      <c r="L18" s="187"/>
      <c r="M18" s="191"/>
    </row>
    <row r="19" spans="1:16" ht="17.25" customHeight="1">
      <c r="A19" s="151"/>
      <c r="B19" s="146" t="s">
        <v>126</v>
      </c>
      <c r="C19" s="187"/>
      <c r="D19" s="187"/>
      <c r="E19" s="187"/>
      <c r="F19" s="187"/>
      <c r="G19" s="187"/>
      <c r="H19" s="187"/>
      <c r="I19" s="187"/>
      <c r="J19" s="187"/>
      <c r="L19" s="187"/>
      <c r="M19" s="191"/>
    </row>
    <row r="20" spans="1:16" ht="17.25" customHeight="1">
      <c r="A20" s="125"/>
      <c r="B20" s="133" t="s">
        <v>113</v>
      </c>
      <c r="C20" s="152"/>
      <c r="D20" s="152"/>
      <c r="E20" s="152"/>
      <c r="F20" s="152"/>
      <c r="G20" s="152"/>
      <c r="H20" s="152"/>
      <c r="I20" s="152"/>
      <c r="J20" s="152"/>
      <c r="K20" s="153"/>
      <c r="L20" s="152"/>
      <c r="M20" s="131"/>
    </row>
    <row r="21" spans="1:16" ht="17.25" customHeight="1">
      <c r="A21" s="145">
        <v>2</v>
      </c>
      <c r="B21" s="146" t="s">
        <v>127</v>
      </c>
      <c r="C21" s="147">
        <v>13497</v>
      </c>
      <c r="D21" s="147">
        <v>0</v>
      </c>
      <c r="E21" s="186">
        <f>C21+D21</f>
        <v>13497</v>
      </c>
      <c r="F21" s="189">
        <v>412</v>
      </c>
      <c r="G21" s="189">
        <v>0</v>
      </c>
      <c r="H21" s="189">
        <v>0</v>
      </c>
      <c r="I21" s="188">
        <v>-412</v>
      </c>
      <c r="J21" s="187"/>
      <c r="L21" s="187"/>
      <c r="M21" s="191"/>
    </row>
    <row r="22" spans="1:16" ht="17.25" customHeight="1">
      <c r="A22" s="151"/>
      <c r="B22" s="146" t="s">
        <v>128</v>
      </c>
      <c r="C22" s="187"/>
      <c r="D22" s="187"/>
      <c r="E22" s="187"/>
      <c r="F22" s="187"/>
      <c r="G22" s="187"/>
      <c r="H22" s="187"/>
      <c r="I22" s="187"/>
      <c r="J22" s="187"/>
      <c r="L22" s="187"/>
      <c r="M22" s="191"/>
    </row>
    <row r="23" spans="1:16" ht="17.25" customHeight="1">
      <c r="A23" s="125"/>
      <c r="B23" s="133" t="s">
        <v>129</v>
      </c>
      <c r="C23" s="152"/>
      <c r="D23" s="152"/>
      <c r="E23" s="152"/>
      <c r="F23" s="152"/>
      <c r="G23" s="152"/>
      <c r="H23" s="152"/>
      <c r="I23" s="152"/>
      <c r="J23" s="152"/>
      <c r="K23" s="153"/>
      <c r="L23" s="152"/>
      <c r="M23" s="131"/>
    </row>
    <row r="24" spans="1:16" ht="17.25" customHeight="1">
      <c r="A24" s="138" t="s">
        <v>66</v>
      </c>
      <c r="B24" s="139"/>
      <c r="C24" s="140">
        <v>88546</v>
      </c>
      <c r="D24" s="140">
        <v>0</v>
      </c>
      <c r="E24" s="183">
        <f>C24+D24</f>
        <v>88546</v>
      </c>
      <c r="F24" s="190">
        <v>3940</v>
      </c>
      <c r="G24" s="190">
        <v>0</v>
      </c>
      <c r="H24" s="190">
        <v>0</v>
      </c>
      <c r="I24" s="184">
        <v>-3940</v>
      </c>
      <c r="J24" s="142"/>
      <c r="K24" s="185"/>
      <c r="L24" s="183"/>
      <c r="M24" s="144"/>
      <c r="P24" s="105"/>
    </row>
    <row r="26" spans="1:16" ht="17.25" customHeight="1">
      <c r="A26" s="105" t="s">
        <v>122</v>
      </c>
      <c r="B26" s="107"/>
      <c r="C26" s="106"/>
      <c r="D26" s="106"/>
      <c r="E26" s="106"/>
      <c r="F26" s="106" t="s">
        <v>130</v>
      </c>
      <c r="G26" s="106"/>
      <c r="H26" s="106"/>
      <c r="I26" s="106"/>
      <c r="K26" s="106"/>
      <c r="L26" s="106"/>
      <c r="M26" s="109" t="s">
        <v>102</v>
      </c>
      <c r="P26" s="105"/>
    </row>
    <row r="27" spans="1:16" ht="17.25" customHeight="1">
      <c r="A27" s="159"/>
      <c r="B27" s="160"/>
      <c r="C27" s="161"/>
      <c r="D27" s="162"/>
      <c r="E27" s="161"/>
      <c r="F27" s="163" t="s">
        <v>103</v>
      </c>
      <c r="G27" s="46"/>
      <c r="H27" s="46"/>
      <c r="I27" s="47"/>
      <c r="J27" s="113" t="s">
        <v>58</v>
      </c>
      <c r="K27" s="113"/>
      <c r="L27" s="115"/>
      <c r="M27" s="116"/>
      <c r="P27" s="105"/>
    </row>
    <row r="28" spans="1:16" ht="17.25" customHeight="1">
      <c r="A28" s="117" t="s">
        <v>59</v>
      </c>
      <c r="B28" s="164"/>
      <c r="C28" s="165" t="s">
        <v>60</v>
      </c>
      <c r="D28" s="166" t="s">
        <v>61</v>
      </c>
      <c r="E28" s="165" t="s">
        <v>62</v>
      </c>
      <c r="F28" s="167" t="s">
        <v>104</v>
      </c>
      <c r="G28" s="167"/>
      <c r="H28" s="167"/>
      <c r="I28" s="168" t="s">
        <v>105</v>
      </c>
      <c r="J28" s="169" t="s">
        <v>106</v>
      </c>
      <c r="K28" s="170"/>
      <c r="L28" s="171" t="s">
        <v>107</v>
      </c>
      <c r="M28" s="172" t="s">
        <v>108</v>
      </c>
      <c r="P28" s="105"/>
    </row>
    <row r="29" spans="1:16" ht="17.25" customHeight="1">
      <c r="A29" s="173"/>
      <c r="B29" s="174"/>
      <c r="C29" s="175"/>
      <c r="D29" s="176"/>
      <c r="E29" s="175"/>
      <c r="F29" s="177" t="s">
        <v>49</v>
      </c>
      <c r="G29" s="178" t="s">
        <v>50</v>
      </c>
      <c r="H29" s="177" t="s">
        <v>51</v>
      </c>
      <c r="I29" s="179" t="s">
        <v>52</v>
      </c>
      <c r="J29" s="180"/>
      <c r="K29" s="181"/>
      <c r="L29" s="182"/>
      <c r="M29" s="131"/>
      <c r="P29" s="105"/>
    </row>
    <row r="30" spans="1:16" ht="17.25" customHeight="1">
      <c r="A30" s="145">
        <v>1</v>
      </c>
      <c r="B30" s="146" t="s">
        <v>131</v>
      </c>
      <c r="C30" s="147">
        <v>6154</v>
      </c>
      <c r="D30" s="147">
        <v>0</v>
      </c>
      <c r="E30" s="186">
        <f>C30+D30</f>
        <v>6154</v>
      </c>
      <c r="F30" s="189">
        <v>188</v>
      </c>
      <c r="G30" s="189">
        <v>0</v>
      </c>
      <c r="H30" s="189">
        <v>0</v>
      </c>
      <c r="I30" s="188">
        <v>-188</v>
      </c>
      <c r="J30" s="187"/>
      <c r="L30" s="187"/>
      <c r="M30" s="191"/>
    </row>
    <row r="31" spans="1:16" ht="17.25" customHeight="1">
      <c r="A31" s="125"/>
      <c r="B31" s="133" t="s">
        <v>132</v>
      </c>
      <c r="C31" s="152"/>
      <c r="D31" s="152"/>
      <c r="E31" s="152"/>
      <c r="F31" s="152"/>
      <c r="G31" s="152"/>
      <c r="H31" s="152"/>
      <c r="I31" s="152"/>
      <c r="J31" s="152"/>
      <c r="K31" s="153"/>
      <c r="L31" s="152"/>
      <c r="M31" s="131"/>
    </row>
    <row r="32" spans="1:16" ht="17.25" customHeight="1">
      <c r="A32" s="138" t="s">
        <v>66</v>
      </c>
      <c r="B32" s="139"/>
      <c r="C32" s="140">
        <v>6154</v>
      </c>
      <c r="D32" s="140">
        <v>0</v>
      </c>
      <c r="E32" s="183">
        <f>C32+D32</f>
        <v>6154</v>
      </c>
      <c r="F32" s="190">
        <v>188</v>
      </c>
      <c r="G32" s="190">
        <v>0</v>
      </c>
      <c r="H32" s="190">
        <v>0</v>
      </c>
      <c r="I32" s="184">
        <v>-188</v>
      </c>
      <c r="J32" s="142"/>
      <c r="K32" s="185"/>
      <c r="L32" s="183"/>
      <c r="M32" s="144"/>
      <c r="P32" s="105"/>
    </row>
    <row r="37" spans="1:16" ht="17.25" customHeight="1">
      <c r="A37" s="105" t="s">
        <v>133</v>
      </c>
      <c r="F37" s="105" t="s">
        <v>134</v>
      </c>
      <c r="M37" s="109" t="s">
        <v>102</v>
      </c>
    </row>
    <row r="38" spans="1:16" ht="17.25" customHeight="1">
      <c r="A38" s="159"/>
      <c r="B38" s="160"/>
      <c r="C38" s="161"/>
      <c r="D38" s="162"/>
      <c r="E38" s="161"/>
      <c r="F38" s="163" t="s">
        <v>103</v>
      </c>
      <c r="G38" s="46"/>
      <c r="H38" s="46"/>
      <c r="I38" s="47"/>
      <c r="J38" s="113" t="s">
        <v>58</v>
      </c>
      <c r="K38" s="113"/>
      <c r="L38" s="115"/>
      <c r="M38" s="116"/>
      <c r="P38" s="105"/>
    </row>
    <row r="39" spans="1:16" ht="17.25" customHeight="1">
      <c r="A39" s="117" t="s">
        <v>59</v>
      </c>
      <c r="B39" s="164"/>
      <c r="C39" s="165" t="s">
        <v>60</v>
      </c>
      <c r="D39" s="166" t="s">
        <v>61</v>
      </c>
      <c r="E39" s="165" t="s">
        <v>62</v>
      </c>
      <c r="F39" s="167" t="s">
        <v>104</v>
      </c>
      <c r="G39" s="167"/>
      <c r="H39" s="167"/>
      <c r="I39" s="168" t="s">
        <v>105</v>
      </c>
      <c r="J39" s="169" t="s">
        <v>106</v>
      </c>
      <c r="K39" s="170"/>
      <c r="L39" s="171" t="s">
        <v>107</v>
      </c>
      <c r="M39" s="172" t="s">
        <v>108</v>
      </c>
      <c r="P39" s="105"/>
    </row>
    <row r="40" spans="1:16" ht="17.25" customHeight="1">
      <c r="A40" s="173"/>
      <c r="B40" s="174"/>
      <c r="C40" s="175"/>
      <c r="D40" s="176"/>
      <c r="E40" s="175"/>
      <c r="F40" s="177" t="s">
        <v>49</v>
      </c>
      <c r="G40" s="178" t="s">
        <v>50</v>
      </c>
      <c r="H40" s="177" t="s">
        <v>51</v>
      </c>
      <c r="I40" s="179" t="s">
        <v>52</v>
      </c>
      <c r="J40" s="180"/>
      <c r="K40" s="181"/>
      <c r="L40" s="182"/>
      <c r="M40" s="131"/>
      <c r="P40" s="105"/>
    </row>
    <row r="41" spans="1:16" ht="17.25" customHeight="1">
      <c r="A41" s="145">
        <v>1</v>
      </c>
      <c r="B41" s="146" t="s">
        <v>135</v>
      </c>
      <c r="C41" s="147">
        <v>42630</v>
      </c>
      <c r="D41" s="147">
        <v>0</v>
      </c>
      <c r="E41" s="186">
        <f>C41+D41</f>
        <v>42630</v>
      </c>
      <c r="F41" s="189">
        <v>1030</v>
      </c>
      <c r="G41" s="189">
        <v>0</v>
      </c>
      <c r="H41" s="189">
        <v>0</v>
      </c>
      <c r="I41" s="188">
        <v>-1030</v>
      </c>
      <c r="J41" s="187"/>
      <c r="L41" s="187"/>
      <c r="M41" s="191"/>
    </row>
    <row r="42" spans="1:16" ht="17.25" customHeight="1">
      <c r="A42" s="151"/>
      <c r="B42" s="146" t="s">
        <v>136</v>
      </c>
      <c r="C42" s="187"/>
      <c r="D42" s="187"/>
      <c r="E42" s="187"/>
      <c r="F42" s="187"/>
      <c r="G42" s="187"/>
      <c r="H42" s="187"/>
      <c r="I42" s="187"/>
      <c r="J42" s="187"/>
      <c r="L42" s="187"/>
      <c r="M42" s="191"/>
    </row>
    <row r="43" spans="1:16" ht="17.25" customHeight="1">
      <c r="A43" s="125"/>
      <c r="B43" s="133" t="s">
        <v>137</v>
      </c>
      <c r="C43" s="152"/>
      <c r="D43" s="152"/>
      <c r="E43" s="152"/>
      <c r="F43" s="152"/>
      <c r="G43" s="152"/>
      <c r="H43" s="152"/>
      <c r="I43" s="152"/>
      <c r="J43" s="152"/>
      <c r="K43" s="153"/>
      <c r="L43" s="152"/>
      <c r="M43" s="131"/>
    </row>
    <row r="44" spans="1:16" ht="17.25" customHeight="1">
      <c r="A44" s="138" t="s">
        <v>66</v>
      </c>
      <c r="B44" s="139"/>
      <c r="C44" s="140">
        <v>42630</v>
      </c>
      <c r="D44" s="140">
        <v>0</v>
      </c>
      <c r="E44" s="183">
        <f>C44+D44</f>
        <v>42630</v>
      </c>
      <c r="F44" s="190">
        <v>1030</v>
      </c>
      <c r="G44" s="190">
        <v>0</v>
      </c>
      <c r="H44" s="190">
        <v>0</v>
      </c>
      <c r="I44" s="184">
        <v>-1030</v>
      </c>
      <c r="J44" s="142"/>
      <c r="K44" s="185"/>
      <c r="L44" s="183"/>
      <c r="M44" s="144"/>
      <c r="P44" s="105"/>
    </row>
    <row r="46" spans="1:16" ht="17.25" customHeight="1">
      <c r="A46" s="105" t="s">
        <v>122</v>
      </c>
      <c r="B46" s="107"/>
      <c r="C46" s="106"/>
      <c r="D46" s="106"/>
      <c r="E46" s="106"/>
      <c r="F46" s="106" t="s">
        <v>138</v>
      </c>
      <c r="G46" s="106"/>
      <c r="H46" s="106"/>
      <c r="I46" s="106"/>
      <c r="K46" s="106"/>
      <c r="L46" s="106"/>
      <c r="M46" s="109" t="s">
        <v>102</v>
      </c>
      <c r="P46" s="105"/>
    </row>
    <row r="47" spans="1:16" ht="17.25" customHeight="1">
      <c r="A47" s="159"/>
      <c r="B47" s="160"/>
      <c r="C47" s="161"/>
      <c r="D47" s="162"/>
      <c r="E47" s="161"/>
      <c r="F47" s="163" t="s">
        <v>103</v>
      </c>
      <c r="G47" s="46"/>
      <c r="H47" s="46"/>
      <c r="I47" s="47"/>
      <c r="J47" s="113" t="s">
        <v>58</v>
      </c>
      <c r="K47" s="113"/>
      <c r="L47" s="115"/>
      <c r="M47" s="116"/>
      <c r="P47" s="105"/>
    </row>
    <row r="48" spans="1:16" ht="17.25" customHeight="1">
      <c r="A48" s="117" t="s">
        <v>59</v>
      </c>
      <c r="B48" s="164"/>
      <c r="C48" s="165" t="s">
        <v>60</v>
      </c>
      <c r="D48" s="166" t="s">
        <v>61</v>
      </c>
      <c r="E48" s="165" t="s">
        <v>62</v>
      </c>
      <c r="F48" s="167" t="s">
        <v>104</v>
      </c>
      <c r="G48" s="167"/>
      <c r="H48" s="167"/>
      <c r="I48" s="168" t="s">
        <v>105</v>
      </c>
      <c r="J48" s="169" t="s">
        <v>106</v>
      </c>
      <c r="K48" s="170"/>
      <c r="L48" s="171" t="s">
        <v>107</v>
      </c>
      <c r="M48" s="172" t="s">
        <v>108</v>
      </c>
      <c r="P48" s="105"/>
    </row>
    <row r="49" spans="1:16" ht="17.25" customHeight="1">
      <c r="A49" s="173"/>
      <c r="B49" s="174"/>
      <c r="C49" s="175"/>
      <c r="D49" s="176"/>
      <c r="E49" s="175"/>
      <c r="F49" s="177" t="s">
        <v>49</v>
      </c>
      <c r="G49" s="178" t="s">
        <v>50</v>
      </c>
      <c r="H49" s="177" t="s">
        <v>51</v>
      </c>
      <c r="I49" s="179" t="s">
        <v>52</v>
      </c>
      <c r="J49" s="180"/>
      <c r="K49" s="181"/>
      <c r="L49" s="182"/>
      <c r="M49" s="131"/>
      <c r="P49" s="105"/>
    </row>
    <row r="50" spans="1:16" ht="17.25" customHeight="1">
      <c r="A50" s="145">
        <v>1</v>
      </c>
      <c r="B50" s="146" t="s">
        <v>139</v>
      </c>
      <c r="C50" s="147">
        <v>350</v>
      </c>
      <c r="D50" s="147">
        <v>0</v>
      </c>
      <c r="E50" s="186">
        <f>C50+D50</f>
        <v>350</v>
      </c>
      <c r="F50" s="189">
        <v>10</v>
      </c>
      <c r="G50" s="189">
        <v>0</v>
      </c>
      <c r="H50" s="189">
        <v>0</v>
      </c>
      <c r="I50" s="188">
        <v>-10</v>
      </c>
      <c r="J50" s="187"/>
      <c r="L50" s="187"/>
      <c r="M50" s="191"/>
    </row>
    <row r="51" spans="1:16" ht="17.25" customHeight="1">
      <c r="A51" s="125"/>
      <c r="B51" s="133" t="s">
        <v>140</v>
      </c>
      <c r="C51" s="152"/>
      <c r="D51" s="152"/>
      <c r="E51" s="152"/>
      <c r="F51" s="152"/>
      <c r="G51" s="152"/>
      <c r="H51" s="152"/>
      <c r="I51" s="152"/>
      <c r="J51" s="152"/>
      <c r="K51" s="153"/>
      <c r="L51" s="152"/>
      <c r="M51" s="131"/>
    </row>
    <row r="52" spans="1:16" ht="17.25" customHeight="1">
      <c r="A52" s="138" t="s">
        <v>66</v>
      </c>
      <c r="B52" s="139"/>
      <c r="C52" s="140">
        <v>350</v>
      </c>
      <c r="D52" s="140">
        <v>0</v>
      </c>
      <c r="E52" s="183">
        <f>C52+D52</f>
        <v>350</v>
      </c>
      <c r="F52" s="190">
        <v>10</v>
      </c>
      <c r="G52" s="190">
        <v>0</v>
      </c>
      <c r="H52" s="190">
        <v>0</v>
      </c>
      <c r="I52" s="184">
        <v>-10</v>
      </c>
      <c r="J52" s="142"/>
      <c r="K52" s="185"/>
      <c r="L52" s="183"/>
      <c r="M52" s="144"/>
      <c r="P52" s="105"/>
    </row>
    <row r="54" spans="1:16" ht="17.25" customHeight="1">
      <c r="A54" s="105" t="s">
        <v>141</v>
      </c>
      <c r="B54" s="107"/>
      <c r="C54" s="106"/>
      <c r="D54" s="106"/>
      <c r="E54" s="106"/>
      <c r="F54" s="106" t="s">
        <v>142</v>
      </c>
      <c r="G54" s="106"/>
      <c r="H54" s="106"/>
      <c r="I54" s="106"/>
      <c r="K54" s="106"/>
      <c r="L54" s="106"/>
      <c r="M54" s="109" t="s">
        <v>102</v>
      </c>
      <c r="P54" s="105"/>
    </row>
    <row r="55" spans="1:16" ht="17.25" customHeight="1">
      <c r="A55" s="159"/>
      <c r="B55" s="160"/>
      <c r="C55" s="161"/>
      <c r="D55" s="162"/>
      <c r="E55" s="161"/>
      <c r="F55" s="163" t="s">
        <v>103</v>
      </c>
      <c r="G55" s="46"/>
      <c r="H55" s="46"/>
      <c r="I55" s="47"/>
      <c r="J55" s="113" t="s">
        <v>58</v>
      </c>
      <c r="K55" s="113"/>
      <c r="L55" s="115"/>
      <c r="M55" s="116"/>
      <c r="P55" s="105"/>
    </row>
    <row r="56" spans="1:16" ht="17.25" customHeight="1">
      <c r="A56" s="117" t="s">
        <v>59</v>
      </c>
      <c r="B56" s="164"/>
      <c r="C56" s="165" t="s">
        <v>60</v>
      </c>
      <c r="D56" s="166" t="s">
        <v>61</v>
      </c>
      <c r="E56" s="165" t="s">
        <v>62</v>
      </c>
      <c r="F56" s="167" t="s">
        <v>104</v>
      </c>
      <c r="G56" s="167"/>
      <c r="H56" s="167"/>
      <c r="I56" s="168" t="s">
        <v>105</v>
      </c>
      <c r="J56" s="169" t="s">
        <v>106</v>
      </c>
      <c r="K56" s="170"/>
      <c r="L56" s="171" t="s">
        <v>107</v>
      </c>
      <c r="M56" s="172" t="s">
        <v>108</v>
      </c>
      <c r="P56" s="105"/>
    </row>
    <row r="57" spans="1:16" ht="17.25" customHeight="1">
      <c r="A57" s="173"/>
      <c r="B57" s="174"/>
      <c r="C57" s="175"/>
      <c r="D57" s="176"/>
      <c r="E57" s="175"/>
      <c r="F57" s="177" t="s">
        <v>49</v>
      </c>
      <c r="G57" s="178" t="s">
        <v>50</v>
      </c>
      <c r="H57" s="177" t="s">
        <v>51</v>
      </c>
      <c r="I57" s="179" t="s">
        <v>52</v>
      </c>
      <c r="J57" s="180"/>
      <c r="K57" s="181"/>
      <c r="L57" s="182"/>
      <c r="M57" s="131"/>
      <c r="P57" s="105"/>
    </row>
    <row r="58" spans="1:16" ht="17.25" customHeight="1">
      <c r="A58" s="145">
        <v>3</v>
      </c>
      <c r="B58" s="146" t="s">
        <v>143</v>
      </c>
      <c r="C58" s="147">
        <v>0</v>
      </c>
      <c r="D58" s="147">
        <v>26856</v>
      </c>
      <c r="E58" s="186">
        <f>C58+D58</f>
        <v>26856</v>
      </c>
      <c r="F58" s="189">
        <v>1165</v>
      </c>
      <c r="G58" s="189">
        <v>0</v>
      </c>
      <c r="H58" s="189">
        <v>0</v>
      </c>
      <c r="I58" s="188">
        <v>25691</v>
      </c>
      <c r="J58" s="149">
        <v>22</v>
      </c>
      <c r="K58" s="146" t="s">
        <v>111</v>
      </c>
      <c r="L58" s="147">
        <v>26856</v>
      </c>
      <c r="M58" s="150" t="s">
        <v>144</v>
      </c>
    </row>
    <row r="59" spans="1:16" ht="17.25" customHeight="1">
      <c r="A59" s="125"/>
      <c r="B59" s="153"/>
      <c r="C59" s="152"/>
      <c r="D59" s="152"/>
      <c r="E59" s="152"/>
      <c r="F59" s="152"/>
      <c r="G59" s="152"/>
      <c r="H59" s="152"/>
      <c r="I59" s="152"/>
      <c r="J59" s="152"/>
      <c r="K59" s="133" t="s">
        <v>112</v>
      </c>
      <c r="L59" s="152"/>
      <c r="M59" s="131"/>
    </row>
    <row r="60" spans="1:16" ht="17.25" customHeight="1">
      <c r="A60" s="138" t="s">
        <v>66</v>
      </c>
      <c r="B60" s="139"/>
      <c r="C60" s="140">
        <v>810</v>
      </c>
      <c r="D60" s="140">
        <v>26856</v>
      </c>
      <c r="E60" s="183">
        <f>C60+D60</f>
        <v>27666</v>
      </c>
      <c r="F60" s="190">
        <v>1165</v>
      </c>
      <c r="G60" s="190">
        <v>0</v>
      </c>
      <c r="H60" s="190">
        <v>0</v>
      </c>
      <c r="I60" s="184">
        <v>25691</v>
      </c>
      <c r="J60" s="142"/>
      <c r="K60" s="185"/>
      <c r="L60" s="183"/>
      <c r="M60" s="144"/>
      <c r="P60" s="105"/>
    </row>
    <row r="68" spans="1:16" ht="17.25" customHeight="1">
      <c r="A68" s="39" t="s">
        <v>68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P68" s="105"/>
    </row>
    <row r="69" spans="1:16" ht="17.25" customHeight="1">
      <c r="A69" s="39" t="s">
        <v>69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P69" s="105"/>
    </row>
    <row r="70" spans="1:16" ht="17.25" customHeight="1">
      <c r="A70" s="105" t="s">
        <v>145</v>
      </c>
      <c r="F70" s="105" t="s">
        <v>146</v>
      </c>
      <c r="M70" s="109" t="s">
        <v>102</v>
      </c>
    </row>
    <row r="71" spans="1:16" ht="17.25" customHeight="1">
      <c r="A71" s="159"/>
      <c r="B71" s="160"/>
      <c r="C71" s="161"/>
      <c r="D71" s="162"/>
      <c r="E71" s="161"/>
      <c r="F71" s="163" t="s">
        <v>103</v>
      </c>
      <c r="G71" s="46"/>
      <c r="H71" s="46"/>
      <c r="I71" s="47"/>
      <c r="J71" s="113" t="s">
        <v>58</v>
      </c>
      <c r="K71" s="113"/>
      <c r="L71" s="115"/>
      <c r="M71" s="116"/>
      <c r="P71" s="105"/>
    </row>
    <row r="72" spans="1:16" ht="17.25" customHeight="1">
      <c r="A72" s="117" t="s">
        <v>59</v>
      </c>
      <c r="B72" s="164"/>
      <c r="C72" s="165" t="s">
        <v>60</v>
      </c>
      <c r="D72" s="166" t="s">
        <v>61</v>
      </c>
      <c r="E72" s="165" t="s">
        <v>62</v>
      </c>
      <c r="F72" s="167" t="s">
        <v>104</v>
      </c>
      <c r="G72" s="167"/>
      <c r="H72" s="167"/>
      <c r="I72" s="168" t="s">
        <v>105</v>
      </c>
      <c r="J72" s="169" t="s">
        <v>106</v>
      </c>
      <c r="K72" s="170"/>
      <c r="L72" s="171" t="s">
        <v>107</v>
      </c>
      <c r="M72" s="172" t="s">
        <v>108</v>
      </c>
      <c r="P72" s="105"/>
    </row>
    <row r="73" spans="1:16" ht="17.25" customHeight="1">
      <c r="A73" s="173"/>
      <c r="B73" s="174"/>
      <c r="C73" s="175"/>
      <c r="D73" s="176"/>
      <c r="E73" s="175"/>
      <c r="F73" s="177" t="s">
        <v>49</v>
      </c>
      <c r="G73" s="178" t="s">
        <v>50</v>
      </c>
      <c r="H73" s="177" t="s">
        <v>51</v>
      </c>
      <c r="I73" s="179" t="s">
        <v>52</v>
      </c>
      <c r="J73" s="180"/>
      <c r="K73" s="181"/>
      <c r="L73" s="182"/>
      <c r="M73" s="131"/>
      <c r="P73" s="105"/>
    </row>
    <row r="74" spans="1:16" ht="17.25" customHeight="1">
      <c r="A74" s="145">
        <v>1</v>
      </c>
      <c r="B74" s="146" t="s">
        <v>147</v>
      </c>
      <c r="C74" s="147">
        <v>0</v>
      </c>
      <c r="D74" s="147">
        <v>804</v>
      </c>
      <c r="E74" s="186">
        <f>C74+D74</f>
        <v>804</v>
      </c>
      <c r="F74" s="187"/>
      <c r="G74" s="187"/>
      <c r="H74" s="187"/>
      <c r="I74" s="188">
        <v>804</v>
      </c>
      <c r="J74" s="149">
        <v>27</v>
      </c>
      <c r="K74" s="146" t="s">
        <v>148</v>
      </c>
      <c r="L74" s="147">
        <v>804</v>
      </c>
      <c r="M74" s="150" t="s">
        <v>149</v>
      </c>
    </row>
    <row r="75" spans="1:16" ht="17.25" customHeight="1">
      <c r="A75" s="125"/>
      <c r="B75" s="133" t="s">
        <v>150</v>
      </c>
      <c r="C75" s="152"/>
      <c r="D75" s="152"/>
      <c r="E75" s="152"/>
      <c r="F75" s="152"/>
      <c r="G75" s="152"/>
      <c r="H75" s="152"/>
      <c r="I75" s="152"/>
      <c r="J75" s="152"/>
      <c r="K75" s="153"/>
      <c r="L75" s="152"/>
      <c r="M75" s="131"/>
    </row>
    <row r="76" spans="1:16" ht="17.25" customHeight="1">
      <c r="A76" s="138" t="s">
        <v>66</v>
      </c>
      <c r="B76" s="139"/>
      <c r="C76" s="140">
        <v>0</v>
      </c>
      <c r="D76" s="140">
        <v>804</v>
      </c>
      <c r="E76" s="183">
        <f>C76+D76</f>
        <v>804</v>
      </c>
      <c r="F76" s="190"/>
      <c r="G76" s="190"/>
      <c r="H76" s="190"/>
      <c r="I76" s="184">
        <v>804</v>
      </c>
      <c r="J76" s="142"/>
      <c r="K76" s="185"/>
      <c r="L76" s="183"/>
      <c r="M76" s="144"/>
      <c r="P76" s="105"/>
    </row>
  </sheetData>
  <mergeCells count="59">
    <mergeCell ref="A76:B76"/>
    <mergeCell ref="A60:B60"/>
    <mergeCell ref="A68:M68"/>
    <mergeCell ref="A69:M69"/>
    <mergeCell ref="A71:B71"/>
    <mergeCell ref="F71:I71"/>
    <mergeCell ref="A72:B72"/>
    <mergeCell ref="F72:H72"/>
    <mergeCell ref="J72:K73"/>
    <mergeCell ref="L72:L73"/>
    <mergeCell ref="A73:B73"/>
    <mergeCell ref="L48:L49"/>
    <mergeCell ref="A49:B49"/>
    <mergeCell ref="A52:B52"/>
    <mergeCell ref="A55:B55"/>
    <mergeCell ref="F55:I55"/>
    <mergeCell ref="A56:B56"/>
    <mergeCell ref="F56:H56"/>
    <mergeCell ref="J56:K57"/>
    <mergeCell ref="L56:L57"/>
    <mergeCell ref="A57:B57"/>
    <mergeCell ref="A44:B44"/>
    <mergeCell ref="A47:B47"/>
    <mergeCell ref="F47:I47"/>
    <mergeCell ref="A48:B48"/>
    <mergeCell ref="F48:H48"/>
    <mergeCell ref="J48:K49"/>
    <mergeCell ref="L28:L29"/>
    <mergeCell ref="A29:B29"/>
    <mergeCell ref="A32:B32"/>
    <mergeCell ref="A38:B38"/>
    <mergeCell ref="F38:I38"/>
    <mergeCell ref="A39:B39"/>
    <mergeCell ref="F39:H39"/>
    <mergeCell ref="J39:K40"/>
    <mergeCell ref="L39:L40"/>
    <mergeCell ref="A40:B40"/>
    <mergeCell ref="A24:B24"/>
    <mergeCell ref="A27:B27"/>
    <mergeCell ref="F27:I27"/>
    <mergeCell ref="A28:B28"/>
    <mergeCell ref="F28:H28"/>
    <mergeCell ref="J28:K29"/>
    <mergeCell ref="A14:B14"/>
    <mergeCell ref="F14:I14"/>
    <mergeCell ref="A15:B15"/>
    <mergeCell ref="F15:H15"/>
    <mergeCell ref="J15:K16"/>
    <mergeCell ref="L15:L16"/>
    <mergeCell ref="A16:B16"/>
    <mergeCell ref="A5:B5"/>
    <mergeCell ref="F5:H5"/>
    <mergeCell ref="J5:K6"/>
    <mergeCell ref="L5:L6"/>
    <mergeCell ref="A6:B6"/>
    <mergeCell ref="A11:B11"/>
    <mergeCell ref="A1:M1"/>
    <mergeCell ref="A4:B4"/>
    <mergeCell ref="F4:I4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cp:lastPrinted>2025-09-11T02:49:36Z</cp:lastPrinted>
  <dcterms:created xsi:type="dcterms:W3CDTF">2025-08-07T09:16:58Z</dcterms:created>
  <dcterms:modified xsi:type="dcterms:W3CDTF">2025-09-11T02:49:48Z</dcterms:modified>
</cp:coreProperties>
</file>