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210200_財政課\07_広報広聴\04_ホームページ(予算・決算掲載用)\01_予算\04_１２月補正\"/>
    </mc:Choice>
  </mc:AlternateContent>
  <xr:revisionPtr revIDLastSave="0" documentId="13_ncr:1_{7143F6C4-E2B3-4E88-A673-2742407CFB0C}" xr6:coauthVersionLast="47" xr6:coauthVersionMax="47" xr10:uidLastSave="{00000000-0000-0000-0000-000000000000}"/>
  <bookViews>
    <workbookView xWindow="20370" yWindow="-120" windowWidth="29040" windowHeight="16440" activeTab="1" xr2:uid="{A6F9B67C-32F3-470A-B619-A1C852F95724}"/>
  </bookViews>
  <sheets>
    <sheet name="調整用" sheetId="2" r:id="rId1"/>
    <sheet name="第１表" sheetId="7" r:id="rId2"/>
    <sheet name="総括(歳入)" sheetId="8" r:id="rId3"/>
    <sheet name="総括(歳出)" sheetId="9" r:id="rId4"/>
    <sheet name="明細(歳入)" sheetId="10" r:id="rId5"/>
    <sheet name="明細(歳出)" sheetId="11" r:id="rId6"/>
  </sheets>
  <definedNames>
    <definedName name="_xlnm.Print_Area" localSheetId="3">'総括(歳出)'!$A:$K</definedName>
    <definedName name="_xlnm.Print_Area" localSheetId="2">'総括(歳入)'!$A:$G</definedName>
    <definedName name="_xlnm.Print_Area" localSheetId="1">第１表!$A:$N</definedName>
    <definedName name="_xlnm.Print_Area" localSheetId="0">調整用!$A$1:$O$36</definedName>
    <definedName name="_xlnm.Print_Area" localSheetId="5">'明細(歳出)'!$A:$M</definedName>
    <definedName name="_xlnm.Print_Area" localSheetId="4">'明細(歳入)'!$A:$I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5" i="11" l="1"/>
  <c r="E21" i="11"/>
  <c r="E15" i="11"/>
  <c r="E11" i="11"/>
  <c r="E7" i="11"/>
  <c r="E56" i="10"/>
  <c r="E55" i="10"/>
  <c r="E49" i="10"/>
  <c r="E46" i="10"/>
  <c r="E43" i="10"/>
  <c r="E37" i="10"/>
  <c r="E30" i="10"/>
  <c r="E27" i="10"/>
  <c r="E21" i="10"/>
  <c r="E19" i="10"/>
  <c r="E13" i="10"/>
  <c r="E10" i="10"/>
  <c r="E7" i="10"/>
  <c r="K9" i="9"/>
  <c r="K7" i="9"/>
  <c r="G12" i="8"/>
  <c r="F12" i="8"/>
  <c r="E12" i="8"/>
  <c r="G11" i="8"/>
  <c r="E11" i="8"/>
  <c r="W10" i="8"/>
  <c r="G10" i="8" s="1"/>
  <c r="F10" i="8"/>
  <c r="E10" i="8"/>
  <c r="W9" i="8"/>
  <c r="G9" i="8"/>
  <c r="F9" i="8"/>
  <c r="E9" i="8"/>
  <c r="W8" i="8"/>
  <c r="G8" i="8" s="1"/>
  <c r="F8" i="8"/>
  <c r="E8" i="8"/>
  <c r="W7" i="8"/>
  <c r="G7" i="8" s="1"/>
  <c r="F7" i="8"/>
  <c r="E7" i="8"/>
  <c r="W6" i="8"/>
  <c r="G6" i="8" s="1"/>
  <c r="F6" i="8"/>
  <c r="E6" i="8"/>
  <c r="AF39" i="7"/>
  <c r="M39" i="7" s="1"/>
  <c r="K39" i="7"/>
  <c r="I39" i="7"/>
  <c r="A39" i="7"/>
  <c r="AF38" i="7"/>
  <c r="M38" i="7" s="1"/>
  <c r="I38" i="7"/>
  <c r="AF37" i="7"/>
  <c r="M37" i="7" s="1"/>
  <c r="K37" i="7"/>
  <c r="I37" i="7"/>
  <c r="AF36" i="7"/>
  <c r="M36" i="7" s="1"/>
  <c r="K36" i="7"/>
  <c r="I36" i="7"/>
  <c r="AF35" i="7"/>
  <c r="M35" i="7" s="1"/>
  <c r="K35" i="7"/>
  <c r="I35" i="7"/>
  <c r="AF16" i="7"/>
  <c r="M16" i="7" s="1"/>
  <c r="K16" i="7"/>
  <c r="I16" i="7"/>
  <c r="A16" i="7"/>
  <c r="AF15" i="7"/>
  <c r="M15" i="7" s="1"/>
  <c r="I15" i="7"/>
  <c r="AF14" i="7"/>
  <c r="M14" i="7" s="1"/>
  <c r="K14" i="7"/>
  <c r="I14" i="7"/>
  <c r="AF13" i="7"/>
  <c r="M13" i="7" s="1"/>
  <c r="K13" i="7"/>
  <c r="I13" i="7"/>
  <c r="AF12" i="7"/>
  <c r="M12" i="7" s="1"/>
  <c r="K12" i="7"/>
  <c r="I12" i="7"/>
  <c r="AF11" i="7"/>
  <c r="M11" i="7"/>
  <c r="K11" i="7"/>
  <c r="I11" i="7"/>
  <c r="AF10" i="7"/>
  <c r="M10" i="7" s="1"/>
  <c r="K10" i="7"/>
  <c r="I10" i="7"/>
  <c r="AF9" i="7"/>
  <c r="M9" i="7" s="1"/>
  <c r="K9" i="7"/>
  <c r="I9" i="7"/>
  <c r="AF8" i="7"/>
  <c r="M8" i="7" s="1"/>
  <c r="K8" i="7"/>
  <c r="I8" i="7"/>
  <c r="AF7" i="7"/>
  <c r="M7" i="7" s="1"/>
  <c r="K7" i="7"/>
  <c r="I7" i="7"/>
  <c r="AF6" i="7"/>
  <c r="M6" i="7" s="1"/>
  <c r="K6" i="7"/>
  <c r="I6" i="7"/>
  <c r="AF5" i="7"/>
  <c r="M5" i="7" s="1"/>
  <c r="K5" i="7"/>
  <c r="I5" i="7"/>
</calcChain>
</file>

<file path=xl/sharedStrings.xml><?xml version="1.0" encoding="utf-8"?>
<sst xmlns="http://schemas.openxmlformats.org/spreadsheetml/2006/main" count="236" uniqueCount="120">
  <si>
    <t>第１表　歳入歳出予算補正</t>
    <rPh sb="10" eb="12">
      <t>ホセイ</t>
    </rPh>
    <phoneticPr fontId="2"/>
  </si>
  <si>
    <t>(歳入)</t>
  </si>
  <si>
    <t>(単位 千円)</t>
    <phoneticPr fontId="2"/>
  </si>
  <si>
    <t>款</t>
    <phoneticPr fontId="2"/>
  </si>
  <si>
    <t>項</t>
    <phoneticPr fontId="2"/>
  </si>
  <si>
    <t>補 正 前 の 額</t>
    <rPh sb="0" eb="1">
      <t>タスク</t>
    </rPh>
    <rPh sb="2" eb="3">
      <t>セイ</t>
    </rPh>
    <rPh sb="4" eb="5">
      <t>マエ</t>
    </rPh>
    <rPh sb="8" eb="9">
      <t>ガク</t>
    </rPh>
    <phoneticPr fontId="2"/>
  </si>
  <si>
    <t>補　正　額</t>
    <rPh sb="0" eb="1">
      <t>タスク</t>
    </rPh>
    <rPh sb="2" eb="3">
      <t>セイ</t>
    </rPh>
    <rPh sb="4" eb="5">
      <t>ガク</t>
    </rPh>
    <phoneticPr fontId="2"/>
  </si>
  <si>
    <t>計</t>
    <rPh sb="0" eb="1">
      <t>ケイ</t>
    </rPh>
    <phoneticPr fontId="2"/>
  </si>
  <si>
    <t>繰越金　　　　　　　　　　　　　　　　　　　　　　　　　　　</t>
  </si>
  <si>
    <t>補　正　さ　れ　な　か　っ　た　款　に　か　か　る　額</t>
    <rPh sb="16" eb="17">
      <t>カン</t>
    </rPh>
    <phoneticPr fontId="2"/>
  </si>
  <si>
    <t>←歳入歳出区分</t>
  </si>
  <si>
    <t>会計単位編集時に金額（本年度予算額）を退避 →</t>
    <rPh sb="0" eb="2">
      <t>カイケイ</t>
    </rPh>
    <rPh sb="2" eb="4">
      <t>タンイ</t>
    </rPh>
    <rPh sb="4" eb="6">
      <t>ヘンシュウ</t>
    </rPh>
    <rPh sb="6" eb="7">
      <t>ジ</t>
    </rPh>
    <rPh sb="8" eb="10">
      <t>キンガク</t>
    </rPh>
    <rPh sb="11" eb="14">
      <t>ホンネンド</t>
    </rPh>
    <rPh sb="14" eb="16">
      <t>ヨサン</t>
    </rPh>
    <rPh sb="16" eb="17">
      <t>ガク</t>
    </rPh>
    <rPh sb="19" eb="21">
      <t>タイヒ</t>
    </rPh>
    <phoneticPr fontId="2"/>
  </si>
  <si>
    <t>(歳出)</t>
  </si>
  <si>
    <t>歳入歳出補正予算事項別明細書</t>
    <phoneticPr fontId="7"/>
  </si>
  <si>
    <t>１　総括</t>
  </si>
  <si>
    <t>(単位　千円)</t>
  </si>
  <si>
    <t>款</t>
  </si>
  <si>
    <t>補正前の額</t>
    <phoneticPr fontId="2"/>
  </si>
  <si>
    <t>補正前の額</t>
    <phoneticPr fontId="7"/>
  </si>
  <si>
    <t>補正額</t>
    <phoneticPr fontId="2"/>
  </si>
  <si>
    <t>補正額</t>
    <phoneticPr fontId="7"/>
  </si>
  <si>
    <t>計</t>
    <phoneticPr fontId="2"/>
  </si>
  <si>
    <t>計</t>
    <phoneticPr fontId="7"/>
  </si>
  <si>
    <t>補　正　さ　れ　な　か　っ　た　款　に　か　か　る　額</t>
    <rPh sb="0" eb="1">
      <t>タスク</t>
    </rPh>
    <rPh sb="2" eb="3">
      <t>セイ</t>
    </rPh>
    <rPh sb="16" eb="17">
      <t>カン</t>
    </rPh>
    <rPh sb="26" eb="27">
      <t>ガク</t>
    </rPh>
    <phoneticPr fontId="7"/>
  </si>
  <si>
    <t>歳入合計</t>
    <rPh sb="0" eb="2">
      <t>サイニュウ</t>
    </rPh>
    <rPh sb="2" eb="4">
      <t>ゴウケイ</t>
    </rPh>
    <phoneticPr fontId="7"/>
  </si>
  <si>
    <t xml:space="preserve">補  正  額  の  財  源  内  訳       </t>
    <phoneticPr fontId="2"/>
  </si>
  <si>
    <t>特     定     財     源</t>
  </si>
  <si>
    <t>一般</t>
    <rPh sb="0" eb="2">
      <t>イッパン</t>
    </rPh>
    <phoneticPr fontId="2"/>
  </si>
  <si>
    <t>国県支出金</t>
  </si>
  <si>
    <t>地方債</t>
  </si>
  <si>
    <t>その他</t>
  </si>
  <si>
    <t>財源</t>
  </si>
  <si>
    <t>補 正 さ れ な か っ た 款 に か か る 額</t>
    <rPh sb="0" eb="1">
      <t>タスク</t>
    </rPh>
    <rPh sb="2" eb="3">
      <t>セイ</t>
    </rPh>
    <rPh sb="16" eb="17">
      <t>カン</t>
    </rPh>
    <rPh sb="26" eb="27">
      <t>ガク</t>
    </rPh>
    <phoneticPr fontId="2"/>
  </si>
  <si>
    <t>歳出合計</t>
    <rPh sb="0" eb="2">
      <t>サイシュツ</t>
    </rPh>
    <rPh sb="2" eb="4">
      <t>ゴウケイ</t>
    </rPh>
    <phoneticPr fontId="2"/>
  </si>
  <si>
    <t>２　歳入</t>
  </si>
  <si>
    <t>(単位 千円)</t>
    <phoneticPr fontId="8"/>
  </si>
  <si>
    <t>節</t>
  </si>
  <si>
    <t>目</t>
  </si>
  <si>
    <t>補正前の額</t>
    <phoneticPr fontId="8"/>
  </si>
  <si>
    <t>補正額</t>
    <phoneticPr fontId="8"/>
  </si>
  <si>
    <t>計</t>
    <phoneticPr fontId="8"/>
  </si>
  <si>
    <t>区     分</t>
  </si>
  <si>
    <t>金   額</t>
  </si>
  <si>
    <t>説　明</t>
  </si>
  <si>
    <t>計</t>
  </si>
  <si>
    <t>(項) 1 繰越金</t>
    <phoneticPr fontId="8"/>
  </si>
  <si>
    <t>繰越金</t>
  </si>
  <si>
    <t xml:space="preserve"> 前年度繰越金</t>
  </si>
  <si>
    <t>３　歳出</t>
  </si>
  <si>
    <t>(単位 千円)</t>
  </si>
  <si>
    <t>補  正  額  の  財  源  内  訳</t>
    <phoneticPr fontId="8"/>
  </si>
  <si>
    <t>特    定    財    源</t>
  </si>
  <si>
    <t>一般</t>
  </si>
  <si>
    <t>区分</t>
    <phoneticPr fontId="2"/>
  </si>
  <si>
    <t>金額</t>
    <phoneticPr fontId="2"/>
  </si>
  <si>
    <t>説明</t>
    <phoneticPr fontId="2"/>
  </si>
  <si>
    <t>職員手当等</t>
  </si>
  <si>
    <t>負担金補助</t>
  </si>
  <si>
    <t>及び交付金</t>
  </si>
  <si>
    <t>国庫支出金　　　　　　　　　　　　　　　　　　　　　　　　　</t>
  </si>
  <si>
    <t>国庫補助金　　　　　　　　　　　　　　　　　　　　　　　　　</t>
  </si>
  <si>
    <t>県支出金　　　　　　　　　　　　　　　　　　　　　　　　　　</t>
  </si>
  <si>
    <t>県補助金　　　　　　　　　　　　　　　　　　　　　　　　　　</t>
  </si>
  <si>
    <t>繰入金　　　　　　　　　　　　　　　　　　　　　　　　　　　</t>
  </si>
  <si>
    <t>- 10 -</t>
    <phoneticPr fontId="2"/>
  </si>
  <si>
    <t>支払基金交付金　　　　　　　　　　　　　　　　　　　　　　　</t>
  </si>
  <si>
    <t>一般会計繰入金　　　　　　　　　　　　　　　　　　　　　　　</t>
  </si>
  <si>
    <t>地域支援事業費　　　　　　　　　　　　　　　　　　　　　　　</t>
  </si>
  <si>
    <t>介護予防・生活支援サービス事業費　　　　　　　　　　　　　　</t>
  </si>
  <si>
    <t>包括的支援事業・任意事業費　　　　　　　　　　　　　　　　　</t>
  </si>
  <si>
    <t>- 11 -</t>
    <phoneticPr fontId="2"/>
  </si>
  <si>
    <t>- 12 -</t>
    <phoneticPr fontId="7"/>
  </si>
  <si>
    <t>- 13 -</t>
    <phoneticPr fontId="2"/>
  </si>
  <si>
    <t>(項) 2 国庫補助金</t>
    <phoneticPr fontId="8"/>
  </si>
  <si>
    <t>- 14 -</t>
    <phoneticPr fontId="8"/>
  </si>
  <si>
    <t>(款) 3 国庫支出金</t>
    <phoneticPr fontId="8"/>
  </si>
  <si>
    <t>地域支援事業交付金</t>
    <phoneticPr fontId="1"/>
  </si>
  <si>
    <t>現年度分</t>
  </si>
  <si>
    <t xml:space="preserve"> 地域支援事業交付金（介護予防・日常生活支援総合事業）</t>
  </si>
  <si>
    <t>（介護予防・日常生活</t>
    <phoneticPr fontId="1"/>
  </si>
  <si>
    <t>支援総合事業）</t>
    <phoneticPr fontId="1"/>
  </si>
  <si>
    <t xml:space="preserve"> 地域支援事業交付金（介護予防・日常生活支援総合事業以外）</t>
  </si>
  <si>
    <t>支援総合事業以外）</t>
    <phoneticPr fontId="1"/>
  </si>
  <si>
    <t>(款) 4 支払基金交付金</t>
    <phoneticPr fontId="8"/>
  </si>
  <si>
    <t>(項) 1 支払基金交付金</t>
    <phoneticPr fontId="8"/>
  </si>
  <si>
    <t>地域支援事業支援交付</t>
  </si>
  <si>
    <t xml:space="preserve"> 地域支援事業支援交付金</t>
  </si>
  <si>
    <t>金</t>
  </si>
  <si>
    <t>(款) 5 県支出金</t>
    <phoneticPr fontId="8"/>
  </si>
  <si>
    <t>(項) 2 県補助金</t>
    <phoneticPr fontId="8"/>
  </si>
  <si>
    <t>(款) 7 繰入金</t>
    <phoneticPr fontId="8"/>
  </si>
  <si>
    <t>(項) 1 一般会計繰入金</t>
    <phoneticPr fontId="8"/>
  </si>
  <si>
    <t>地域支援事業繰入金</t>
    <phoneticPr fontId="1"/>
  </si>
  <si>
    <t xml:space="preserve"> 地域支援事業繰入金（介護予防・日常生活支援総合事業）</t>
  </si>
  <si>
    <t xml:space="preserve"> 地域支援事業繰入金（介護予防・日常生活支援総合事業以外）</t>
  </si>
  <si>
    <t>(款) 8 繰越金</t>
    <phoneticPr fontId="8"/>
  </si>
  <si>
    <t>- 15 -</t>
    <phoneticPr fontId="8"/>
  </si>
  <si>
    <t>給料</t>
  </si>
  <si>
    <t xml:space="preserve"> 一般職給</t>
  </si>
  <si>
    <t>共済費</t>
  </si>
  <si>
    <t xml:space="preserve"> 市町村職員共済組合負担金</t>
  </si>
  <si>
    <t>- 16 -</t>
    <phoneticPr fontId="8"/>
  </si>
  <si>
    <t>費</t>
  </si>
  <si>
    <t xml:space="preserve"> 退職手当負担金                      20</t>
  </si>
  <si>
    <t>(款) 3 地域支援事業費</t>
    <phoneticPr fontId="8"/>
  </si>
  <si>
    <t>(項) 1 介護予防・生活支援サービス事業費</t>
    <phoneticPr fontId="8"/>
  </si>
  <si>
    <t>介護予防・</t>
  </si>
  <si>
    <t xml:space="preserve"> 訪問型サービス事業負担金</t>
  </si>
  <si>
    <t>生活支援サ</t>
  </si>
  <si>
    <t>ービス事業</t>
  </si>
  <si>
    <t>介護予防ケ</t>
  </si>
  <si>
    <t>アマネジメ</t>
  </si>
  <si>
    <t xml:space="preserve"> 一般職期末手当等                    50</t>
  </si>
  <si>
    <t>ント事業費</t>
  </si>
  <si>
    <t>(項) 3 包括的支援事業・任意事業費</t>
    <phoneticPr fontId="8"/>
  </si>
  <si>
    <t>包括的支援</t>
  </si>
  <si>
    <t>事業・任意</t>
  </si>
  <si>
    <t xml:space="preserve"> 一般職期末手当等                   329</t>
  </si>
  <si>
    <t>事業費</t>
  </si>
  <si>
    <t xml:space="preserve"> 退職手当負担金                     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</si>
</sst>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&quot;#,##0"/>
    <numFmt numFmtId="177" formatCode="#,##0;#,##0"/>
    <numFmt numFmtId="178" formatCode="#,###;#,###"/>
    <numFmt numFmtId="179" formatCode="#,###;&quot;△&quot;#,###"/>
  </numFmts>
  <fonts count="1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明朝"/>
      <family val="1"/>
      <charset val="128"/>
    </font>
    <font>
      <sz val="10"/>
      <name val="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9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4" fillId="0" borderId="7" xfId="0" applyFont="1" applyBorder="1" applyAlignment="1">
      <alignment horizontal="distributed" vertical="center"/>
    </xf>
    <xf numFmtId="0" fontId="0" fillId="0" borderId="8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7" xfId="0" applyBorder="1" applyAlignment="1">
      <alignment vertical="top"/>
    </xf>
    <xf numFmtId="0" fontId="0" fillId="0" borderId="9" xfId="0" applyBorder="1" applyAlignment="1">
      <alignment horizontal="right" vertical="top"/>
    </xf>
    <xf numFmtId="0" fontId="0" fillId="0" borderId="0" xfId="0" applyAlignment="1">
      <alignment vertical="top"/>
    </xf>
    <xf numFmtId="176" fontId="4" fillId="0" borderId="0" xfId="0" applyNumberFormat="1" applyFont="1" applyAlignment="1">
      <alignment vertical="center"/>
    </xf>
    <xf numFmtId="176" fontId="0" fillId="0" borderId="0" xfId="0" applyNumberFormat="1" applyAlignment="1" applyProtection="1">
      <alignment vertical="center"/>
      <protection locked="0"/>
    </xf>
    <xf numFmtId="0" fontId="0" fillId="0" borderId="10" xfId="0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3" xfId="0" applyBorder="1" applyAlignment="1">
      <alignment vertical="center"/>
    </xf>
    <xf numFmtId="49" fontId="0" fillId="0" borderId="14" xfId="0" applyNumberFormat="1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6" xfId="0" applyBorder="1" applyAlignment="1">
      <alignment horizontal="centerContinuous" vertical="center"/>
    </xf>
    <xf numFmtId="0" fontId="0" fillId="0" borderId="17" xfId="0" applyBorder="1" applyAlignment="1">
      <alignment horizontal="centerContinuous" vertical="center"/>
    </xf>
    <xf numFmtId="0" fontId="0" fillId="0" borderId="17" xfId="0" applyBorder="1" applyAlignment="1">
      <alignment horizontal="centerContinuous"/>
    </xf>
    <xf numFmtId="0" fontId="0" fillId="0" borderId="18" xfId="0" applyBorder="1" applyAlignment="1">
      <alignment horizontal="right" vertical="center"/>
    </xf>
    <xf numFmtId="0" fontId="0" fillId="0" borderId="17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top"/>
    </xf>
    <xf numFmtId="0" fontId="6" fillId="0" borderId="0" xfId="1" applyFo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distributed" vertical="center" justifyLastLine="1"/>
    </xf>
    <xf numFmtId="0" fontId="0" fillId="0" borderId="22" xfId="0" applyBorder="1" applyAlignment="1">
      <alignment horizontal="distributed" vertical="center" justifyLastLine="1"/>
    </xf>
    <xf numFmtId="0" fontId="4" fillId="0" borderId="23" xfId="0" applyFont="1" applyBorder="1" applyAlignment="1">
      <alignment horizontal="right" vertical="center"/>
    </xf>
    <xf numFmtId="0" fontId="0" fillId="0" borderId="24" xfId="0" applyBorder="1" applyAlignment="1">
      <alignment vertical="center"/>
    </xf>
    <xf numFmtId="0" fontId="4" fillId="0" borderId="24" xfId="0" applyFont="1" applyBorder="1" applyAlignment="1">
      <alignment horizontal="distributed" vertical="center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13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0" xfId="0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distributed"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1" xfId="0" applyBorder="1"/>
    <xf numFmtId="0" fontId="0" fillId="0" borderId="5" xfId="0" applyBorder="1" applyAlignment="1">
      <alignment horizontal="distributed" vertical="center" justifyLastLine="1"/>
    </xf>
    <xf numFmtId="0" fontId="0" fillId="0" borderId="33" xfId="0" applyBorder="1" applyAlignment="1">
      <alignment horizontal="distributed" vertical="center" justifyLastLine="1"/>
    </xf>
    <xf numFmtId="0" fontId="0" fillId="0" borderId="34" xfId="0" applyBorder="1" applyAlignment="1">
      <alignment horizontal="distributed" vertical="center" justifyLastLine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5" xfId="0" quotePrefix="1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0" fillId="0" borderId="36" xfId="0" applyBorder="1" applyAlignment="1">
      <alignment horizontal="distributed" vertical="center" justifyLastLine="1"/>
    </xf>
    <xf numFmtId="176" fontId="4" fillId="0" borderId="25" xfId="0" applyNumberFormat="1" applyFont="1" applyBorder="1" applyAlignment="1">
      <alignment vertical="center"/>
    </xf>
    <xf numFmtId="176" fontId="0" fillId="0" borderId="25" xfId="0" applyNumberFormat="1" applyBorder="1" applyAlignment="1">
      <alignment horizontal="right" vertical="center"/>
    </xf>
    <xf numFmtId="176" fontId="0" fillId="0" borderId="26" xfId="0" applyNumberFormat="1" applyBorder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179" fontId="0" fillId="0" borderId="25" xfId="0" applyNumberFormat="1" applyBorder="1" applyAlignment="1">
      <alignment horizontal="right" vertical="center"/>
    </xf>
    <xf numFmtId="176" fontId="0" fillId="0" borderId="13" xfId="0" applyNumberFormat="1" applyBorder="1" applyAlignment="1" applyProtection="1">
      <alignment vertical="center"/>
      <protection locked="0"/>
    </xf>
    <xf numFmtId="176" fontId="0" fillId="0" borderId="13" xfId="0" applyNumberFormat="1" applyBorder="1" applyAlignment="1" applyProtection="1">
      <alignment horizontal="right" vertical="center"/>
      <protection locked="0"/>
    </xf>
    <xf numFmtId="176" fontId="0" fillId="0" borderId="13" xfId="0" applyNumberFormat="1" applyBorder="1" applyAlignment="1">
      <alignment horizontal="right" vertical="center"/>
    </xf>
    <xf numFmtId="179" fontId="0" fillId="0" borderId="13" xfId="0" applyNumberFormat="1" applyBorder="1" applyAlignment="1">
      <alignment horizontal="right" vertical="center"/>
    </xf>
    <xf numFmtId="176" fontId="0" fillId="0" borderId="37" xfId="0" applyNumberFormat="1" applyBorder="1" applyAlignment="1">
      <alignment horizontal="right" vertical="center"/>
    </xf>
    <xf numFmtId="176" fontId="0" fillId="0" borderId="27" xfId="0" applyNumberFormat="1" applyBorder="1" applyAlignment="1">
      <alignment horizontal="right" vertical="center"/>
    </xf>
    <xf numFmtId="179" fontId="0" fillId="0" borderId="27" xfId="0" applyNumberFormat="1" applyBorder="1" applyAlignment="1">
      <alignment horizontal="right" vertical="center"/>
    </xf>
    <xf numFmtId="176" fontId="0" fillId="0" borderId="28" xfId="0" applyNumberFormat="1" applyBorder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0" fontId="0" fillId="0" borderId="0" xfId="0" quotePrefix="1" applyAlignment="1">
      <alignment horizontal="centerContinuous" vertical="center"/>
    </xf>
    <xf numFmtId="0" fontId="9" fillId="0" borderId="0" xfId="0" quotePrefix="1" applyFont="1" applyAlignment="1">
      <alignment horizontal="centerContinuous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vertical="center"/>
    </xf>
    <xf numFmtId="176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176" fontId="9" fillId="0" borderId="0" xfId="0" applyNumberFormat="1" applyFont="1" applyAlignment="1" applyProtection="1">
      <alignment vertical="center"/>
      <protection locked="0"/>
    </xf>
    <xf numFmtId="176" fontId="9" fillId="0" borderId="0" xfId="0" applyNumberFormat="1" applyFont="1" applyAlignment="1">
      <alignment horizontal="right" vertical="center"/>
    </xf>
    <xf numFmtId="0" fontId="9" fillId="0" borderId="29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176" fontId="9" fillId="0" borderId="3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Continuous" vertical="center"/>
    </xf>
    <xf numFmtId="0" fontId="9" fillId="0" borderId="2" xfId="0" applyFont="1" applyBorder="1" applyAlignment="1">
      <alignment horizontal="centerContinuous" vertical="center"/>
    </xf>
    <xf numFmtId="176" fontId="9" fillId="0" borderId="4" xfId="0" applyNumberFormat="1" applyFont="1" applyBorder="1" applyAlignment="1">
      <alignment horizontal="centerContinuous" vertical="center"/>
    </xf>
    <xf numFmtId="0" fontId="9" fillId="0" borderId="38" xfId="0" applyFont="1" applyBorder="1" applyAlignment="1">
      <alignment vertical="center"/>
    </xf>
    <xf numFmtId="176" fontId="9" fillId="0" borderId="39" xfId="0" applyNumberFormat="1" applyFont="1" applyBorder="1" applyAlignment="1">
      <alignment horizontal="distributed" vertical="center" justifyLastLine="1"/>
    </xf>
    <xf numFmtId="176" fontId="9" fillId="0" borderId="32" xfId="0" applyNumberFormat="1" applyFont="1" applyBorder="1" applyAlignment="1">
      <alignment horizontal="distributed" vertical="center" justifyLastLine="1"/>
    </xf>
    <xf numFmtId="0" fontId="9" fillId="0" borderId="41" xfId="0" quotePrefix="1" applyFont="1" applyBorder="1" applyAlignment="1">
      <alignment horizontal="distributed" vertical="center" justifyLastLine="1"/>
    </xf>
    <xf numFmtId="0" fontId="9" fillId="0" borderId="23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36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24" xfId="0" applyFont="1" applyBorder="1" applyAlignment="1">
      <alignment horizontal="distributed" vertical="center"/>
    </xf>
    <xf numFmtId="176" fontId="10" fillId="0" borderId="35" xfId="0" applyNumberFormat="1" applyFont="1" applyBorder="1" applyAlignment="1">
      <alignment vertical="center"/>
    </xf>
    <xf numFmtId="176" fontId="9" fillId="0" borderId="14" xfId="0" applyNumberFormat="1" applyFont="1" applyBorder="1" applyAlignment="1">
      <alignment vertical="center"/>
    </xf>
    <xf numFmtId="0" fontId="10" fillId="0" borderId="35" xfId="0" applyFont="1" applyBorder="1" applyAlignment="1">
      <alignment vertical="center"/>
    </xf>
    <xf numFmtId="0" fontId="9" fillId="0" borderId="36" xfId="0" quotePrefix="1" applyFont="1" applyBorder="1" applyAlignment="1">
      <alignment vertical="center"/>
    </xf>
    <xf numFmtId="176" fontId="10" fillId="0" borderId="42" xfId="0" applyNumberFormat="1" applyFont="1" applyBorder="1" applyAlignment="1">
      <alignment vertical="center"/>
    </xf>
    <xf numFmtId="176" fontId="9" fillId="0" borderId="42" xfId="0" applyNumberFormat="1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43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9" fillId="0" borderId="0" xfId="0" applyFont="1" applyAlignment="1">
      <alignment horizontal="distributed" vertical="center"/>
    </xf>
    <xf numFmtId="176" fontId="10" fillId="0" borderId="33" xfId="0" applyNumberFormat="1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9" fillId="0" borderId="41" xfId="0" quotePrefix="1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35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9" fillId="0" borderId="41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178" fontId="9" fillId="0" borderId="0" xfId="0" applyNumberFormat="1" applyFont="1" applyAlignment="1">
      <alignment vertical="center"/>
    </xf>
    <xf numFmtId="176" fontId="9" fillId="0" borderId="44" xfId="0" applyNumberFormat="1" applyFont="1" applyBorder="1" applyAlignment="1">
      <alignment horizontal="center" vertical="center"/>
    </xf>
    <xf numFmtId="176" fontId="9" fillId="0" borderId="30" xfId="0" applyNumberFormat="1" applyFont="1" applyBorder="1" applyAlignment="1">
      <alignment horizontal="center" vertical="center"/>
    </xf>
    <xf numFmtId="0" fontId="9" fillId="0" borderId="39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distributed" vertical="center" justifyLastLine="1"/>
    </xf>
    <xf numFmtId="0" fontId="9" fillId="0" borderId="45" xfId="0" quotePrefix="1" applyFont="1" applyBorder="1" applyAlignment="1">
      <alignment horizontal="distributed" vertical="center" justifyLastLine="1"/>
    </xf>
    <xf numFmtId="0" fontId="9" fillId="0" borderId="41" xfId="0" applyFont="1" applyBorder="1" applyAlignment="1">
      <alignment horizontal="distributed" vertical="center" justifyLastLine="1"/>
    </xf>
    <xf numFmtId="176" fontId="9" fillId="0" borderId="46" xfId="0" applyNumberFormat="1" applyFont="1" applyBorder="1" applyAlignment="1">
      <alignment vertical="center"/>
    </xf>
    <xf numFmtId="176" fontId="9" fillId="0" borderId="24" xfId="0" applyNumberFormat="1" applyFont="1" applyBorder="1" applyAlignment="1">
      <alignment vertical="center"/>
    </xf>
    <xf numFmtId="0" fontId="9" fillId="0" borderId="12" xfId="0" applyFont="1" applyBorder="1" applyAlignment="1">
      <alignment horizontal="distributed" vertical="center" justifyLastLine="1"/>
    </xf>
    <xf numFmtId="0" fontId="9" fillId="0" borderId="47" xfId="0" applyFont="1" applyBorder="1" applyAlignment="1">
      <alignment horizontal="distributed" vertical="center" justifyLastLine="1"/>
    </xf>
    <xf numFmtId="0" fontId="9" fillId="0" borderId="46" xfId="0" applyFont="1" applyBorder="1" applyAlignment="1">
      <alignment horizontal="distributed" vertical="center" justifyLastLine="1"/>
    </xf>
    <xf numFmtId="0" fontId="0" fillId="0" borderId="25" xfId="0" applyBorder="1" applyAlignment="1">
      <alignment horizontal="distributed" vertical="center"/>
    </xf>
    <xf numFmtId="176" fontId="9" fillId="0" borderId="39" xfId="0" applyNumberFormat="1" applyFont="1" applyBorder="1" applyAlignment="1">
      <alignment vertical="center"/>
    </xf>
    <xf numFmtId="179" fontId="9" fillId="0" borderId="33" xfId="0" applyNumberFormat="1" applyFont="1" applyBorder="1" applyAlignment="1">
      <alignment vertical="center"/>
    </xf>
    <xf numFmtId="176" fontId="9" fillId="0" borderId="48" xfId="0" applyNumberFormat="1" applyFont="1" applyBorder="1" applyAlignment="1">
      <alignment vertical="center"/>
    </xf>
    <xf numFmtId="179" fontId="9" fillId="0" borderId="48" xfId="0" applyNumberFormat="1" applyFont="1" applyBorder="1" applyAlignment="1">
      <alignment vertical="center"/>
    </xf>
    <xf numFmtId="179" fontId="10" fillId="0" borderId="33" xfId="0" applyNumberFormat="1" applyFont="1" applyBorder="1" applyAlignment="1">
      <alignment vertical="center"/>
    </xf>
    <xf numFmtId="179" fontId="10" fillId="0" borderId="42" xfId="0" applyNumberFormat="1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0" fillId="0" borderId="10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32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9" fillId="0" borderId="10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176" fontId="9" fillId="0" borderId="40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distributed" vertical="center" justifyLastLine="1"/>
    </xf>
    <xf numFmtId="0" fontId="9" fillId="0" borderId="40" xfId="0" applyFont="1" applyBorder="1" applyAlignment="1">
      <alignment horizontal="distributed" vertical="center" justifyLastLine="1"/>
    </xf>
    <xf numFmtId="0" fontId="0" fillId="0" borderId="35" xfId="0" applyBorder="1" applyAlignment="1">
      <alignment horizontal="distributed" vertical="center"/>
    </xf>
    <xf numFmtId="0" fontId="0" fillId="0" borderId="25" xfId="0" applyBorder="1" applyAlignment="1">
      <alignment horizontal="distributed" vertical="center"/>
    </xf>
    <xf numFmtId="0" fontId="9" fillId="0" borderId="45" xfId="0" applyFont="1" applyBorder="1" applyAlignment="1">
      <alignment horizontal="distributed" vertical="center" justifyLastLine="1"/>
    </xf>
    <xf numFmtId="0" fontId="0" fillId="0" borderId="46" xfId="0" applyBorder="1" applyAlignment="1">
      <alignment horizontal="distributed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distributed" vertical="center"/>
    </xf>
    <xf numFmtId="0" fontId="0" fillId="0" borderId="13" xfId="0" applyBorder="1" applyAlignment="1">
      <alignment vertical="center"/>
    </xf>
    <xf numFmtId="176" fontId="9" fillId="0" borderId="8" xfId="0" applyNumberFormat="1" applyFont="1" applyBorder="1" applyAlignment="1">
      <alignment vertical="center"/>
    </xf>
    <xf numFmtId="176" fontId="9" fillId="0" borderId="35" xfId="0" applyNumberFormat="1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176" fontId="9" fillId="0" borderId="33" xfId="0" applyNumberFormat="1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horizontal="distributed" vertical="center"/>
    </xf>
    <xf numFmtId="176" fontId="9" fillId="0" borderId="21" xfId="0" applyNumberFormat="1" applyFont="1" applyBorder="1" applyAlignment="1">
      <alignment vertical="center"/>
    </xf>
  </cellXfs>
  <cellStyles count="2">
    <cellStyle name="標準" xfId="0" builtinId="0"/>
    <cellStyle name="標準 3" xfId="1" xr:uid="{ED0DABF0-EFCF-493E-8E74-4DA01CC3EE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57150</xdr:colOff>
      <xdr:row>0</xdr:row>
      <xdr:rowOff>241300</xdr:rowOff>
    </xdr:to>
    <xdr:sp macro="" textlink="">
      <xdr:nvSpPr>
        <xdr:cNvPr id="4" name="横ページ行">
          <a:extLst>
            <a:ext uri="{FF2B5EF4-FFF2-40B4-BE49-F238E27FC236}">
              <a16:creationId xmlns:a16="http://schemas.microsoft.com/office/drawing/2014/main" id="{7D4AAC78-04E4-4071-A45D-C496A34BBF37}"/>
            </a:ext>
          </a:extLst>
        </xdr:cNvPr>
        <xdr:cNvSpPr txBox="1">
          <a:spLocks noChangeArrowheads="1"/>
        </xdr:cNvSpPr>
      </xdr:nvSpPr>
      <xdr:spPr bwMode="auto">
        <a:xfrm>
          <a:off x="0" y="14859000"/>
          <a:ext cx="11077575" cy="241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0" rIns="28800" bIns="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/>
            </a:rPr>
            <a:t>介護保険事業特別会計（保険事業勘定）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13</xdr:col>
      <xdr:colOff>57150</xdr:colOff>
      <xdr:row>59</xdr:row>
      <xdr:rowOff>241300</xdr:rowOff>
    </xdr:to>
    <xdr:sp macro="" textlink="">
      <xdr:nvSpPr>
        <xdr:cNvPr id="10" name="横ページ行">
          <a:extLst>
            <a:ext uri="{FF2B5EF4-FFF2-40B4-BE49-F238E27FC236}">
              <a16:creationId xmlns:a16="http://schemas.microsoft.com/office/drawing/2014/main" id="{31D9A26A-798A-413B-BD11-1A1F739D9C2B}"/>
            </a:ext>
          </a:extLst>
        </xdr:cNvPr>
        <xdr:cNvSpPr txBox="1">
          <a:spLocks noChangeArrowheads="1"/>
        </xdr:cNvSpPr>
      </xdr:nvSpPr>
      <xdr:spPr bwMode="auto">
        <a:xfrm>
          <a:off x="0" y="66617850"/>
          <a:ext cx="11077575" cy="241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0" rIns="28800" bIns="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/>
            </a:rPr>
            <a:t>介護保険事業特別会計（保険事業勘定）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2181225</xdr:colOff>
      <xdr:row>0</xdr:row>
      <xdr:rowOff>241300</xdr:rowOff>
    </xdr:to>
    <xdr:sp macro="" textlink="">
      <xdr:nvSpPr>
        <xdr:cNvPr id="4" name="横ページ行">
          <a:extLst>
            <a:ext uri="{FF2B5EF4-FFF2-40B4-BE49-F238E27FC236}">
              <a16:creationId xmlns:a16="http://schemas.microsoft.com/office/drawing/2014/main" id="{7E79353A-278C-47EA-BCE6-6F77A9D100C3}"/>
            </a:ext>
          </a:extLst>
        </xdr:cNvPr>
        <xdr:cNvSpPr txBox="1">
          <a:spLocks noChangeArrowheads="1"/>
        </xdr:cNvSpPr>
      </xdr:nvSpPr>
      <xdr:spPr bwMode="auto">
        <a:xfrm>
          <a:off x="0" y="14859000"/>
          <a:ext cx="1098232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介護保険事業特別会計（保険事業勘定）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10</xdr:col>
      <xdr:colOff>933450</xdr:colOff>
      <xdr:row>29</xdr:row>
      <xdr:rowOff>241300</xdr:rowOff>
    </xdr:to>
    <xdr:sp macro="" textlink="">
      <xdr:nvSpPr>
        <xdr:cNvPr id="4" name="横ページ行">
          <a:extLst>
            <a:ext uri="{FF2B5EF4-FFF2-40B4-BE49-F238E27FC236}">
              <a16:creationId xmlns:a16="http://schemas.microsoft.com/office/drawing/2014/main" id="{509171ED-2570-4504-B177-753EE004E9D6}"/>
            </a:ext>
          </a:extLst>
        </xdr:cNvPr>
        <xdr:cNvSpPr txBox="1">
          <a:spLocks noChangeArrowheads="1"/>
        </xdr:cNvSpPr>
      </xdr:nvSpPr>
      <xdr:spPr bwMode="auto">
        <a:xfrm>
          <a:off x="0" y="22040850"/>
          <a:ext cx="10820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介護保険事業特別会計（保険事業勘定）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4029075</xdr:colOff>
      <xdr:row>0</xdr:row>
      <xdr:rowOff>215900</xdr:rowOff>
    </xdr:to>
    <xdr:sp macro="" textlink="">
      <xdr:nvSpPr>
        <xdr:cNvPr id="6" name="横ページ行">
          <a:extLst>
            <a:ext uri="{FF2B5EF4-FFF2-40B4-BE49-F238E27FC236}">
              <a16:creationId xmlns:a16="http://schemas.microsoft.com/office/drawing/2014/main" id="{86243D85-757F-4295-9DA1-D1AB13E7D35F}"/>
            </a:ext>
          </a:extLst>
        </xdr:cNvPr>
        <xdr:cNvSpPr txBox="1">
          <a:spLocks noChangeArrowheads="1"/>
        </xdr:cNvSpPr>
      </xdr:nvSpPr>
      <xdr:spPr bwMode="auto">
        <a:xfrm>
          <a:off x="0" y="29794200"/>
          <a:ext cx="1094422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28800" bIns="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/>
            </a:rPr>
            <a:t>介護保険事業特別会計（保険事業勘定）</a:t>
          </a:r>
        </a:p>
      </xdr:txBody>
    </xdr:sp>
    <xdr:clientData/>
  </xdr:twoCellAnchor>
  <xdr:twoCellAnchor>
    <xdr:from>
      <xdr:col>0</xdr:col>
      <xdr:colOff>0</xdr:colOff>
      <xdr:row>67</xdr:row>
      <xdr:rowOff>0</xdr:rowOff>
    </xdr:from>
    <xdr:to>
      <xdr:col>8</xdr:col>
      <xdr:colOff>4029075</xdr:colOff>
      <xdr:row>67</xdr:row>
      <xdr:rowOff>215900</xdr:rowOff>
    </xdr:to>
    <xdr:sp macro="" textlink="">
      <xdr:nvSpPr>
        <xdr:cNvPr id="7" name="横ページ行">
          <a:extLst>
            <a:ext uri="{FF2B5EF4-FFF2-40B4-BE49-F238E27FC236}">
              <a16:creationId xmlns:a16="http://schemas.microsoft.com/office/drawing/2014/main" id="{3F7CFCEA-EEDC-4381-A22D-CBEEDDA6560B}"/>
            </a:ext>
          </a:extLst>
        </xdr:cNvPr>
        <xdr:cNvSpPr txBox="1">
          <a:spLocks noChangeArrowheads="1"/>
        </xdr:cNvSpPr>
      </xdr:nvSpPr>
      <xdr:spPr bwMode="auto">
        <a:xfrm>
          <a:off x="0" y="44472225"/>
          <a:ext cx="1094422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28800" bIns="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/>
            </a:rPr>
            <a:t>介護保険事業特別会計（保険事業勘定）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2800350</xdr:colOff>
      <xdr:row>0</xdr:row>
      <xdr:rowOff>215900</xdr:rowOff>
    </xdr:to>
    <xdr:sp macro="" textlink="">
      <xdr:nvSpPr>
        <xdr:cNvPr id="18" name="横ページ行">
          <a:extLst>
            <a:ext uri="{FF2B5EF4-FFF2-40B4-BE49-F238E27FC236}">
              <a16:creationId xmlns:a16="http://schemas.microsoft.com/office/drawing/2014/main" id="{0B02E154-A2B7-4A84-BFDE-9BCB7235B45C}"/>
            </a:ext>
          </a:extLst>
        </xdr:cNvPr>
        <xdr:cNvSpPr txBox="1">
          <a:spLocks noChangeArrowheads="1"/>
        </xdr:cNvSpPr>
      </xdr:nvSpPr>
      <xdr:spPr bwMode="auto">
        <a:xfrm>
          <a:off x="0" y="119176800"/>
          <a:ext cx="10744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28800" bIns="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/>
            </a:rPr>
            <a:t>介護保険事業特別会計（保険事業勘定）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50C5B-CC22-48CA-B70F-47B0189970A0}">
  <sheetPr>
    <tabColor rgb="FF00B0F0"/>
  </sheetPr>
  <dimension ref="A1"/>
  <sheetViews>
    <sheetView showZeros="0" view="pageBreakPreview" zoomScaleNormal="85" zoomScaleSheetLayoutView="100" workbookViewId="0"/>
  </sheetViews>
  <sheetFormatPr defaultColWidth="9" defaultRowHeight="13.5"/>
  <cols>
    <col min="1" max="16384" width="9" style="35"/>
  </cols>
  <sheetData/>
  <phoneticPr fontId="1"/>
  <pageMargins left="0.78740157480314965" right="0.39370078740157483" top="0.98425196850393704" bottom="0.98425196850393704" header="0.51181102362204722" footer="0.51181102362204722"/>
  <pageSetup paperSize="9" firstPageNumber="0" orientation="landscape" r:id="rId1"/>
  <headerFooter scaleWithDoc="0" alignWithMargins="0">
    <evenHeader>&amp;C&amp;"ＭＳ 明朝,標準"- &amp;P -&amp;R&amp;"ＭＳ 明朝,標準"一般会計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824C7-0859-47A9-AA12-965209D0F18C}">
  <dimension ref="A1:AF60"/>
  <sheetViews>
    <sheetView tabSelected="1" view="pageBreakPreview" zoomScaleNormal="100" zoomScaleSheetLayoutView="100" workbookViewId="0">
      <selection activeCell="A61" sqref="A61:XFD120"/>
    </sheetView>
  </sheetViews>
  <sheetFormatPr defaultColWidth="9" defaultRowHeight="19.5" customHeight="1"/>
  <cols>
    <col min="1" max="1" width="3.125" style="33" customWidth="1"/>
    <col min="2" max="2" width="0.875" style="1" customWidth="1"/>
    <col min="3" max="3" width="31.125" style="1" customWidth="1"/>
    <col min="4" max="4" width="1.625" style="1" customWidth="1"/>
    <col min="5" max="5" width="3.125" style="33" customWidth="1"/>
    <col min="6" max="6" width="0.875" style="1" customWidth="1"/>
    <col min="7" max="7" width="31.125" style="33" customWidth="1"/>
    <col min="8" max="8" width="1.625" style="33" customWidth="1"/>
    <col min="9" max="9" width="22.625" style="1" customWidth="1"/>
    <col min="10" max="10" width="1.625" style="33" customWidth="1"/>
    <col min="11" max="11" width="22.625" style="33" customWidth="1"/>
    <col min="12" max="12" width="1.625" style="16" customWidth="1"/>
    <col min="13" max="13" width="22.625" style="34" customWidth="1"/>
    <col min="14" max="14" width="1.625" style="34" customWidth="1"/>
    <col min="15" max="15" width="9" style="16"/>
    <col min="19" max="20" width="0" hidden="1" customWidth="1"/>
    <col min="29" max="32" width="0" hidden="1" customWidth="1"/>
  </cols>
  <sheetData>
    <row r="1" spans="1:32" ht="19.5" customHeight="1">
      <c r="A1" s="147" t="s">
        <v>64</v>
      </c>
      <c r="B1" s="147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"/>
      <c r="P1" s="1"/>
    </row>
    <row r="2" spans="1:32" ht="19.5" customHeight="1">
      <c r="A2" s="149" t="s">
        <v>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/>
    </row>
    <row r="3" spans="1:32" ht="19.5" customHeight="1">
      <c r="A3" t="s">
        <v>1</v>
      </c>
      <c r="B3"/>
      <c r="C3"/>
      <c r="D3"/>
      <c r="E3"/>
      <c r="F3"/>
      <c r="G3"/>
      <c r="H3"/>
      <c r="I3"/>
      <c r="J3" s="2"/>
      <c r="K3"/>
      <c r="L3" s="2"/>
      <c r="M3"/>
      <c r="N3" s="2" t="s">
        <v>2</v>
      </c>
      <c r="O3"/>
      <c r="P3" s="1"/>
    </row>
    <row r="4" spans="1:32" ht="19.5" customHeight="1">
      <c r="A4" s="3"/>
      <c r="B4" s="4"/>
      <c r="C4" s="36" t="s">
        <v>3</v>
      </c>
      <c r="D4" s="4"/>
      <c r="E4" s="5"/>
      <c r="F4" s="4"/>
      <c r="G4" s="36" t="s">
        <v>4</v>
      </c>
      <c r="H4" s="4"/>
      <c r="I4" s="6" t="s">
        <v>5</v>
      </c>
      <c r="J4" s="7"/>
      <c r="K4" s="36" t="s">
        <v>6</v>
      </c>
      <c r="L4" s="7"/>
      <c r="M4" s="36" t="s">
        <v>7</v>
      </c>
      <c r="N4" s="8"/>
      <c r="O4" s="1"/>
      <c r="P4" s="1"/>
    </row>
    <row r="5" spans="1:32" ht="19.5" customHeight="1">
      <c r="A5" s="9">
        <v>3</v>
      </c>
      <c r="B5" s="10"/>
      <c r="C5" s="11" t="s">
        <v>59</v>
      </c>
      <c r="D5" s="10"/>
      <c r="E5" s="12"/>
      <c r="F5" s="10"/>
      <c r="G5" s="13"/>
      <c r="H5" s="13"/>
      <c r="I5" s="12" t="str">
        <f t="shared" ref="I5:I16" si="0">DBCS(TEXT($AD5,"#,##0;△#,##0"))</f>
        <v>５３５，４２５</v>
      </c>
      <c r="J5" s="13"/>
      <c r="K5" s="12" t="str">
        <f t="shared" ref="K5:K14" si="1">DBCS(TEXT($AE5,"#,##0;△#,##0"))</f>
        <v>７１２</v>
      </c>
      <c r="L5" s="14"/>
      <c r="M5" s="12" t="str">
        <f t="shared" ref="M5:M16" si="2">DBCS(TEXT($AF5,"#,##0;△#,##0"))</f>
        <v>５３６，１３７</v>
      </c>
      <c r="N5" s="15"/>
      <c r="AD5" s="17">
        <v>535425</v>
      </c>
      <c r="AE5" s="17">
        <v>712</v>
      </c>
      <c r="AF5" s="18">
        <f t="shared" ref="AF5:AF16" si="3">AD5+AE5</f>
        <v>536137</v>
      </c>
    </row>
    <row r="6" spans="1:32" ht="19.5" customHeight="1">
      <c r="A6" s="19"/>
      <c r="E6" s="20">
        <v>2</v>
      </c>
      <c r="F6" s="10"/>
      <c r="G6" s="11" t="s">
        <v>60</v>
      </c>
      <c r="H6" s="13"/>
      <c r="I6" s="12" t="str">
        <f t="shared" si="0"/>
        <v>１５４，４７７</v>
      </c>
      <c r="J6" s="13"/>
      <c r="K6" s="12" t="str">
        <f t="shared" si="1"/>
        <v>７１２</v>
      </c>
      <c r="L6" s="14"/>
      <c r="M6" s="12" t="str">
        <f t="shared" si="2"/>
        <v>１５５，１８９</v>
      </c>
      <c r="N6" s="15"/>
      <c r="AD6" s="17">
        <v>154477</v>
      </c>
      <c r="AE6" s="17">
        <v>712</v>
      </c>
      <c r="AF6" s="18">
        <f t="shared" si="3"/>
        <v>155189</v>
      </c>
    </row>
    <row r="7" spans="1:32" ht="19.5" customHeight="1">
      <c r="A7" s="9">
        <v>4</v>
      </c>
      <c r="B7" s="10"/>
      <c r="C7" s="11" t="s">
        <v>65</v>
      </c>
      <c r="D7" s="10"/>
      <c r="E7" s="12"/>
      <c r="F7" s="10"/>
      <c r="G7" s="13"/>
      <c r="H7" s="13"/>
      <c r="I7" s="12" t="str">
        <f t="shared" si="0"/>
        <v>６１５，０２８</v>
      </c>
      <c r="J7" s="13"/>
      <c r="K7" s="12" t="str">
        <f t="shared" si="1"/>
        <v>５４５</v>
      </c>
      <c r="L7" s="14"/>
      <c r="M7" s="12" t="str">
        <f t="shared" si="2"/>
        <v>６１５，５７３</v>
      </c>
      <c r="N7" s="15"/>
      <c r="AD7" s="17">
        <v>615028</v>
      </c>
      <c r="AE7" s="17">
        <v>545</v>
      </c>
      <c r="AF7" s="18">
        <f t="shared" si="3"/>
        <v>615573</v>
      </c>
    </row>
    <row r="8" spans="1:32" ht="19.5" customHeight="1">
      <c r="A8" s="19"/>
      <c r="E8" s="20">
        <v>1</v>
      </c>
      <c r="F8" s="10"/>
      <c r="G8" s="11" t="s">
        <v>65</v>
      </c>
      <c r="H8" s="13"/>
      <c r="I8" s="12" t="str">
        <f t="shared" si="0"/>
        <v>６１５，０２８</v>
      </c>
      <c r="J8" s="13"/>
      <c r="K8" s="12" t="str">
        <f t="shared" si="1"/>
        <v>５４５</v>
      </c>
      <c r="L8" s="14"/>
      <c r="M8" s="12" t="str">
        <f t="shared" si="2"/>
        <v>６１５，５７３</v>
      </c>
      <c r="N8" s="15"/>
      <c r="AD8" s="17">
        <v>615028</v>
      </c>
      <c r="AE8" s="17">
        <v>545</v>
      </c>
      <c r="AF8" s="18">
        <f t="shared" si="3"/>
        <v>615573</v>
      </c>
    </row>
    <row r="9" spans="1:32" ht="19.5" customHeight="1">
      <c r="A9" s="9">
        <v>5</v>
      </c>
      <c r="B9" s="10"/>
      <c r="C9" s="11" t="s">
        <v>61</v>
      </c>
      <c r="D9" s="10"/>
      <c r="E9" s="12"/>
      <c r="F9" s="10"/>
      <c r="G9" s="13"/>
      <c r="H9" s="13"/>
      <c r="I9" s="12" t="str">
        <f t="shared" si="0"/>
        <v>３４９，７２０</v>
      </c>
      <c r="J9" s="13"/>
      <c r="K9" s="12" t="str">
        <f t="shared" si="1"/>
        <v>３５６</v>
      </c>
      <c r="L9" s="14"/>
      <c r="M9" s="12" t="str">
        <f t="shared" si="2"/>
        <v>３５０，０７６</v>
      </c>
      <c r="N9" s="15"/>
      <c r="AD9" s="17">
        <v>349720</v>
      </c>
      <c r="AE9" s="17">
        <v>356</v>
      </c>
      <c r="AF9" s="18">
        <f t="shared" si="3"/>
        <v>350076</v>
      </c>
    </row>
    <row r="10" spans="1:32" ht="19.5" customHeight="1">
      <c r="A10" s="19"/>
      <c r="E10" s="20">
        <v>2</v>
      </c>
      <c r="F10" s="10"/>
      <c r="G10" s="11" t="s">
        <v>62</v>
      </c>
      <c r="H10" s="13"/>
      <c r="I10" s="12" t="str">
        <f t="shared" si="0"/>
        <v>２０，０８１</v>
      </c>
      <c r="J10" s="13"/>
      <c r="K10" s="12" t="str">
        <f t="shared" si="1"/>
        <v>３５６</v>
      </c>
      <c r="L10" s="14"/>
      <c r="M10" s="12" t="str">
        <f t="shared" si="2"/>
        <v>２０，４３７</v>
      </c>
      <c r="N10" s="15"/>
      <c r="AD10" s="17">
        <v>20081</v>
      </c>
      <c r="AE10" s="17">
        <v>356</v>
      </c>
      <c r="AF10" s="18">
        <f t="shared" si="3"/>
        <v>20437</v>
      </c>
    </row>
    <row r="11" spans="1:32" ht="19.5" customHeight="1">
      <c r="A11" s="9">
        <v>7</v>
      </c>
      <c r="B11" s="10"/>
      <c r="C11" s="11" t="s">
        <v>63</v>
      </c>
      <c r="D11" s="10"/>
      <c r="E11" s="12"/>
      <c r="F11" s="10"/>
      <c r="G11" s="13"/>
      <c r="H11" s="13"/>
      <c r="I11" s="12" t="str">
        <f t="shared" si="0"/>
        <v>３３１，６６５</v>
      </c>
      <c r="J11" s="13"/>
      <c r="K11" s="12" t="str">
        <f t="shared" si="1"/>
        <v>３５６</v>
      </c>
      <c r="L11" s="14"/>
      <c r="M11" s="12" t="str">
        <f t="shared" si="2"/>
        <v>３３２，０２１</v>
      </c>
      <c r="N11" s="15"/>
      <c r="AD11" s="17">
        <v>331665</v>
      </c>
      <c r="AE11" s="17">
        <v>356</v>
      </c>
      <c r="AF11" s="18">
        <f t="shared" si="3"/>
        <v>332021</v>
      </c>
    </row>
    <row r="12" spans="1:32" ht="19.5" customHeight="1">
      <c r="A12" s="19"/>
      <c r="E12" s="20">
        <v>1</v>
      </c>
      <c r="F12" s="10"/>
      <c r="G12" s="11" t="s">
        <v>66</v>
      </c>
      <c r="H12" s="13"/>
      <c r="I12" s="12" t="str">
        <f t="shared" si="0"/>
        <v>３３１，６６５</v>
      </c>
      <c r="J12" s="13"/>
      <c r="K12" s="12" t="str">
        <f t="shared" si="1"/>
        <v>３５６</v>
      </c>
      <c r="L12" s="14"/>
      <c r="M12" s="12" t="str">
        <f t="shared" si="2"/>
        <v>３３２，０２１</v>
      </c>
      <c r="N12" s="15"/>
      <c r="AD12" s="17">
        <v>331665</v>
      </c>
      <c r="AE12" s="17">
        <v>356</v>
      </c>
      <c r="AF12" s="18">
        <f t="shared" si="3"/>
        <v>332021</v>
      </c>
    </row>
    <row r="13" spans="1:32" ht="19.5" customHeight="1">
      <c r="A13" s="9">
        <v>8</v>
      </c>
      <c r="B13" s="10"/>
      <c r="C13" s="11" t="s">
        <v>8</v>
      </c>
      <c r="D13" s="10"/>
      <c r="E13" s="12"/>
      <c r="F13" s="10"/>
      <c r="G13" s="13"/>
      <c r="H13" s="13"/>
      <c r="I13" s="12" t="str">
        <f t="shared" si="0"/>
        <v>２１，９８５</v>
      </c>
      <c r="J13" s="13"/>
      <c r="K13" s="12" t="str">
        <f t="shared" si="1"/>
        <v>５８８</v>
      </c>
      <c r="L13" s="14"/>
      <c r="M13" s="12" t="str">
        <f t="shared" si="2"/>
        <v>２２，５７３</v>
      </c>
      <c r="N13" s="15"/>
      <c r="AD13" s="17">
        <v>21985</v>
      </c>
      <c r="AE13" s="17">
        <v>588</v>
      </c>
      <c r="AF13" s="18">
        <f t="shared" si="3"/>
        <v>22573</v>
      </c>
    </row>
    <row r="14" spans="1:32" ht="19.5" customHeight="1">
      <c r="A14" s="19"/>
      <c r="E14" s="20">
        <v>1</v>
      </c>
      <c r="F14" s="10"/>
      <c r="G14" s="11" t="s">
        <v>8</v>
      </c>
      <c r="H14" s="13"/>
      <c r="I14" s="12" t="str">
        <f t="shared" si="0"/>
        <v>２１，９８５</v>
      </c>
      <c r="J14" s="13"/>
      <c r="K14" s="12" t="str">
        <f t="shared" si="1"/>
        <v>５８８</v>
      </c>
      <c r="L14" s="14"/>
      <c r="M14" s="12" t="str">
        <f t="shared" si="2"/>
        <v>２２，５７３</v>
      </c>
      <c r="N14" s="15"/>
      <c r="AD14" s="17">
        <v>21985</v>
      </c>
      <c r="AE14" s="17">
        <v>588</v>
      </c>
      <c r="AF14" s="18">
        <f t="shared" si="3"/>
        <v>22573</v>
      </c>
    </row>
    <row r="15" spans="1:32" ht="19.5" customHeight="1">
      <c r="A15" s="144" t="s">
        <v>9</v>
      </c>
      <c r="B15" s="145"/>
      <c r="C15" s="145"/>
      <c r="D15" s="145"/>
      <c r="E15" s="145"/>
      <c r="F15" s="145"/>
      <c r="G15" s="145"/>
      <c r="H15" s="146"/>
      <c r="I15" s="21" t="str">
        <f t="shared" si="0"/>
        <v>５２８，２３７</v>
      </c>
      <c r="J15" s="22"/>
      <c r="K15" s="23"/>
      <c r="L15" s="24"/>
      <c r="M15" s="21" t="str">
        <f t="shared" si="2"/>
        <v>５２８，２３７</v>
      </c>
      <c r="N15" s="25"/>
      <c r="O15" s="26"/>
      <c r="P15" s="16"/>
      <c r="Q15" s="16"/>
      <c r="R15" s="16"/>
      <c r="S15" s="16"/>
      <c r="AD15" s="18">
        <v>528237</v>
      </c>
      <c r="AE15" s="18">
        <v>0</v>
      </c>
      <c r="AF15" s="18">
        <f t="shared" si="3"/>
        <v>528237</v>
      </c>
    </row>
    <row r="16" spans="1:32" ht="19.5" customHeight="1">
      <c r="A16" s="27" t="str">
        <f>IF($S16=1,"歳　　　　　　　入　　　　　　　合　　　　　　　計","歳　　　　　　　出　　　　　　　合　　　　　　　計")</f>
        <v>歳　　　　　　　入　　　　　　　合　　　　　　　計</v>
      </c>
      <c r="B16" s="28"/>
      <c r="C16" s="28"/>
      <c r="D16" s="28"/>
      <c r="E16" s="29"/>
      <c r="F16" s="29"/>
      <c r="G16" s="28"/>
      <c r="H16" s="29"/>
      <c r="I16" s="30" t="str">
        <f t="shared" si="0"/>
        <v>２，３８２，０６０</v>
      </c>
      <c r="J16" s="31"/>
      <c r="K16" s="30" t="str">
        <f>DBCS(TEXT($AE16,"#,##0;△#,##0"))</f>
        <v>２，５５７</v>
      </c>
      <c r="L16" s="31"/>
      <c r="M16" s="30" t="str">
        <f t="shared" si="2"/>
        <v>２，３８４，６１７</v>
      </c>
      <c r="N16" s="32"/>
      <c r="O16" s="26"/>
      <c r="P16" s="1"/>
      <c r="S16">
        <v>1</v>
      </c>
      <c r="T16" s="1" t="s">
        <v>10</v>
      </c>
      <c r="AC16" s="2" t="s">
        <v>11</v>
      </c>
      <c r="AD16" s="18">
        <v>2382060</v>
      </c>
      <c r="AE16" s="18">
        <v>2557</v>
      </c>
      <c r="AF16" s="18">
        <f t="shared" si="3"/>
        <v>2384617</v>
      </c>
    </row>
    <row r="33" spans="1:32" ht="19.5" customHeight="1">
      <c r="A33" t="s">
        <v>12</v>
      </c>
      <c r="B33"/>
      <c r="C33"/>
      <c r="D33"/>
      <c r="E33"/>
      <c r="F33"/>
      <c r="G33"/>
      <c r="H33"/>
      <c r="I33"/>
      <c r="J33" s="2"/>
      <c r="K33"/>
      <c r="L33" s="2"/>
      <c r="M33"/>
      <c r="N33" s="2" t="s">
        <v>2</v>
      </c>
      <c r="O33"/>
      <c r="P33" s="1"/>
    </row>
    <row r="34" spans="1:32" ht="19.5" customHeight="1">
      <c r="A34" s="3"/>
      <c r="B34" s="4"/>
      <c r="C34" s="36" t="s">
        <v>3</v>
      </c>
      <c r="D34" s="4"/>
      <c r="E34" s="5"/>
      <c r="F34" s="4"/>
      <c r="G34" s="36" t="s">
        <v>4</v>
      </c>
      <c r="H34" s="4"/>
      <c r="I34" s="6" t="s">
        <v>5</v>
      </c>
      <c r="J34" s="7"/>
      <c r="K34" s="36" t="s">
        <v>6</v>
      </c>
      <c r="L34" s="7"/>
      <c r="M34" s="36" t="s">
        <v>7</v>
      </c>
      <c r="N34" s="8"/>
      <c r="O34" s="1"/>
      <c r="P34" s="1"/>
    </row>
    <row r="35" spans="1:32" ht="19.5" customHeight="1">
      <c r="A35" s="9">
        <v>3</v>
      </c>
      <c r="B35" s="10"/>
      <c r="C35" s="11" t="s">
        <v>67</v>
      </c>
      <c r="D35" s="10"/>
      <c r="E35" s="12"/>
      <c r="F35" s="10"/>
      <c r="G35" s="13"/>
      <c r="H35" s="13"/>
      <c r="I35" s="12" t="str">
        <f>DBCS(TEXT($AD35,"#,##0;△#,##0"))</f>
        <v>１３７，６８０</v>
      </c>
      <c r="J35" s="13"/>
      <c r="K35" s="12" t="str">
        <f>DBCS(TEXT($AE35,"#,##0;△#,##0"))</f>
        <v>２，５５７</v>
      </c>
      <c r="L35" s="14"/>
      <c r="M35" s="12" t="str">
        <f>DBCS(TEXT($AF35,"#,##0;△#,##0"))</f>
        <v>１４０，２３７</v>
      </c>
      <c r="N35" s="15"/>
      <c r="AD35" s="17">
        <v>137680</v>
      </c>
      <c r="AE35" s="17">
        <v>2557</v>
      </c>
      <c r="AF35" s="18">
        <f>AD35+AE35</f>
        <v>140237</v>
      </c>
    </row>
    <row r="36" spans="1:32" ht="19.5" customHeight="1">
      <c r="A36" s="19"/>
      <c r="E36" s="20">
        <v>1</v>
      </c>
      <c r="F36" s="10"/>
      <c r="G36" s="188" t="s">
        <v>68</v>
      </c>
      <c r="H36" s="189"/>
      <c r="I36" s="12" t="str">
        <f>DBCS(TEXT($AD36,"#,##0;△#,##0"))</f>
        <v>８８，５４６</v>
      </c>
      <c r="J36" s="13"/>
      <c r="K36" s="12" t="str">
        <f>DBCS(TEXT($AE36,"#,##0;△#,##0"))</f>
        <v>２，０１７</v>
      </c>
      <c r="L36" s="14"/>
      <c r="M36" s="12" t="str">
        <f>DBCS(TEXT($AF36,"#,##0;△#,##0"))</f>
        <v>９０，５６３</v>
      </c>
      <c r="N36" s="15"/>
      <c r="AD36" s="17">
        <v>88546</v>
      </c>
      <c r="AE36" s="17">
        <v>2017</v>
      </c>
      <c r="AF36" s="18">
        <f>AD36+AE36</f>
        <v>90563</v>
      </c>
    </row>
    <row r="37" spans="1:32" ht="19.5" customHeight="1">
      <c r="A37" s="19"/>
      <c r="E37" s="20">
        <v>3</v>
      </c>
      <c r="F37" s="10"/>
      <c r="G37" s="11" t="s">
        <v>69</v>
      </c>
      <c r="H37" s="13"/>
      <c r="I37" s="12" t="str">
        <f>DBCS(TEXT($AD37,"#,##0;△#,##0"))</f>
        <v>４２，６３０</v>
      </c>
      <c r="J37" s="13"/>
      <c r="K37" s="12" t="str">
        <f>DBCS(TEXT($AE37,"#,##0;△#,##0"))</f>
        <v>５４０</v>
      </c>
      <c r="L37" s="14"/>
      <c r="M37" s="12" t="str">
        <f>DBCS(TEXT($AF37,"#,##0;△#,##0"))</f>
        <v>４３，１７０</v>
      </c>
      <c r="N37" s="15"/>
      <c r="AD37" s="17">
        <v>42630</v>
      </c>
      <c r="AE37" s="17">
        <v>540</v>
      </c>
      <c r="AF37" s="18">
        <f>AD37+AE37</f>
        <v>43170</v>
      </c>
    </row>
    <row r="38" spans="1:32" ht="19.5" customHeight="1">
      <c r="A38" s="144" t="s">
        <v>9</v>
      </c>
      <c r="B38" s="145"/>
      <c r="C38" s="145"/>
      <c r="D38" s="145"/>
      <c r="E38" s="145"/>
      <c r="F38" s="145"/>
      <c r="G38" s="145"/>
      <c r="H38" s="146"/>
      <c r="I38" s="21" t="str">
        <f>DBCS(TEXT($AD38,"#,##0;△#,##0"))</f>
        <v>２，２４４，３８０</v>
      </c>
      <c r="J38" s="22"/>
      <c r="K38" s="23"/>
      <c r="L38" s="24"/>
      <c r="M38" s="21" t="str">
        <f>DBCS(TEXT($AF38,"#,##0;△#,##0"))</f>
        <v>２，２４４，３８０</v>
      </c>
      <c r="N38" s="25"/>
      <c r="O38" s="26"/>
      <c r="P38" s="16"/>
      <c r="Q38" s="16"/>
      <c r="R38" s="16"/>
      <c r="S38" s="16"/>
      <c r="AD38" s="18">
        <v>2244380</v>
      </c>
      <c r="AE38" s="18">
        <v>0</v>
      </c>
      <c r="AF38" s="18">
        <f>AD38+AE38</f>
        <v>2244380</v>
      </c>
    </row>
    <row r="39" spans="1:32" ht="19.5" customHeight="1">
      <c r="A39" s="27" t="str">
        <f>IF($S39=1,"歳　　　　　　　入　　　　　　　合　　　　　　　計","歳　　　　　　　出　　　　　　　合　　　　　　　計")</f>
        <v>歳　　　　　　　出　　　　　　　合　　　　　　　計</v>
      </c>
      <c r="B39" s="28"/>
      <c r="C39" s="28"/>
      <c r="D39" s="28"/>
      <c r="E39" s="29"/>
      <c r="F39" s="29"/>
      <c r="G39" s="28"/>
      <c r="H39" s="29"/>
      <c r="I39" s="30" t="str">
        <f>DBCS(TEXT($AD39,"#,##0;△#,##0"))</f>
        <v>２，３８２，０６０</v>
      </c>
      <c r="J39" s="31"/>
      <c r="K39" s="30" t="str">
        <f>DBCS(TEXT($AE39,"#,##0;△#,##0"))</f>
        <v>２，５５７</v>
      </c>
      <c r="L39" s="31"/>
      <c r="M39" s="30" t="str">
        <f>DBCS(TEXT($AF39,"#,##0;△#,##0"))</f>
        <v>２，３８４，６１７</v>
      </c>
      <c r="N39" s="32"/>
      <c r="O39" s="26"/>
      <c r="P39" s="1"/>
      <c r="S39">
        <v>2</v>
      </c>
      <c r="T39" s="1" t="s">
        <v>10</v>
      </c>
      <c r="AC39" s="2" t="s">
        <v>11</v>
      </c>
      <c r="AD39" s="18">
        <v>2382060</v>
      </c>
      <c r="AE39" s="18">
        <v>2557</v>
      </c>
      <c r="AF39" s="18">
        <f>AD39+AE39</f>
        <v>2384617</v>
      </c>
    </row>
    <row r="60" spans="1:16" ht="19.5" customHeight="1">
      <c r="A60" s="147" t="s">
        <v>70</v>
      </c>
      <c r="B60" s="147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"/>
      <c r="P60" s="1"/>
    </row>
  </sheetData>
  <mergeCells count="6">
    <mergeCell ref="G36:H36"/>
    <mergeCell ref="A38:H38"/>
    <mergeCell ref="A60:N60"/>
    <mergeCell ref="A1:N1"/>
    <mergeCell ref="A2:N2"/>
    <mergeCell ref="A15:H15"/>
  </mergeCells>
  <phoneticPr fontId="1"/>
  <printOptions horizontalCentered="1" gridLinesSet="0"/>
  <pageMargins left="0" right="0" top="0.35433070866141736" bottom="0.35433070866141736" header="0.19685039370078741" footer="0.19685039370078741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84980-A5D5-4AB1-817B-4AA913DB2F50}">
  <dimension ref="A1:W12"/>
  <sheetViews>
    <sheetView view="pageBreakPreview" zoomScaleNormal="100" zoomScaleSheetLayoutView="100" workbookViewId="0">
      <selection activeCell="C24" sqref="C24"/>
    </sheetView>
  </sheetViews>
  <sheetFormatPr defaultColWidth="9" defaultRowHeight="19.5" customHeight="1"/>
  <cols>
    <col min="1" max="1" width="4.125" style="1" customWidth="1"/>
    <col min="2" max="2" width="0.875" style="1" customWidth="1"/>
    <col min="3" max="3" width="49.625" style="1" customWidth="1"/>
    <col min="4" max="4" width="2.625" style="1" customWidth="1"/>
    <col min="5" max="7" width="29.125" style="1" customWidth="1"/>
    <col min="8" max="20" width="9" style="1"/>
    <col min="21" max="23" width="0" style="1" hidden="1" customWidth="1"/>
    <col min="24" max="16384" width="9" style="1"/>
  </cols>
  <sheetData>
    <row r="1" spans="1:23" ht="19.5" customHeight="1">
      <c r="A1" s="147" t="s">
        <v>71</v>
      </c>
      <c r="B1" s="147"/>
      <c r="C1" s="147"/>
      <c r="D1" s="147"/>
      <c r="E1" s="147"/>
      <c r="F1" s="147"/>
      <c r="G1" s="147"/>
    </row>
    <row r="2" spans="1:23" customFormat="1" ht="19.5" customHeight="1">
      <c r="A2" s="156" t="s">
        <v>13</v>
      </c>
      <c r="B2" s="156"/>
      <c r="C2" s="156"/>
      <c r="D2" s="156"/>
      <c r="E2" s="156"/>
      <c r="F2" s="156"/>
      <c r="G2" s="156"/>
    </row>
    <row r="3" spans="1:23" customFormat="1" ht="19.5" customHeight="1">
      <c r="A3" t="s">
        <v>14</v>
      </c>
    </row>
    <row r="4" spans="1:23" customFormat="1" ht="19.5" customHeight="1">
      <c r="A4" t="s">
        <v>1</v>
      </c>
      <c r="G4" s="2" t="s">
        <v>15</v>
      </c>
    </row>
    <row r="5" spans="1:23" ht="19.5" customHeight="1">
      <c r="A5" s="150" t="s">
        <v>16</v>
      </c>
      <c r="B5" s="151"/>
      <c r="C5" s="151"/>
      <c r="D5" s="152"/>
      <c r="E5" s="37" t="s">
        <v>18</v>
      </c>
      <c r="F5" s="38" t="s">
        <v>20</v>
      </c>
      <c r="G5" s="59" t="s">
        <v>22</v>
      </c>
    </row>
    <row r="6" spans="1:23" ht="19.5" customHeight="1">
      <c r="A6" s="39">
        <v>3</v>
      </c>
      <c r="B6" s="40"/>
      <c r="C6" s="41" t="s">
        <v>59</v>
      </c>
      <c r="D6" s="42"/>
      <c r="E6" s="43" t="str">
        <f t="shared" ref="E6:E12" si="0">DBCS(TEXT($U6,"#,##0;△#,##0"))</f>
        <v>５３５，４２５</v>
      </c>
      <c r="F6" s="43" t="str">
        <f>DBCS(TEXT($V6,"#,##0;△#,##0"))</f>
        <v>７１２</v>
      </c>
      <c r="G6" s="44" t="str">
        <f>DBCS(TEXT($W6,"#,##0;△#,##0"))</f>
        <v>５３６，１３７</v>
      </c>
      <c r="U6" s="45">
        <v>535425</v>
      </c>
      <c r="V6" s="45">
        <v>712</v>
      </c>
      <c r="W6" s="1">
        <f>U6+V6</f>
        <v>536137</v>
      </c>
    </row>
    <row r="7" spans="1:23" ht="19.5" customHeight="1">
      <c r="A7" s="39">
        <v>4</v>
      </c>
      <c r="B7" s="40"/>
      <c r="C7" s="41" t="s">
        <v>65</v>
      </c>
      <c r="D7" s="42"/>
      <c r="E7" s="43" t="str">
        <f t="shared" si="0"/>
        <v>６１５，０２８</v>
      </c>
      <c r="F7" s="43" t="str">
        <f>DBCS(TEXT($V7,"#,##0;△#,##0"))</f>
        <v>５４５</v>
      </c>
      <c r="G7" s="44" t="str">
        <f>DBCS(TEXT($W7,"#,##0;△#,##0"))</f>
        <v>６１５，５７３</v>
      </c>
      <c r="U7" s="45">
        <v>615028</v>
      </c>
      <c r="V7" s="45">
        <v>545</v>
      </c>
      <c r="W7" s="1">
        <f>U7+V7</f>
        <v>615573</v>
      </c>
    </row>
    <row r="8" spans="1:23" ht="19.5" customHeight="1">
      <c r="A8" s="39">
        <v>5</v>
      </c>
      <c r="B8" s="40"/>
      <c r="C8" s="41" t="s">
        <v>61</v>
      </c>
      <c r="D8" s="42"/>
      <c r="E8" s="43" t="str">
        <f t="shared" si="0"/>
        <v>３４９，７２０</v>
      </c>
      <c r="F8" s="43" t="str">
        <f>DBCS(TEXT($V8,"#,##0;△#,##0"))</f>
        <v>３５６</v>
      </c>
      <c r="G8" s="44" t="str">
        <f>DBCS(TEXT($W8,"#,##0;△#,##0"))</f>
        <v>３５０，０７６</v>
      </c>
      <c r="U8" s="45">
        <v>349720</v>
      </c>
      <c r="V8" s="45">
        <v>356</v>
      </c>
      <c r="W8" s="1">
        <f>U8+V8</f>
        <v>350076</v>
      </c>
    </row>
    <row r="9" spans="1:23" ht="19.5" customHeight="1">
      <c r="A9" s="39">
        <v>7</v>
      </c>
      <c r="B9" s="40"/>
      <c r="C9" s="41" t="s">
        <v>63</v>
      </c>
      <c r="D9" s="42"/>
      <c r="E9" s="43" t="str">
        <f t="shared" si="0"/>
        <v>３３１，６６５</v>
      </c>
      <c r="F9" s="43" t="str">
        <f>DBCS(TEXT($V9,"#,##0;△#,##0"))</f>
        <v>３５６</v>
      </c>
      <c r="G9" s="44" t="str">
        <f>DBCS(TEXT($W9,"#,##0;△#,##0"))</f>
        <v>３３２，０２１</v>
      </c>
      <c r="U9" s="45">
        <v>331665</v>
      </c>
      <c r="V9" s="45">
        <v>356</v>
      </c>
      <c r="W9" s="1">
        <f>U9+V9</f>
        <v>332021</v>
      </c>
    </row>
    <row r="10" spans="1:23" ht="19.5" customHeight="1">
      <c r="A10" s="39">
        <v>8</v>
      </c>
      <c r="B10" s="40"/>
      <c r="C10" s="41" t="s">
        <v>8</v>
      </c>
      <c r="D10" s="42"/>
      <c r="E10" s="43" t="str">
        <f t="shared" si="0"/>
        <v>２１，９８５</v>
      </c>
      <c r="F10" s="43" t="str">
        <f>DBCS(TEXT($V10,"#,##0;△#,##0"))</f>
        <v>５８８</v>
      </c>
      <c r="G10" s="44" t="str">
        <f>DBCS(TEXT($W10,"#,##0;△#,##0"))</f>
        <v>２２，５７３</v>
      </c>
      <c r="U10" s="45">
        <v>21985</v>
      </c>
      <c r="V10" s="45">
        <v>588</v>
      </c>
      <c r="W10" s="1">
        <f>U10+V10</f>
        <v>22573</v>
      </c>
    </row>
    <row r="11" spans="1:23" ht="19.5" customHeight="1">
      <c r="A11" s="153" t="s">
        <v>23</v>
      </c>
      <c r="B11" s="154"/>
      <c r="C11" s="154"/>
      <c r="D11" s="155"/>
      <c r="E11" s="46" t="str">
        <f t="shared" si="0"/>
        <v>５２８，２３７</v>
      </c>
      <c r="F11" s="46"/>
      <c r="G11" s="47" t="str">
        <f>DBCS(TEXT($U11,"#,##0;△#,##0"))</f>
        <v>５２８，２３７</v>
      </c>
      <c r="U11" s="48">
        <v>528237</v>
      </c>
      <c r="V11" s="48"/>
    </row>
    <row r="12" spans="1:23" ht="19.5" customHeight="1">
      <c r="A12" s="49"/>
      <c r="B12" s="50"/>
      <c r="C12" s="51" t="s">
        <v>24</v>
      </c>
      <c r="D12" s="52"/>
      <c r="E12" s="53" t="str">
        <f t="shared" si="0"/>
        <v>２，３８２，０６０</v>
      </c>
      <c r="F12" s="53" t="str">
        <f>DBCS(TEXT($V12,"#,##0;△#,##0"))</f>
        <v>２，５５７</v>
      </c>
      <c r="G12" s="54" t="str">
        <f>DBCS(TEXT($W12,"#,##0;△#,##0"))</f>
        <v>２，３８４，６１７</v>
      </c>
      <c r="U12" s="45">
        <v>2382060</v>
      </c>
      <c r="V12" s="45">
        <v>2557</v>
      </c>
      <c r="W12" s="1">
        <v>2384617</v>
      </c>
    </row>
  </sheetData>
  <mergeCells count="4">
    <mergeCell ref="A1:G1"/>
    <mergeCell ref="A2:G2"/>
    <mergeCell ref="A5:D5"/>
    <mergeCell ref="A11:D11"/>
  </mergeCells>
  <phoneticPr fontId="1"/>
  <printOptions horizontalCentered="1" gridLinesSet="0"/>
  <pageMargins left="0" right="0" top="0.35433070866141736" bottom="0.35433070866141736" header="0.19685039370078741" footer="0.19685039370078741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98B9C-2E74-4C0F-AFDA-6277DE3B6623}">
  <dimension ref="A3:Q30"/>
  <sheetViews>
    <sheetView view="pageBreakPreview" zoomScaleNormal="100" zoomScaleSheetLayoutView="100" workbookViewId="0">
      <selection activeCell="C2" sqref="C2"/>
    </sheetView>
  </sheetViews>
  <sheetFormatPr defaultColWidth="9" defaultRowHeight="19.5" customHeight="1"/>
  <cols>
    <col min="1" max="1" width="4.375" style="33" customWidth="1"/>
    <col min="2" max="2" width="0.875" style="1" customWidth="1"/>
    <col min="3" max="3" width="44.125" style="1" customWidth="1"/>
    <col min="4" max="4" width="1.625" style="33" customWidth="1"/>
    <col min="5" max="8" width="13.125" style="33" customWidth="1"/>
    <col min="9" max="9" width="13.125" style="81" customWidth="1"/>
    <col min="10" max="10" width="13.125" style="33" customWidth="1"/>
    <col min="11" max="11" width="13.125" style="71" customWidth="1"/>
    <col min="12" max="12" width="0.875" style="33" customWidth="1"/>
    <col min="13" max="13" width="9" style="71"/>
    <col min="14" max="14" width="9" style="33"/>
    <col min="15" max="15" width="9" style="71"/>
    <col min="16" max="16" width="9" style="33"/>
    <col min="17" max="17" width="9" style="71"/>
    <col min="18" max="16384" width="9" style="1"/>
  </cols>
  <sheetData>
    <row r="3" spans="1:17" customFormat="1" ht="19.5" customHeight="1">
      <c r="A3" t="s">
        <v>12</v>
      </c>
      <c r="K3" s="2" t="s">
        <v>15</v>
      </c>
    </row>
    <row r="4" spans="1:17" ht="19.5" customHeight="1">
      <c r="A4" s="55"/>
      <c r="B4" s="56"/>
      <c r="C4" s="56"/>
      <c r="D4" s="57"/>
      <c r="E4" s="58"/>
      <c r="F4" s="58"/>
      <c r="G4" s="58"/>
      <c r="H4" s="163" t="s">
        <v>25</v>
      </c>
      <c r="I4" s="163"/>
      <c r="J4" s="163"/>
      <c r="K4" s="164"/>
      <c r="L4" s="1"/>
      <c r="M4" s="1"/>
      <c r="N4" s="1"/>
      <c r="O4" s="1"/>
      <c r="P4" s="1"/>
      <c r="Q4" s="1"/>
    </row>
    <row r="5" spans="1:17" ht="19.5" customHeight="1">
      <c r="A5" s="157" t="s">
        <v>16</v>
      </c>
      <c r="B5" s="158"/>
      <c r="C5" s="158"/>
      <c r="D5" s="159"/>
      <c r="E5" s="60" t="s">
        <v>17</v>
      </c>
      <c r="F5" s="60" t="s">
        <v>19</v>
      </c>
      <c r="G5" s="60" t="s">
        <v>21</v>
      </c>
      <c r="H5" s="160" t="s">
        <v>26</v>
      </c>
      <c r="I5" s="161"/>
      <c r="J5" s="162"/>
      <c r="K5" s="61" t="s">
        <v>27</v>
      </c>
      <c r="L5" s="1"/>
      <c r="M5" s="1"/>
      <c r="N5" s="1"/>
      <c r="O5" s="1"/>
      <c r="P5" s="1"/>
      <c r="Q5" s="1"/>
    </row>
    <row r="6" spans="1:17" customFormat="1" ht="19.5" customHeight="1">
      <c r="A6" s="62"/>
      <c r="B6" s="63"/>
      <c r="C6" s="63"/>
      <c r="D6" s="64"/>
      <c r="E6" s="137"/>
      <c r="F6" s="64"/>
      <c r="G6" s="64"/>
      <c r="H6" s="65" t="s">
        <v>28</v>
      </c>
      <c r="I6" s="66" t="s">
        <v>29</v>
      </c>
      <c r="J6" s="66" t="s">
        <v>30</v>
      </c>
      <c r="K6" s="67" t="s">
        <v>31</v>
      </c>
    </row>
    <row r="7" spans="1:17" ht="19.5" customHeight="1">
      <c r="A7" s="39">
        <v>3</v>
      </c>
      <c r="B7" s="40"/>
      <c r="C7" s="41" t="s">
        <v>67</v>
      </c>
      <c r="D7" s="43"/>
      <c r="E7" s="68">
        <v>137680</v>
      </c>
      <c r="F7" s="68">
        <v>2557</v>
      </c>
      <c r="G7" s="69">
        <v>140237</v>
      </c>
      <c r="H7" s="72">
        <v>1068</v>
      </c>
      <c r="I7" s="72">
        <v>0</v>
      </c>
      <c r="J7" s="72">
        <v>901</v>
      </c>
      <c r="K7" s="70">
        <f>IF($L7=0,$E7,$F7)-($H7+$I7+$J7)</f>
        <v>588</v>
      </c>
      <c r="L7" s="45">
        <v>8</v>
      </c>
    </row>
    <row r="8" spans="1:17" ht="19.5" customHeight="1">
      <c r="A8" s="153" t="s">
        <v>32</v>
      </c>
      <c r="B8" s="154"/>
      <c r="C8" s="154"/>
      <c r="D8" s="155"/>
      <c r="E8" s="73">
        <v>2244380</v>
      </c>
      <c r="F8" s="74"/>
      <c r="G8" s="75">
        <v>2244380</v>
      </c>
      <c r="H8" s="76"/>
      <c r="I8" s="76"/>
      <c r="J8" s="76"/>
      <c r="K8" s="77"/>
      <c r="L8" s="48"/>
      <c r="M8" s="1"/>
      <c r="N8" s="1"/>
      <c r="O8" s="1"/>
      <c r="P8" s="1"/>
      <c r="Q8" s="1"/>
    </row>
    <row r="9" spans="1:17" ht="19.5" customHeight="1">
      <c r="A9" s="49"/>
      <c r="B9" s="50"/>
      <c r="C9" s="51" t="s">
        <v>33</v>
      </c>
      <c r="D9" s="52"/>
      <c r="E9" s="78">
        <v>2382060</v>
      </c>
      <c r="F9" s="78">
        <v>2557</v>
      </c>
      <c r="G9" s="78">
        <v>2384617</v>
      </c>
      <c r="H9" s="79">
        <v>1068</v>
      </c>
      <c r="I9" s="79">
        <v>0</v>
      </c>
      <c r="J9" s="79">
        <v>901</v>
      </c>
      <c r="K9" s="80">
        <f>IF($L9=0,$E9,$F9)-($H9+$I9+$J9)</f>
        <v>588</v>
      </c>
      <c r="L9" s="45">
        <v>8</v>
      </c>
      <c r="M9" s="1"/>
      <c r="N9" s="1"/>
      <c r="O9" s="1"/>
      <c r="P9" s="1"/>
      <c r="Q9" s="1"/>
    </row>
    <row r="30" spans="1:17" ht="19.5" customHeight="1">
      <c r="A30" s="147" t="s">
        <v>72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"/>
      <c r="M30" s="1"/>
      <c r="N30" s="1"/>
      <c r="O30" s="1"/>
      <c r="P30" s="1"/>
      <c r="Q30" s="1"/>
    </row>
  </sheetData>
  <mergeCells count="5">
    <mergeCell ref="A8:D8"/>
    <mergeCell ref="A30:K30"/>
    <mergeCell ref="H4:K4"/>
    <mergeCell ref="A5:D5"/>
    <mergeCell ref="H5:J5"/>
  </mergeCells>
  <phoneticPr fontId="1"/>
  <printOptions horizontalCentered="1" gridLinesSet="0"/>
  <pageMargins left="0" right="0" top="0.35433070866141736" bottom="0.35433070866141736" header="0" footer="0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E25C6-5841-40D4-98DE-2DD4BFFD1BEA}">
  <dimension ref="A1:K68"/>
  <sheetViews>
    <sheetView view="pageBreakPreview" zoomScaleNormal="100" zoomScaleSheetLayoutView="100" workbookViewId="0">
      <selection activeCell="C2" sqref="C2"/>
    </sheetView>
  </sheetViews>
  <sheetFormatPr defaultColWidth="9" defaultRowHeight="17.25" customHeight="1"/>
  <cols>
    <col min="1" max="1" width="2.5" style="85" customWidth="1"/>
    <col min="2" max="2" width="19.125" style="85" customWidth="1"/>
    <col min="3" max="5" width="11.875" style="86" customWidth="1"/>
    <col min="6" max="6" width="2.5" style="85" customWidth="1"/>
    <col min="7" max="7" width="19.125" style="85" customWidth="1"/>
    <col min="8" max="8" width="11.875" style="86" customWidth="1"/>
    <col min="9" max="9" width="53.875" style="85" customWidth="1"/>
    <col min="10" max="16384" width="9" style="85"/>
  </cols>
  <sheetData>
    <row r="1" spans="1:11" ht="17.25" customHeight="1">
      <c r="A1" s="82" t="s">
        <v>74</v>
      </c>
      <c r="B1" s="83"/>
      <c r="C1" s="83"/>
      <c r="D1" s="83"/>
      <c r="E1" s="83"/>
      <c r="F1" s="83"/>
      <c r="G1" s="83"/>
      <c r="H1" s="83"/>
      <c r="I1" s="83"/>
      <c r="J1" s="84"/>
    </row>
    <row r="2" spans="1:11" ht="17.25" customHeight="1">
      <c r="A2" s="85" t="s">
        <v>34</v>
      </c>
    </row>
    <row r="3" spans="1:11" ht="17.25" customHeight="1">
      <c r="A3" s="85" t="s">
        <v>75</v>
      </c>
      <c r="B3" s="87"/>
      <c r="E3" s="88" t="s">
        <v>73</v>
      </c>
      <c r="F3" s="87"/>
      <c r="G3" s="87"/>
      <c r="I3" s="89" t="s">
        <v>35</v>
      </c>
      <c r="J3" s="86"/>
      <c r="K3" s="86"/>
    </row>
    <row r="4" spans="1:11" ht="17.25" customHeight="1">
      <c r="A4" s="90"/>
      <c r="B4" s="91"/>
      <c r="C4" s="92"/>
      <c r="D4" s="92"/>
      <c r="E4" s="92"/>
      <c r="F4" s="93" t="s">
        <v>36</v>
      </c>
      <c r="G4" s="94"/>
      <c r="H4" s="95"/>
      <c r="I4" s="96"/>
    </row>
    <row r="5" spans="1:11" ht="17.25" customHeight="1">
      <c r="A5" s="165" t="s">
        <v>37</v>
      </c>
      <c r="B5" s="166"/>
      <c r="C5" s="97" t="s">
        <v>38</v>
      </c>
      <c r="D5" s="98" t="s">
        <v>39</v>
      </c>
      <c r="E5" s="98" t="s">
        <v>40</v>
      </c>
      <c r="F5" s="167" t="s">
        <v>41</v>
      </c>
      <c r="G5" s="168"/>
      <c r="H5" s="171" t="s">
        <v>42</v>
      </c>
      <c r="I5" s="99" t="s">
        <v>43</v>
      </c>
    </row>
    <row r="6" spans="1:11" ht="17.25" customHeight="1">
      <c r="A6" s="100"/>
      <c r="B6" s="101"/>
      <c r="C6" s="102"/>
      <c r="D6" s="102"/>
      <c r="E6" s="102"/>
      <c r="F6" s="169"/>
      <c r="G6" s="170"/>
      <c r="H6" s="172"/>
      <c r="I6" s="103"/>
    </row>
    <row r="7" spans="1:11" ht="17.25" customHeight="1">
      <c r="A7" s="115">
        <v>2</v>
      </c>
      <c r="B7" s="116" t="s">
        <v>76</v>
      </c>
      <c r="C7" s="117">
        <v>23760</v>
      </c>
      <c r="D7" s="117">
        <v>504</v>
      </c>
      <c r="E7" s="190">
        <f>C7+D7</f>
        <v>24264</v>
      </c>
      <c r="F7" s="118">
        <v>1</v>
      </c>
      <c r="G7" s="116" t="s">
        <v>77</v>
      </c>
      <c r="H7" s="117">
        <v>504</v>
      </c>
      <c r="I7" s="119" t="s">
        <v>78</v>
      </c>
    </row>
    <row r="8" spans="1:11" ht="17.25" customHeight="1">
      <c r="A8" s="192"/>
      <c r="B8" s="116" t="s">
        <v>79</v>
      </c>
      <c r="C8" s="193"/>
      <c r="D8" s="193"/>
      <c r="E8" s="193"/>
      <c r="F8" s="122"/>
      <c r="H8" s="193"/>
      <c r="I8" s="123"/>
    </row>
    <row r="9" spans="1:11" ht="17.25" customHeight="1">
      <c r="A9" s="100"/>
      <c r="B9" s="105" t="s">
        <v>80</v>
      </c>
      <c r="C9" s="191"/>
      <c r="D9" s="191"/>
      <c r="E9" s="191"/>
      <c r="F9" s="121"/>
      <c r="G9" s="120"/>
      <c r="H9" s="191"/>
      <c r="I9" s="103"/>
    </row>
    <row r="10" spans="1:11" ht="17.25" customHeight="1">
      <c r="A10" s="115">
        <v>3</v>
      </c>
      <c r="B10" s="116" t="s">
        <v>76</v>
      </c>
      <c r="C10" s="117">
        <v>16407</v>
      </c>
      <c r="D10" s="117">
        <v>208</v>
      </c>
      <c r="E10" s="190">
        <f>C10+D10</f>
        <v>16615</v>
      </c>
      <c r="F10" s="118">
        <v>1</v>
      </c>
      <c r="G10" s="116" t="s">
        <v>77</v>
      </c>
      <c r="H10" s="117">
        <v>208</v>
      </c>
      <c r="I10" s="119" t="s">
        <v>81</v>
      </c>
    </row>
    <row r="11" spans="1:11" ht="17.25" customHeight="1">
      <c r="A11" s="192"/>
      <c r="B11" s="116" t="s">
        <v>79</v>
      </c>
      <c r="C11" s="193"/>
      <c r="D11" s="193"/>
      <c r="E11" s="193"/>
      <c r="F11" s="122"/>
      <c r="H11" s="193"/>
      <c r="I11" s="123"/>
    </row>
    <row r="12" spans="1:11" ht="17.25" customHeight="1">
      <c r="A12" s="100"/>
      <c r="B12" s="105" t="s">
        <v>82</v>
      </c>
      <c r="C12" s="191"/>
      <c r="D12" s="191"/>
      <c r="E12" s="191"/>
      <c r="F12" s="121"/>
      <c r="G12" s="120"/>
      <c r="H12" s="191"/>
      <c r="I12" s="103"/>
    </row>
    <row r="13" spans="1:11" ht="17.25" customHeight="1">
      <c r="A13" s="173" t="s">
        <v>44</v>
      </c>
      <c r="B13" s="174"/>
      <c r="C13" s="110">
        <v>154477</v>
      </c>
      <c r="D13" s="110">
        <v>712</v>
      </c>
      <c r="E13" s="111">
        <f>C13+D13</f>
        <v>155189</v>
      </c>
      <c r="F13" s="112"/>
      <c r="G13" s="113"/>
      <c r="H13" s="111"/>
      <c r="I13" s="114"/>
    </row>
    <row r="15" spans="1:11" ht="17.25" customHeight="1">
      <c r="A15" s="85" t="s">
        <v>83</v>
      </c>
      <c r="B15" s="87"/>
      <c r="E15" s="88" t="s">
        <v>84</v>
      </c>
      <c r="F15" s="87"/>
      <c r="G15" s="87"/>
      <c r="I15" s="89" t="s">
        <v>35</v>
      </c>
      <c r="J15" s="86"/>
      <c r="K15" s="86"/>
    </row>
    <row r="16" spans="1:11" ht="17.25" customHeight="1">
      <c r="A16" s="90"/>
      <c r="B16" s="91"/>
      <c r="C16" s="92"/>
      <c r="D16" s="92"/>
      <c r="E16" s="92"/>
      <c r="F16" s="93" t="s">
        <v>36</v>
      </c>
      <c r="G16" s="94"/>
      <c r="H16" s="95"/>
      <c r="I16" s="96"/>
    </row>
    <row r="17" spans="1:11" ht="17.25" customHeight="1">
      <c r="A17" s="165" t="s">
        <v>37</v>
      </c>
      <c r="B17" s="166"/>
      <c r="C17" s="97" t="s">
        <v>38</v>
      </c>
      <c r="D17" s="98" t="s">
        <v>39</v>
      </c>
      <c r="E17" s="98" t="s">
        <v>40</v>
      </c>
      <c r="F17" s="167" t="s">
        <v>41</v>
      </c>
      <c r="G17" s="168"/>
      <c r="H17" s="171" t="s">
        <v>42</v>
      </c>
      <c r="I17" s="99" t="s">
        <v>43</v>
      </c>
    </row>
    <row r="18" spans="1:11" ht="17.25" customHeight="1">
      <c r="A18" s="100"/>
      <c r="B18" s="101"/>
      <c r="C18" s="102"/>
      <c r="D18" s="102"/>
      <c r="E18" s="102"/>
      <c r="F18" s="169"/>
      <c r="G18" s="170"/>
      <c r="H18" s="172"/>
      <c r="I18" s="103"/>
    </row>
    <row r="19" spans="1:11" ht="17.25" customHeight="1">
      <c r="A19" s="115">
        <v>2</v>
      </c>
      <c r="B19" s="116" t="s">
        <v>85</v>
      </c>
      <c r="C19" s="117">
        <v>25661</v>
      </c>
      <c r="D19" s="117">
        <v>545</v>
      </c>
      <c r="E19" s="190">
        <f>C19+D19</f>
        <v>26206</v>
      </c>
      <c r="F19" s="118">
        <v>1</v>
      </c>
      <c r="G19" s="116" t="s">
        <v>77</v>
      </c>
      <c r="H19" s="117">
        <v>545</v>
      </c>
      <c r="I19" s="119" t="s">
        <v>86</v>
      </c>
    </row>
    <row r="20" spans="1:11" ht="17.25" customHeight="1">
      <c r="A20" s="100"/>
      <c r="B20" s="105" t="s">
        <v>87</v>
      </c>
      <c r="C20" s="191"/>
      <c r="D20" s="191"/>
      <c r="E20" s="191"/>
      <c r="F20" s="121"/>
      <c r="G20" s="120"/>
      <c r="H20" s="191"/>
      <c r="I20" s="103"/>
    </row>
    <row r="21" spans="1:11" ht="17.25" customHeight="1">
      <c r="A21" s="173" t="s">
        <v>44</v>
      </c>
      <c r="B21" s="174"/>
      <c r="C21" s="110">
        <v>615028</v>
      </c>
      <c r="D21" s="110">
        <v>545</v>
      </c>
      <c r="E21" s="111">
        <f>C21+D21</f>
        <v>615573</v>
      </c>
      <c r="F21" s="112"/>
      <c r="G21" s="113"/>
      <c r="H21" s="111"/>
      <c r="I21" s="114"/>
    </row>
    <row r="23" spans="1:11" ht="17.25" customHeight="1">
      <c r="A23" s="85" t="s">
        <v>88</v>
      </c>
      <c r="B23" s="87"/>
      <c r="E23" s="88" t="s">
        <v>89</v>
      </c>
      <c r="F23" s="87"/>
      <c r="G23" s="87"/>
      <c r="I23" s="89" t="s">
        <v>35</v>
      </c>
      <c r="J23" s="86"/>
      <c r="K23" s="86"/>
    </row>
    <row r="24" spans="1:11" ht="17.25" customHeight="1">
      <c r="A24" s="90"/>
      <c r="B24" s="91"/>
      <c r="C24" s="92"/>
      <c r="D24" s="92"/>
      <c r="E24" s="92"/>
      <c r="F24" s="93" t="s">
        <v>36</v>
      </c>
      <c r="G24" s="94"/>
      <c r="H24" s="95"/>
      <c r="I24" s="96"/>
    </row>
    <row r="25" spans="1:11" ht="17.25" customHeight="1">
      <c r="A25" s="165" t="s">
        <v>37</v>
      </c>
      <c r="B25" s="166"/>
      <c r="C25" s="97" t="s">
        <v>38</v>
      </c>
      <c r="D25" s="98" t="s">
        <v>39</v>
      </c>
      <c r="E25" s="98" t="s">
        <v>40</v>
      </c>
      <c r="F25" s="167" t="s">
        <v>41</v>
      </c>
      <c r="G25" s="168"/>
      <c r="H25" s="171" t="s">
        <v>42</v>
      </c>
      <c r="I25" s="99" t="s">
        <v>43</v>
      </c>
    </row>
    <row r="26" spans="1:11" ht="17.25" customHeight="1">
      <c r="A26" s="100"/>
      <c r="B26" s="101"/>
      <c r="C26" s="102"/>
      <c r="D26" s="102"/>
      <c r="E26" s="102"/>
      <c r="F26" s="169"/>
      <c r="G26" s="170"/>
      <c r="H26" s="172"/>
      <c r="I26" s="103"/>
    </row>
    <row r="27" spans="1:11" ht="17.25" customHeight="1">
      <c r="A27" s="115">
        <v>1</v>
      </c>
      <c r="B27" s="116" t="s">
        <v>76</v>
      </c>
      <c r="C27" s="117">
        <v>11879</v>
      </c>
      <c r="D27" s="117">
        <v>252</v>
      </c>
      <c r="E27" s="190">
        <f>C27+D27</f>
        <v>12131</v>
      </c>
      <c r="F27" s="118">
        <v>1</v>
      </c>
      <c r="G27" s="116" t="s">
        <v>77</v>
      </c>
      <c r="H27" s="117">
        <v>252</v>
      </c>
      <c r="I27" s="119" t="s">
        <v>78</v>
      </c>
    </row>
    <row r="28" spans="1:11" ht="17.25" customHeight="1">
      <c r="A28" s="192"/>
      <c r="B28" s="116" t="s">
        <v>79</v>
      </c>
      <c r="C28" s="193"/>
      <c r="D28" s="193"/>
      <c r="E28" s="193"/>
      <c r="F28" s="122"/>
      <c r="H28" s="193"/>
      <c r="I28" s="123"/>
    </row>
    <row r="29" spans="1:11" ht="17.25" customHeight="1">
      <c r="A29" s="100"/>
      <c r="B29" s="105" t="s">
        <v>80</v>
      </c>
      <c r="C29" s="191"/>
      <c r="D29" s="191"/>
      <c r="E29" s="191"/>
      <c r="F29" s="121"/>
      <c r="G29" s="120"/>
      <c r="H29" s="191"/>
      <c r="I29" s="103"/>
    </row>
    <row r="30" spans="1:11" ht="17.25" customHeight="1">
      <c r="A30" s="115">
        <v>2</v>
      </c>
      <c r="B30" s="116" t="s">
        <v>76</v>
      </c>
      <c r="C30" s="117">
        <v>8202</v>
      </c>
      <c r="D30" s="117">
        <v>104</v>
      </c>
      <c r="E30" s="190">
        <f>C30+D30</f>
        <v>8306</v>
      </c>
      <c r="F30" s="118">
        <v>1</v>
      </c>
      <c r="G30" s="116" t="s">
        <v>77</v>
      </c>
      <c r="H30" s="117">
        <v>104</v>
      </c>
      <c r="I30" s="119" t="s">
        <v>81</v>
      </c>
    </row>
    <row r="31" spans="1:11" ht="17.25" customHeight="1">
      <c r="A31" s="192"/>
      <c r="B31" s="116" t="s">
        <v>79</v>
      </c>
      <c r="C31" s="193"/>
      <c r="D31" s="193"/>
      <c r="E31" s="193"/>
      <c r="F31" s="122"/>
      <c r="H31" s="193"/>
      <c r="I31" s="123"/>
    </row>
    <row r="32" spans="1:11" ht="17.25" customHeight="1">
      <c r="A32" s="194"/>
      <c r="B32" s="195" t="s">
        <v>82</v>
      </c>
      <c r="C32" s="111"/>
      <c r="D32" s="111"/>
      <c r="E32" s="111"/>
      <c r="F32" s="112"/>
      <c r="G32" s="124"/>
      <c r="H32" s="111"/>
      <c r="I32" s="114"/>
    </row>
    <row r="36" spans="1:11" ht="17.25" customHeight="1">
      <c r="A36" s="124"/>
      <c r="B36" s="124"/>
      <c r="C36" s="196"/>
      <c r="D36" s="196"/>
      <c r="E36" s="196"/>
      <c r="F36" s="124"/>
      <c r="G36" s="124"/>
      <c r="H36" s="196"/>
      <c r="I36" s="124"/>
    </row>
    <row r="37" spans="1:11" ht="17.25" customHeight="1">
      <c r="A37" s="173" t="s">
        <v>44</v>
      </c>
      <c r="B37" s="174"/>
      <c r="C37" s="110">
        <v>20081</v>
      </c>
      <c r="D37" s="110">
        <v>356</v>
      </c>
      <c r="E37" s="111">
        <f>C37+D37</f>
        <v>20437</v>
      </c>
      <c r="F37" s="112"/>
      <c r="G37" s="113"/>
      <c r="H37" s="111"/>
      <c r="I37" s="114"/>
    </row>
    <row r="39" spans="1:11" ht="17.25" customHeight="1">
      <c r="A39" s="85" t="s">
        <v>90</v>
      </c>
      <c r="B39" s="87"/>
      <c r="E39" s="88" t="s">
        <v>91</v>
      </c>
      <c r="F39" s="87"/>
      <c r="G39" s="87"/>
      <c r="I39" s="89" t="s">
        <v>35</v>
      </c>
      <c r="J39" s="86"/>
      <c r="K39" s="86"/>
    </row>
    <row r="40" spans="1:11" ht="17.25" customHeight="1">
      <c r="A40" s="90"/>
      <c r="B40" s="91"/>
      <c r="C40" s="92"/>
      <c r="D40" s="92"/>
      <c r="E40" s="92"/>
      <c r="F40" s="93" t="s">
        <v>36</v>
      </c>
      <c r="G40" s="94"/>
      <c r="H40" s="95"/>
      <c r="I40" s="96"/>
    </row>
    <row r="41" spans="1:11" ht="17.25" customHeight="1">
      <c r="A41" s="165" t="s">
        <v>37</v>
      </c>
      <c r="B41" s="166"/>
      <c r="C41" s="97" t="s">
        <v>38</v>
      </c>
      <c r="D41" s="98" t="s">
        <v>39</v>
      </c>
      <c r="E41" s="98" t="s">
        <v>40</v>
      </c>
      <c r="F41" s="167" t="s">
        <v>41</v>
      </c>
      <c r="G41" s="168"/>
      <c r="H41" s="171" t="s">
        <v>42</v>
      </c>
      <c r="I41" s="99" t="s">
        <v>43</v>
      </c>
    </row>
    <row r="42" spans="1:11" ht="17.25" customHeight="1">
      <c r="A42" s="100"/>
      <c r="B42" s="101"/>
      <c r="C42" s="102"/>
      <c r="D42" s="102"/>
      <c r="E42" s="102"/>
      <c r="F42" s="169"/>
      <c r="G42" s="170"/>
      <c r="H42" s="172"/>
      <c r="I42" s="103"/>
    </row>
    <row r="43" spans="1:11" ht="17.25" customHeight="1">
      <c r="A43" s="115">
        <v>2</v>
      </c>
      <c r="B43" s="116" t="s">
        <v>92</v>
      </c>
      <c r="C43" s="117">
        <v>11879</v>
      </c>
      <c r="D43" s="117">
        <v>252</v>
      </c>
      <c r="E43" s="190">
        <f>C43+D43</f>
        <v>12131</v>
      </c>
      <c r="F43" s="118">
        <v>1</v>
      </c>
      <c r="G43" s="116" t="s">
        <v>77</v>
      </c>
      <c r="H43" s="117">
        <v>252</v>
      </c>
      <c r="I43" s="119" t="s">
        <v>93</v>
      </c>
    </row>
    <row r="44" spans="1:11" ht="17.25" customHeight="1">
      <c r="A44" s="192"/>
      <c r="B44" s="116" t="s">
        <v>79</v>
      </c>
      <c r="C44" s="193"/>
      <c r="D44" s="193"/>
      <c r="E44" s="193"/>
      <c r="F44" s="122"/>
      <c r="H44" s="193"/>
      <c r="I44" s="123"/>
    </row>
    <row r="45" spans="1:11" ht="17.25" customHeight="1">
      <c r="A45" s="100"/>
      <c r="B45" s="105" t="s">
        <v>80</v>
      </c>
      <c r="C45" s="191"/>
      <c r="D45" s="191"/>
      <c r="E45" s="191"/>
      <c r="F45" s="121"/>
      <c r="G45" s="120"/>
      <c r="H45" s="191"/>
      <c r="I45" s="103"/>
    </row>
    <row r="46" spans="1:11" ht="17.25" customHeight="1">
      <c r="A46" s="115">
        <v>3</v>
      </c>
      <c r="B46" s="116" t="s">
        <v>92</v>
      </c>
      <c r="C46" s="117">
        <v>8202</v>
      </c>
      <c r="D46" s="117">
        <v>104</v>
      </c>
      <c r="E46" s="190">
        <f>C46+D46</f>
        <v>8306</v>
      </c>
      <c r="F46" s="118">
        <v>1</v>
      </c>
      <c r="G46" s="116" t="s">
        <v>77</v>
      </c>
      <c r="H46" s="117">
        <v>104</v>
      </c>
      <c r="I46" s="119" t="s">
        <v>94</v>
      </c>
    </row>
    <row r="47" spans="1:11" ht="17.25" customHeight="1">
      <c r="A47" s="192"/>
      <c r="B47" s="116" t="s">
        <v>79</v>
      </c>
      <c r="C47" s="193"/>
      <c r="D47" s="193"/>
      <c r="E47" s="193"/>
      <c r="F47" s="122"/>
      <c r="H47" s="193"/>
      <c r="I47" s="123"/>
    </row>
    <row r="48" spans="1:11" ht="17.25" customHeight="1">
      <c r="A48" s="100"/>
      <c r="B48" s="105" t="s">
        <v>82</v>
      </c>
      <c r="C48" s="191"/>
      <c r="D48" s="191"/>
      <c r="E48" s="191"/>
      <c r="F48" s="121"/>
      <c r="G48" s="120"/>
      <c r="H48" s="191"/>
      <c r="I48" s="103"/>
    </row>
    <row r="49" spans="1:11" ht="17.25" customHeight="1">
      <c r="A49" s="173" t="s">
        <v>44</v>
      </c>
      <c r="B49" s="174"/>
      <c r="C49" s="110">
        <v>331665</v>
      </c>
      <c r="D49" s="110">
        <v>356</v>
      </c>
      <c r="E49" s="111">
        <f>C49+D49</f>
        <v>332021</v>
      </c>
      <c r="F49" s="112"/>
      <c r="G49" s="113"/>
      <c r="H49" s="111"/>
      <c r="I49" s="114"/>
    </row>
    <row r="51" spans="1:11" ht="17.25" customHeight="1">
      <c r="A51" s="85" t="s">
        <v>95</v>
      </c>
      <c r="B51" s="87"/>
      <c r="E51" s="88" t="s">
        <v>45</v>
      </c>
      <c r="F51" s="87"/>
      <c r="G51" s="87"/>
      <c r="I51" s="89" t="s">
        <v>35</v>
      </c>
      <c r="J51" s="86"/>
      <c r="K51" s="86"/>
    </row>
    <row r="52" spans="1:11" ht="17.25" customHeight="1">
      <c r="A52" s="90"/>
      <c r="B52" s="91"/>
      <c r="C52" s="92"/>
      <c r="D52" s="92"/>
      <c r="E52" s="92"/>
      <c r="F52" s="93" t="s">
        <v>36</v>
      </c>
      <c r="G52" s="94"/>
      <c r="H52" s="95"/>
      <c r="I52" s="96"/>
    </row>
    <row r="53" spans="1:11" ht="17.25" customHeight="1">
      <c r="A53" s="165" t="s">
        <v>37</v>
      </c>
      <c r="B53" s="166"/>
      <c r="C53" s="97" t="s">
        <v>38</v>
      </c>
      <c r="D53" s="98" t="s">
        <v>39</v>
      </c>
      <c r="E53" s="98" t="s">
        <v>40</v>
      </c>
      <c r="F53" s="167" t="s">
        <v>41</v>
      </c>
      <c r="G53" s="168"/>
      <c r="H53" s="171" t="s">
        <v>42</v>
      </c>
      <c r="I53" s="99" t="s">
        <v>43</v>
      </c>
    </row>
    <row r="54" spans="1:11" ht="17.25" customHeight="1">
      <c r="A54" s="100"/>
      <c r="B54" s="101"/>
      <c r="C54" s="102"/>
      <c r="D54" s="102"/>
      <c r="E54" s="102"/>
      <c r="F54" s="169"/>
      <c r="G54" s="170"/>
      <c r="H54" s="172"/>
      <c r="I54" s="103"/>
    </row>
    <row r="55" spans="1:11" ht="17.25" customHeight="1">
      <c r="A55" s="104">
        <v>1</v>
      </c>
      <c r="B55" s="105" t="s">
        <v>46</v>
      </c>
      <c r="C55" s="106">
        <v>21985</v>
      </c>
      <c r="D55" s="106">
        <v>588</v>
      </c>
      <c r="E55" s="107">
        <f>C55+D55</f>
        <v>22573</v>
      </c>
      <c r="F55" s="108">
        <v>1</v>
      </c>
      <c r="G55" s="105" t="s">
        <v>46</v>
      </c>
      <c r="H55" s="106">
        <v>588</v>
      </c>
      <c r="I55" s="109" t="s">
        <v>47</v>
      </c>
    </row>
    <row r="56" spans="1:11" ht="17.25" customHeight="1">
      <c r="A56" s="173" t="s">
        <v>44</v>
      </c>
      <c r="B56" s="174"/>
      <c r="C56" s="110">
        <v>21985</v>
      </c>
      <c r="D56" s="110">
        <v>588</v>
      </c>
      <c r="E56" s="111">
        <f>C56+D56</f>
        <v>22573</v>
      </c>
      <c r="F56" s="112"/>
      <c r="G56" s="113"/>
      <c r="H56" s="111"/>
      <c r="I56" s="114"/>
    </row>
    <row r="68" spans="1:10" ht="17.25" customHeight="1">
      <c r="A68" s="82" t="s">
        <v>96</v>
      </c>
      <c r="B68" s="83"/>
      <c r="C68" s="83"/>
      <c r="D68" s="83"/>
      <c r="E68" s="83"/>
      <c r="F68" s="83"/>
      <c r="G68" s="83"/>
      <c r="H68" s="83"/>
      <c r="I68" s="83"/>
      <c r="J68" s="84"/>
    </row>
  </sheetData>
  <mergeCells count="20">
    <mergeCell ref="A56:B56"/>
    <mergeCell ref="A37:B37"/>
    <mergeCell ref="A41:B41"/>
    <mergeCell ref="F41:G42"/>
    <mergeCell ref="H41:H42"/>
    <mergeCell ref="A49:B49"/>
    <mergeCell ref="A53:B53"/>
    <mergeCell ref="F53:G54"/>
    <mergeCell ref="H53:H54"/>
    <mergeCell ref="A13:B13"/>
    <mergeCell ref="A17:B17"/>
    <mergeCell ref="F17:G18"/>
    <mergeCell ref="H17:H18"/>
    <mergeCell ref="A21:B21"/>
    <mergeCell ref="A25:B25"/>
    <mergeCell ref="F25:G26"/>
    <mergeCell ref="H25:H26"/>
    <mergeCell ref="A5:B5"/>
    <mergeCell ref="F5:G6"/>
    <mergeCell ref="H5:H6"/>
  </mergeCells>
  <phoneticPr fontId="1"/>
  <printOptions horizontalCentered="1" gridLinesSet="0"/>
  <pageMargins left="0" right="0" top="0.35433070866141736" bottom="0.35433070866141736" header="0" footer="0"/>
  <pageSetup paperSize="9" pageOrder="overThenDown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28B47-72C7-4130-8BB5-113AF96EF540}">
  <dimension ref="A1:P25"/>
  <sheetViews>
    <sheetView view="pageBreakPreview" zoomScaleNormal="100" zoomScaleSheetLayoutView="100" workbookViewId="0">
      <selection activeCell="C2" sqref="C2"/>
    </sheetView>
  </sheetViews>
  <sheetFormatPr defaultColWidth="9" defaultRowHeight="17.25" customHeight="1"/>
  <cols>
    <col min="1" max="1" width="2.5" style="85" customWidth="1"/>
    <col min="2" max="2" width="10.125" style="85" customWidth="1"/>
    <col min="3" max="9" width="9.875" style="85" customWidth="1"/>
    <col min="10" max="10" width="2.5" style="85" customWidth="1"/>
    <col min="11" max="11" width="10.125" style="85" customWidth="1"/>
    <col min="12" max="12" width="9.875" style="85" customWidth="1"/>
    <col min="13" max="13" width="37.625" style="85" customWidth="1"/>
    <col min="14" max="15" width="9" style="85"/>
    <col min="16" max="16" width="9" style="125"/>
    <col min="17" max="16384" width="9" style="85"/>
  </cols>
  <sheetData>
    <row r="1" spans="1:16" ht="17.25" customHeight="1">
      <c r="A1" s="147" t="s">
        <v>101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P1" s="85"/>
    </row>
    <row r="2" spans="1:16" ht="17.25" customHeight="1">
      <c r="A2" s="85" t="s">
        <v>48</v>
      </c>
    </row>
    <row r="3" spans="1:16" ht="17.25" customHeight="1">
      <c r="A3" s="85" t="s">
        <v>104</v>
      </c>
      <c r="B3" s="87"/>
      <c r="C3" s="86"/>
      <c r="D3" s="86"/>
      <c r="E3" s="86"/>
      <c r="F3" s="86" t="s">
        <v>105</v>
      </c>
      <c r="G3" s="86"/>
      <c r="H3" s="86"/>
      <c r="I3" s="86"/>
      <c r="K3" s="86"/>
      <c r="L3" s="86"/>
      <c r="M3" s="89" t="s">
        <v>49</v>
      </c>
      <c r="P3" s="85"/>
    </row>
    <row r="4" spans="1:16" ht="17.25" customHeight="1">
      <c r="A4" s="175"/>
      <c r="B4" s="176"/>
      <c r="C4" s="126"/>
      <c r="D4" s="127"/>
      <c r="E4" s="126"/>
      <c r="F4" s="177" t="s">
        <v>50</v>
      </c>
      <c r="G4" s="151"/>
      <c r="H4" s="151"/>
      <c r="I4" s="152"/>
      <c r="J4" s="93" t="s">
        <v>36</v>
      </c>
      <c r="K4" s="93"/>
      <c r="L4" s="95"/>
      <c r="M4" s="96"/>
      <c r="P4" s="85"/>
    </row>
    <row r="5" spans="1:16" ht="17.25" customHeight="1">
      <c r="A5" s="165" t="s">
        <v>37</v>
      </c>
      <c r="B5" s="178"/>
      <c r="C5" s="128" t="s">
        <v>38</v>
      </c>
      <c r="D5" s="129" t="s">
        <v>39</v>
      </c>
      <c r="E5" s="128" t="s">
        <v>40</v>
      </c>
      <c r="F5" s="179" t="s">
        <v>51</v>
      </c>
      <c r="G5" s="179"/>
      <c r="H5" s="179"/>
      <c r="I5" s="130" t="s">
        <v>52</v>
      </c>
      <c r="J5" s="180" t="s">
        <v>53</v>
      </c>
      <c r="K5" s="181"/>
      <c r="L5" s="184" t="s">
        <v>54</v>
      </c>
      <c r="M5" s="131" t="s">
        <v>55</v>
      </c>
      <c r="P5" s="85"/>
    </row>
    <row r="6" spans="1:16" ht="17.25" customHeight="1">
      <c r="A6" s="186"/>
      <c r="B6" s="187"/>
      <c r="C6" s="132"/>
      <c r="D6" s="133"/>
      <c r="E6" s="132"/>
      <c r="F6" s="134" t="s">
        <v>28</v>
      </c>
      <c r="G6" s="135" t="s">
        <v>29</v>
      </c>
      <c r="H6" s="134" t="s">
        <v>30</v>
      </c>
      <c r="I6" s="136" t="s">
        <v>31</v>
      </c>
      <c r="J6" s="182"/>
      <c r="K6" s="183"/>
      <c r="L6" s="185"/>
      <c r="M6" s="103"/>
      <c r="P6" s="85"/>
    </row>
    <row r="7" spans="1:16" ht="17.25" customHeight="1">
      <c r="A7" s="115">
        <v>1</v>
      </c>
      <c r="B7" s="116" t="s">
        <v>106</v>
      </c>
      <c r="C7" s="117">
        <v>75049</v>
      </c>
      <c r="D7" s="117">
        <v>1777</v>
      </c>
      <c r="E7" s="138">
        <f>C7+D7</f>
        <v>76826</v>
      </c>
      <c r="F7" s="142">
        <v>666</v>
      </c>
      <c r="G7" s="142">
        <v>0</v>
      </c>
      <c r="H7" s="142">
        <v>702</v>
      </c>
      <c r="I7" s="139">
        <v>409</v>
      </c>
      <c r="J7" s="118">
        <v>18</v>
      </c>
      <c r="K7" s="116" t="s">
        <v>57</v>
      </c>
      <c r="L7" s="117">
        <v>1777</v>
      </c>
      <c r="M7" s="119" t="s">
        <v>107</v>
      </c>
    </row>
    <row r="8" spans="1:16" ht="17.25" customHeight="1">
      <c r="A8" s="192"/>
      <c r="B8" s="116" t="s">
        <v>108</v>
      </c>
      <c r="C8" s="122"/>
      <c r="D8" s="122"/>
      <c r="E8" s="122"/>
      <c r="F8" s="122"/>
      <c r="G8" s="122"/>
      <c r="H8" s="122"/>
      <c r="I8" s="122"/>
      <c r="J8" s="122"/>
      <c r="K8" s="116" t="s">
        <v>58</v>
      </c>
      <c r="L8" s="122"/>
      <c r="M8" s="123"/>
    </row>
    <row r="9" spans="1:16" ht="17.25" customHeight="1">
      <c r="A9" s="192"/>
      <c r="B9" s="116" t="s">
        <v>109</v>
      </c>
      <c r="C9" s="122"/>
      <c r="D9" s="122"/>
      <c r="E9" s="122"/>
      <c r="F9" s="122"/>
      <c r="G9" s="122"/>
      <c r="H9" s="122"/>
      <c r="I9" s="122"/>
      <c r="J9" s="122"/>
      <c r="L9" s="122"/>
      <c r="M9" s="123"/>
    </row>
    <row r="10" spans="1:16" ht="17.25" customHeight="1">
      <c r="A10" s="100"/>
      <c r="B10" s="105" t="s">
        <v>102</v>
      </c>
      <c r="C10" s="121"/>
      <c r="D10" s="121"/>
      <c r="E10" s="121"/>
      <c r="F10" s="121"/>
      <c r="G10" s="121"/>
      <c r="H10" s="121"/>
      <c r="I10" s="121"/>
      <c r="J10" s="121"/>
      <c r="K10" s="120"/>
      <c r="L10" s="121"/>
      <c r="M10" s="103"/>
    </row>
    <row r="11" spans="1:16" ht="17.25" customHeight="1">
      <c r="A11" s="115">
        <v>2</v>
      </c>
      <c r="B11" s="116" t="s">
        <v>110</v>
      </c>
      <c r="C11" s="117">
        <v>13497</v>
      </c>
      <c r="D11" s="117">
        <v>240</v>
      </c>
      <c r="E11" s="138">
        <f>C11+D11</f>
        <v>13737</v>
      </c>
      <c r="F11" s="142">
        <v>90</v>
      </c>
      <c r="G11" s="142">
        <v>0</v>
      </c>
      <c r="H11" s="142">
        <v>95</v>
      </c>
      <c r="I11" s="139">
        <v>55</v>
      </c>
      <c r="J11" s="108">
        <v>2</v>
      </c>
      <c r="K11" s="105" t="s">
        <v>97</v>
      </c>
      <c r="L11" s="106">
        <v>117</v>
      </c>
      <c r="M11" s="109" t="s">
        <v>98</v>
      </c>
    </row>
    <row r="12" spans="1:16" ht="17.25" customHeight="1">
      <c r="A12" s="192"/>
      <c r="B12" s="116" t="s">
        <v>111</v>
      </c>
      <c r="C12" s="122"/>
      <c r="D12" s="122"/>
      <c r="E12" s="122"/>
      <c r="F12" s="122"/>
      <c r="G12" s="122"/>
      <c r="H12" s="122"/>
      <c r="I12" s="122"/>
      <c r="J12" s="118">
        <v>3</v>
      </c>
      <c r="K12" s="116" t="s">
        <v>56</v>
      </c>
      <c r="L12" s="117">
        <v>70</v>
      </c>
      <c r="M12" s="119" t="s">
        <v>112</v>
      </c>
    </row>
    <row r="13" spans="1:16" ht="17.25" customHeight="1">
      <c r="A13" s="192"/>
      <c r="B13" s="116" t="s">
        <v>113</v>
      </c>
      <c r="C13" s="122"/>
      <c r="D13" s="122"/>
      <c r="E13" s="122"/>
      <c r="F13" s="122"/>
      <c r="G13" s="122"/>
      <c r="H13" s="122"/>
      <c r="I13" s="122"/>
      <c r="J13" s="121"/>
      <c r="K13" s="120"/>
      <c r="L13" s="121"/>
      <c r="M13" s="109" t="s">
        <v>103</v>
      </c>
    </row>
    <row r="14" spans="1:16" ht="17.25" customHeight="1">
      <c r="A14" s="100"/>
      <c r="B14" s="120"/>
      <c r="C14" s="121"/>
      <c r="D14" s="121"/>
      <c r="E14" s="121"/>
      <c r="F14" s="121"/>
      <c r="G14" s="121"/>
      <c r="H14" s="121"/>
      <c r="I14" s="121"/>
      <c r="J14" s="108">
        <v>4</v>
      </c>
      <c r="K14" s="105" t="s">
        <v>99</v>
      </c>
      <c r="L14" s="106">
        <v>53</v>
      </c>
      <c r="M14" s="109" t="s">
        <v>100</v>
      </c>
    </row>
    <row r="15" spans="1:16" ht="17.25" customHeight="1">
      <c r="A15" s="173" t="s">
        <v>44</v>
      </c>
      <c r="B15" s="174"/>
      <c r="C15" s="110">
        <v>88546</v>
      </c>
      <c r="D15" s="110">
        <v>2017</v>
      </c>
      <c r="E15" s="140">
        <f>C15+D15</f>
        <v>90563</v>
      </c>
      <c r="F15" s="143">
        <v>756</v>
      </c>
      <c r="G15" s="143">
        <v>0</v>
      </c>
      <c r="H15" s="143">
        <v>797</v>
      </c>
      <c r="I15" s="141">
        <v>464</v>
      </c>
      <c r="J15" s="112"/>
      <c r="K15" s="124"/>
      <c r="L15" s="140"/>
      <c r="M15" s="114"/>
      <c r="P15" s="85"/>
    </row>
    <row r="17" spans="1:16" ht="17.25" customHeight="1">
      <c r="A17" s="85" t="s">
        <v>104</v>
      </c>
      <c r="B17" s="87"/>
      <c r="C17" s="86"/>
      <c r="D17" s="86"/>
      <c r="E17" s="86"/>
      <c r="F17" s="86" t="s">
        <v>114</v>
      </c>
      <c r="G17" s="86"/>
      <c r="H17" s="86"/>
      <c r="I17" s="86"/>
      <c r="K17" s="86"/>
      <c r="L17" s="86"/>
      <c r="M17" s="89" t="s">
        <v>49</v>
      </c>
      <c r="P17" s="85"/>
    </row>
    <row r="18" spans="1:16" ht="17.25" customHeight="1">
      <c r="A18" s="175"/>
      <c r="B18" s="176"/>
      <c r="C18" s="126"/>
      <c r="D18" s="127"/>
      <c r="E18" s="126"/>
      <c r="F18" s="177" t="s">
        <v>50</v>
      </c>
      <c r="G18" s="151"/>
      <c r="H18" s="151"/>
      <c r="I18" s="152"/>
      <c r="J18" s="93" t="s">
        <v>36</v>
      </c>
      <c r="K18" s="93"/>
      <c r="L18" s="95"/>
      <c r="M18" s="96"/>
      <c r="P18" s="85"/>
    </row>
    <row r="19" spans="1:16" ht="17.25" customHeight="1">
      <c r="A19" s="165" t="s">
        <v>37</v>
      </c>
      <c r="B19" s="178"/>
      <c r="C19" s="128" t="s">
        <v>38</v>
      </c>
      <c r="D19" s="129" t="s">
        <v>39</v>
      </c>
      <c r="E19" s="128" t="s">
        <v>40</v>
      </c>
      <c r="F19" s="179" t="s">
        <v>51</v>
      </c>
      <c r="G19" s="179"/>
      <c r="H19" s="179"/>
      <c r="I19" s="130" t="s">
        <v>52</v>
      </c>
      <c r="J19" s="180" t="s">
        <v>53</v>
      </c>
      <c r="K19" s="181"/>
      <c r="L19" s="184" t="s">
        <v>54</v>
      </c>
      <c r="M19" s="131" t="s">
        <v>55</v>
      </c>
      <c r="P19" s="85"/>
    </row>
    <row r="20" spans="1:16" ht="17.25" customHeight="1">
      <c r="A20" s="186"/>
      <c r="B20" s="187"/>
      <c r="C20" s="132"/>
      <c r="D20" s="133"/>
      <c r="E20" s="132"/>
      <c r="F20" s="134" t="s">
        <v>28</v>
      </c>
      <c r="G20" s="135" t="s">
        <v>29</v>
      </c>
      <c r="H20" s="134" t="s">
        <v>30</v>
      </c>
      <c r="I20" s="136" t="s">
        <v>31</v>
      </c>
      <c r="J20" s="182"/>
      <c r="K20" s="183"/>
      <c r="L20" s="185"/>
      <c r="M20" s="103"/>
      <c r="P20" s="85"/>
    </row>
    <row r="21" spans="1:16" ht="17.25" customHeight="1">
      <c r="A21" s="115">
        <v>1</v>
      </c>
      <c r="B21" s="116" t="s">
        <v>115</v>
      </c>
      <c r="C21" s="117">
        <v>42630</v>
      </c>
      <c r="D21" s="117">
        <v>540</v>
      </c>
      <c r="E21" s="138">
        <f>C21+D21</f>
        <v>43170</v>
      </c>
      <c r="F21" s="142">
        <v>312</v>
      </c>
      <c r="G21" s="142">
        <v>0</v>
      </c>
      <c r="H21" s="142">
        <v>104</v>
      </c>
      <c r="I21" s="139">
        <v>124</v>
      </c>
      <c r="J21" s="108">
        <v>2</v>
      </c>
      <c r="K21" s="105" t="s">
        <v>97</v>
      </c>
      <c r="L21" s="106">
        <v>131</v>
      </c>
      <c r="M21" s="109" t="s">
        <v>98</v>
      </c>
    </row>
    <row r="22" spans="1:16" ht="17.25" customHeight="1">
      <c r="A22" s="192"/>
      <c r="B22" s="116" t="s">
        <v>116</v>
      </c>
      <c r="C22" s="122"/>
      <c r="D22" s="122"/>
      <c r="E22" s="122"/>
      <c r="F22" s="122"/>
      <c r="G22" s="122"/>
      <c r="H22" s="122"/>
      <c r="I22" s="122"/>
      <c r="J22" s="118">
        <v>3</v>
      </c>
      <c r="K22" s="116" t="s">
        <v>56</v>
      </c>
      <c r="L22" s="117">
        <v>351</v>
      </c>
      <c r="M22" s="119" t="s">
        <v>117</v>
      </c>
    </row>
    <row r="23" spans="1:16" ht="17.25" customHeight="1">
      <c r="A23" s="192"/>
      <c r="B23" s="116" t="s">
        <v>118</v>
      </c>
      <c r="C23" s="122"/>
      <c r="D23" s="122"/>
      <c r="E23" s="122"/>
      <c r="F23" s="122"/>
      <c r="G23" s="122"/>
      <c r="H23" s="122"/>
      <c r="I23" s="122"/>
      <c r="J23" s="121"/>
      <c r="K23" s="120"/>
      <c r="L23" s="121"/>
      <c r="M23" s="109" t="s">
        <v>119</v>
      </c>
    </row>
    <row r="24" spans="1:16" ht="17.25" customHeight="1">
      <c r="A24" s="100"/>
      <c r="B24" s="120"/>
      <c r="C24" s="121"/>
      <c r="D24" s="121"/>
      <c r="E24" s="121"/>
      <c r="F24" s="121"/>
      <c r="G24" s="121"/>
      <c r="H24" s="121"/>
      <c r="I24" s="121"/>
      <c r="J24" s="108">
        <v>4</v>
      </c>
      <c r="K24" s="105" t="s">
        <v>99</v>
      </c>
      <c r="L24" s="106">
        <v>58</v>
      </c>
      <c r="M24" s="109" t="s">
        <v>100</v>
      </c>
    </row>
    <row r="25" spans="1:16" ht="17.25" customHeight="1">
      <c r="A25" s="173" t="s">
        <v>44</v>
      </c>
      <c r="B25" s="174"/>
      <c r="C25" s="110">
        <v>42630</v>
      </c>
      <c r="D25" s="110">
        <v>540</v>
      </c>
      <c r="E25" s="140">
        <f>C25+D25</f>
        <v>43170</v>
      </c>
      <c r="F25" s="143">
        <v>312</v>
      </c>
      <c r="G25" s="143">
        <v>0</v>
      </c>
      <c r="H25" s="143">
        <v>104</v>
      </c>
      <c r="I25" s="141">
        <v>124</v>
      </c>
      <c r="J25" s="112"/>
      <c r="K25" s="124"/>
      <c r="L25" s="140"/>
      <c r="M25" s="114"/>
      <c r="P25" s="85"/>
    </row>
  </sheetData>
  <mergeCells count="17">
    <mergeCell ref="L19:L20"/>
    <mergeCell ref="A20:B20"/>
    <mergeCell ref="A25:B25"/>
    <mergeCell ref="A15:B15"/>
    <mergeCell ref="A18:B18"/>
    <mergeCell ref="F18:I18"/>
    <mergeCell ref="A19:B19"/>
    <mergeCell ref="F19:H19"/>
    <mergeCell ref="J19:K20"/>
    <mergeCell ref="A1:M1"/>
    <mergeCell ref="A4:B4"/>
    <mergeCell ref="F4:I4"/>
    <mergeCell ref="A5:B5"/>
    <mergeCell ref="F5:H5"/>
    <mergeCell ref="J5:K6"/>
    <mergeCell ref="L5:L6"/>
    <mergeCell ref="A6:B6"/>
  </mergeCells>
  <phoneticPr fontId="1"/>
  <printOptions horizontalCentered="1"/>
  <pageMargins left="0" right="0" top="0.35433070866141736" bottom="0.35433070866141736" header="0.19685039370078741" footer="0.19685039370078741"/>
  <pageSetup paperSize="9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調整用</vt:lpstr>
      <vt:lpstr>第１表</vt:lpstr>
      <vt:lpstr>総括(歳入)</vt:lpstr>
      <vt:lpstr>総括(歳出)</vt:lpstr>
      <vt:lpstr>明細(歳入)</vt:lpstr>
      <vt:lpstr>明細(歳出)</vt:lpstr>
      <vt:lpstr>'総括(歳出)'!Print_Area</vt:lpstr>
      <vt:lpstr>'総括(歳入)'!Print_Area</vt:lpstr>
      <vt:lpstr>第１表!Print_Area</vt:lpstr>
      <vt:lpstr>調整用!Print_Area</vt:lpstr>
      <vt:lpstr>'明細(歳出)'!Print_Area</vt:lpstr>
      <vt:lpstr>'明細(歳入)'!Print_Area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福澤 秀一</dc:creator>
  <cp:lastModifiedBy>福澤 秀一</cp:lastModifiedBy>
  <dcterms:created xsi:type="dcterms:W3CDTF">2025-10-29T09:37:49Z</dcterms:created>
  <dcterms:modified xsi:type="dcterms:W3CDTF">2026-03-18T05:39:15Z</dcterms:modified>
</cp:coreProperties>
</file>