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24226"/>
  <mc:AlternateContent xmlns:mc="http://schemas.openxmlformats.org/markup-compatibility/2006">
    <mc:Choice Requires="x15">
      <x15ac:absPath xmlns:x15ac="http://schemas.microsoft.com/office/spreadsheetml/2010/11/ac" url="V:\210200_財政課\07_広報広聴\04_ホームページ(予算・決算掲載用)\01_予算\04_１２月補正\"/>
    </mc:Choice>
  </mc:AlternateContent>
  <xr:revisionPtr revIDLastSave="0" documentId="13_ncr:1_{233B82BE-0169-4F15-B83B-2D67C5E56FBF}" xr6:coauthVersionLast="47" xr6:coauthVersionMax="47" xr10:uidLastSave="{00000000-0000-0000-0000-000000000000}"/>
  <bookViews>
    <workbookView xWindow="20370" yWindow="-120" windowWidth="29040" windowHeight="16440" tabRatio="618" xr2:uid="{00000000-000D-0000-FFFF-FFFF00000000}"/>
  </bookViews>
  <sheets>
    <sheet name="議案書" sheetId="8" r:id="rId1"/>
    <sheet name="実施計画" sheetId="4" r:id="rId2"/>
    <sheet name="ＣＦ計算書" sheetId="10" r:id="rId3"/>
    <sheet name="給与明細" sheetId="12" r:id="rId4"/>
    <sheet name="給与2" sheetId="16" r:id="rId5"/>
    <sheet name="損益計算書" sheetId="11" r:id="rId6"/>
    <sheet name="予定貸借" sheetId="9" r:id="rId7"/>
    <sheet name="注記" sheetId="15" r:id="rId8"/>
    <sheet name="説明書" sheetId="13" r:id="rId9"/>
  </sheets>
  <definedNames>
    <definedName name="_xlnm.Print_Area" localSheetId="2">ＣＦ計算書!$A$1:$CF$41</definedName>
    <definedName name="_xlnm.Print_Area" localSheetId="0">議案書!$A$1:$BE$77</definedName>
    <definedName name="_xlnm.Print_Area" localSheetId="3">給与明細!$A$1:$CG$30</definedName>
    <definedName name="_xlnm.Print_Area" localSheetId="1">実施計画!$A$1:$J$56</definedName>
    <definedName name="_xlnm.Print_Area" localSheetId="8">説明書!$A$1:$O$157</definedName>
    <definedName name="_xlnm.Print_Area" localSheetId="5">損益計算書!$A$1:$L$32</definedName>
    <definedName name="_xlnm.Print_Area" localSheetId="7">注記!$A$1:$BZ$90</definedName>
    <definedName name="_xlnm.Print_Area" localSheetId="6">予定貸借!$A$1:$Q$83</definedName>
    <definedName name="_xlnm.Print_Area">#REF!</definedName>
    <definedName name="_xlnm.Print_Titles">#N/A</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P51" i="9" l="1"/>
  <c r="N50" i="9"/>
  <c r="G54" i="4"/>
  <c r="N38" i="8" s="1"/>
  <c r="G53" i="4"/>
  <c r="F54" i="4"/>
  <c r="E54" i="4"/>
  <c r="D53" i="4"/>
  <c r="C53" i="4"/>
  <c r="G147" i="13" l="1"/>
  <c r="H54" i="4" s="1"/>
  <c r="I54" i="4" s="1"/>
  <c r="N22" i="8"/>
  <c r="CV64" i="15" l="1"/>
  <c r="CW76" i="15"/>
  <c r="CW74" i="15"/>
  <c r="DB74" i="15"/>
  <c r="DB76" i="15" s="1"/>
  <c r="DG74" i="15"/>
  <c r="DG76" i="15" s="1"/>
  <c r="DL75" i="15"/>
  <c r="CR74" i="15"/>
  <c r="CR76" i="15" s="1"/>
  <c r="DL73" i="15"/>
  <c r="DL74" i="15" l="1"/>
  <c r="DL76" i="15" s="1"/>
  <c r="AJ23" i="16"/>
  <c r="K68" i="13" l="1"/>
  <c r="N46" i="9"/>
  <c r="G37" i="4" l="1"/>
  <c r="F37" i="4"/>
  <c r="E37" i="4"/>
  <c r="D36" i="4"/>
  <c r="C36" i="4"/>
  <c r="G20" i="4"/>
  <c r="F20" i="4"/>
  <c r="E20" i="4"/>
  <c r="G13" i="4"/>
  <c r="G108" i="13"/>
  <c r="H37" i="4" s="1"/>
  <c r="G36" i="13"/>
  <c r="H20" i="4" s="1"/>
  <c r="G22" i="13"/>
  <c r="H13" i="4" s="1"/>
  <c r="G10" i="13"/>
  <c r="AF60" i="16" l="1"/>
  <c r="Z30" i="16" l="1"/>
  <c r="AJ26" i="16" l="1"/>
  <c r="AJ27" i="16"/>
  <c r="AJ28" i="16"/>
  <c r="AJ24" i="16"/>
  <c r="AO67" i="16"/>
  <c r="AO68" i="16" l="1"/>
  <c r="AO66" i="16"/>
  <c r="AF53" i="16"/>
  <c r="Z23" i="16"/>
  <c r="AJ30" i="16" l="1"/>
  <c r="AJ17" i="16"/>
  <c r="AJ20" i="16"/>
  <c r="AJ21" i="16"/>
  <c r="AJ19" i="16"/>
  <c r="AN47" i="8" l="1"/>
  <c r="W47" i="8"/>
  <c r="G23" i="4"/>
  <c r="G141" i="13" l="1"/>
  <c r="G130" i="13" l="1"/>
  <c r="F104" i="13"/>
  <c r="G129" i="13" l="1"/>
  <c r="G86" i="13"/>
  <c r="H86" i="13" l="1"/>
  <c r="Z22" i="8"/>
  <c r="AL22" i="8" s="1"/>
  <c r="G85" i="13"/>
  <c r="H23" i="4"/>
  <c r="I23" i="4" s="1"/>
  <c r="CR85" i="15"/>
  <c r="AN74" i="15" s="1"/>
  <c r="CW85" i="15"/>
  <c r="AW74" i="15" s="1"/>
  <c r="DB85" i="15"/>
  <c r="BF74" i="15" s="1"/>
  <c r="CM85" i="15"/>
  <c r="AE74" i="15" s="1"/>
  <c r="DG81" i="15"/>
  <c r="DG82" i="15"/>
  <c r="DG83" i="15"/>
  <c r="DG84" i="15"/>
  <c r="DG80" i="15"/>
  <c r="H22" i="4" l="1"/>
  <c r="Z21" i="8" s="1"/>
  <c r="H85" i="13"/>
  <c r="DG85" i="15"/>
  <c r="BG36" i="10" l="1"/>
  <c r="BF72" i="15" l="1"/>
  <c r="AN72" i="15"/>
  <c r="DL72" i="15"/>
  <c r="BO74" i="15"/>
  <c r="BO73" i="15"/>
  <c r="AW72" i="15"/>
  <c r="AE72" i="15"/>
  <c r="BO70" i="15"/>
  <c r="BO69" i="15"/>
  <c r="BO68" i="15"/>
  <c r="CV67" i="15" s="1"/>
  <c r="DC67" i="15" s="1"/>
  <c r="BF67" i="15"/>
  <c r="AW67" i="15"/>
  <c r="AN67" i="15"/>
  <c r="AE67" i="15"/>
  <c r="BO66" i="15"/>
  <c r="BO65" i="15"/>
  <c r="DC64" i="15" s="1"/>
  <c r="CV65" i="15" l="1"/>
  <c r="DC65" i="15" s="1"/>
  <c r="BO67" i="15"/>
  <c r="CV66" i="15" s="1"/>
  <c r="DC66" i="15" s="1"/>
  <c r="BO72" i="15"/>
  <c r="N32" i="8" l="1"/>
  <c r="G115" i="13"/>
  <c r="Z32" i="8" s="1"/>
  <c r="H17" i="13"/>
  <c r="H16" i="13"/>
  <c r="AL32" i="8" l="1"/>
  <c r="I37" i="4"/>
  <c r="N28" i="9" l="1"/>
  <c r="N22" i="9" l="1"/>
  <c r="H36" i="13" l="1"/>
  <c r="BG39" i="13"/>
  <c r="BG40" i="13"/>
  <c r="K41" i="13"/>
  <c r="BG41" i="13"/>
  <c r="K51" i="13"/>
  <c r="H57" i="13"/>
  <c r="K59" i="13"/>
  <c r="N39" i="9" l="1"/>
  <c r="J21" i="11" l="1"/>
  <c r="D48" i="4" l="1"/>
  <c r="G51" i="4" l="1"/>
  <c r="G49" i="4"/>
  <c r="G39" i="4"/>
  <c r="G41" i="4"/>
  <c r="G35" i="4"/>
  <c r="E51" i="4"/>
  <c r="F49" i="4"/>
  <c r="E49" i="4"/>
  <c r="C48" i="4"/>
  <c r="B47" i="4"/>
  <c r="A47" i="4"/>
  <c r="F39" i="4"/>
  <c r="E39" i="4"/>
  <c r="D38" i="4"/>
  <c r="F41" i="4"/>
  <c r="E41" i="4"/>
  <c r="D40" i="4"/>
  <c r="F35" i="4"/>
  <c r="E35" i="4"/>
  <c r="D34" i="4"/>
  <c r="C34" i="4"/>
  <c r="B33" i="4"/>
  <c r="A33" i="4"/>
  <c r="E21" i="4"/>
  <c r="D19" i="4"/>
  <c r="C19" i="4"/>
  <c r="B18" i="4"/>
  <c r="A18" i="4"/>
  <c r="G12" i="4"/>
  <c r="F12" i="4"/>
  <c r="E12" i="4"/>
  <c r="D11" i="4"/>
  <c r="C11" i="4"/>
  <c r="H51" i="4"/>
  <c r="H49" i="4"/>
  <c r="G118" i="13"/>
  <c r="H39" i="4" s="1"/>
  <c r="G121" i="13"/>
  <c r="F120" i="13"/>
  <c r="G40" i="4" s="1"/>
  <c r="N34" i="8" s="1"/>
  <c r="H121" i="13" l="1"/>
  <c r="H120" i="13" s="1"/>
  <c r="H41" i="4"/>
  <c r="I49" i="4"/>
  <c r="I51" i="4"/>
  <c r="I39" i="4"/>
  <c r="G120" i="13"/>
  <c r="H40" i="4" s="1"/>
  <c r="Z34" i="8" s="1"/>
  <c r="AL34" i="8" s="1"/>
  <c r="G105" i="13"/>
  <c r="H35" i="4" s="1"/>
  <c r="G34" i="13" l="1"/>
  <c r="G25" i="13"/>
  <c r="H25" i="13" s="1"/>
  <c r="G18" i="13"/>
  <c r="H18" i="13" l="1"/>
  <c r="G15" i="13"/>
  <c r="H11" i="4" s="1"/>
  <c r="Z17" i="8" s="1"/>
  <c r="H34" i="13"/>
  <c r="G11" i="4"/>
  <c r="N17" i="8" s="1"/>
  <c r="BH20" i="8" s="1"/>
  <c r="I13" i="4"/>
  <c r="H12" i="4"/>
  <c r="G149" i="13"/>
  <c r="G146" i="13"/>
  <c r="F149" i="13"/>
  <c r="G104" i="13"/>
  <c r="H34" i="4" s="1"/>
  <c r="G117" i="13"/>
  <c r="G114" i="13"/>
  <c r="G111" i="13"/>
  <c r="G107" i="13"/>
  <c r="H36" i="4" s="1"/>
  <c r="F114" i="13"/>
  <c r="F111" i="13"/>
  <c r="F107" i="13"/>
  <c r="G36" i="4" s="1"/>
  <c r="G34" i="4"/>
  <c r="G90" i="13"/>
  <c r="G9" i="13"/>
  <c r="F90" i="13"/>
  <c r="G22" i="4"/>
  <c r="G19" i="4"/>
  <c r="N20" i="8" s="1"/>
  <c r="F9" i="13"/>
  <c r="H150" i="13"/>
  <c r="H147" i="13"/>
  <c r="H144" i="13"/>
  <c r="H141" i="13"/>
  <c r="H130" i="13"/>
  <c r="H118" i="13"/>
  <c r="H117" i="13" s="1"/>
  <c r="H115" i="13"/>
  <c r="H112" i="13"/>
  <c r="H111" i="13" s="1"/>
  <c r="H108" i="13"/>
  <c r="H105" i="13"/>
  <c r="H104" i="13" s="1"/>
  <c r="H91" i="13"/>
  <c r="H88" i="13"/>
  <c r="H81" i="13"/>
  <c r="H22" i="13"/>
  <c r="H20" i="13"/>
  <c r="H12" i="13"/>
  <c r="H10" i="13"/>
  <c r="K92" i="13"/>
  <c r="K82" i="13"/>
  <c r="K74" i="13"/>
  <c r="G63" i="13"/>
  <c r="G33" i="13" s="1"/>
  <c r="H53" i="4" l="1"/>
  <c r="G128" i="13"/>
  <c r="G103" i="13"/>
  <c r="N21" i="8"/>
  <c r="AL21" i="8" s="1"/>
  <c r="I22" i="4"/>
  <c r="H38" i="4"/>
  <c r="Z33" i="8" s="1"/>
  <c r="I36" i="4"/>
  <c r="H19" i="4"/>
  <c r="DJ65" i="15" s="1"/>
  <c r="H63" i="13"/>
  <c r="H15" i="13"/>
  <c r="Z37" i="8"/>
  <c r="H48" i="4"/>
  <c r="G38" i="4"/>
  <c r="N37" i="8"/>
  <c r="G48" i="4"/>
  <c r="G47" i="4"/>
  <c r="N36" i="8" s="1"/>
  <c r="G33" i="4"/>
  <c r="G18" i="4"/>
  <c r="N19" i="8" s="1"/>
  <c r="H47" i="4"/>
  <c r="H129" i="13"/>
  <c r="H146" i="13"/>
  <c r="H149" i="13"/>
  <c r="G8" i="13"/>
  <c r="H8" i="13" s="1"/>
  <c r="H90" i="13"/>
  <c r="H9" i="13"/>
  <c r="H107" i="13"/>
  <c r="H114" i="13"/>
  <c r="Z38" i="8" l="1"/>
  <c r="AL38" i="8" s="1"/>
  <c r="I53" i="4"/>
  <c r="I19" i="4"/>
  <c r="Z20" i="8"/>
  <c r="I38" i="4"/>
  <c r="BJ80" i="8" s="1"/>
  <c r="BH81" i="8"/>
  <c r="H33" i="4"/>
  <c r="H103" i="13"/>
  <c r="G32" i="13"/>
  <c r="H32" i="13" s="1"/>
  <c r="H33" i="13"/>
  <c r="I48" i="4"/>
  <c r="I47" i="4"/>
  <c r="Z36" i="8"/>
  <c r="N33" i="8"/>
  <c r="H128" i="13"/>
  <c r="H18" i="4" l="1"/>
  <c r="I18" i="4" s="1"/>
  <c r="P29" i="9"/>
  <c r="Z19" i="8" l="1"/>
  <c r="L11" i="9"/>
  <c r="L13" i="9"/>
  <c r="L15" i="9"/>
  <c r="L17" i="9"/>
  <c r="P40" i="9"/>
  <c r="N49" i="9"/>
  <c r="P56" i="9"/>
  <c r="N76" i="9"/>
  <c r="N79" i="9"/>
  <c r="J28" i="11"/>
  <c r="L28" i="11" s="1"/>
  <c r="J8" i="11"/>
  <c r="J14" i="11"/>
  <c r="J25" i="11"/>
  <c r="BG40" i="10"/>
  <c r="BG26" i="10"/>
  <c r="BG15" i="10"/>
  <c r="BG18" i="10" s="1"/>
  <c r="N19" i="9" l="1"/>
  <c r="P23" i="9" s="1"/>
  <c r="P57" i="9"/>
  <c r="L25" i="11"/>
  <c r="N25" i="11"/>
  <c r="P80" i="9"/>
  <c r="P81" i="9" s="1"/>
  <c r="N15" i="11"/>
  <c r="P82" i="9" l="1"/>
  <c r="P30" i="9"/>
  <c r="N26" i="11"/>
  <c r="C26" i="11" s="1"/>
  <c r="L15" i="11"/>
  <c r="C15" i="11"/>
  <c r="R82" i="9" l="1"/>
  <c r="L26" i="11"/>
  <c r="CA15" i="12" l="1"/>
  <c r="BB8" i="12" s="1"/>
  <c r="BJ8" i="12" s="1"/>
  <c r="BZ8" i="12" s="1"/>
  <c r="N67" i="8" s="1"/>
  <c r="P16" i="12"/>
  <c r="BM16" i="12"/>
  <c r="AR16" i="12"/>
  <c r="AK16" i="12"/>
  <c r="AD16" i="12"/>
  <c r="BH29" i="12" s="1"/>
  <c r="W16" i="12"/>
  <c r="BT16" i="12"/>
  <c r="CB27" i="12" s="1"/>
  <c r="V9" i="12"/>
  <c r="BR9" i="12"/>
  <c r="AL9" i="12" l="1"/>
  <c r="AF21" i="12" s="1"/>
  <c r="K21" i="12" l="1"/>
  <c r="BF16" i="12"/>
  <c r="BR28" i="12" s="1"/>
  <c r="CA14" i="12"/>
  <c r="BB7" i="12" s="1"/>
  <c r="BJ7" i="12" s="1"/>
  <c r="BZ7" i="12" s="1"/>
  <c r="AY16" i="12" l="1"/>
  <c r="BR27" i="12" s="1"/>
  <c r="CJ28" i="12" s="1"/>
  <c r="N30" i="8"/>
  <c r="BH27" i="8" s="1"/>
  <c r="BH28" i="8"/>
  <c r="N31" i="8"/>
  <c r="CA16" i="12" l="1"/>
  <c r="AF27" i="12" s="1"/>
  <c r="BH29" i="8"/>
  <c r="BH32" i="8" s="1"/>
  <c r="G21" i="4"/>
  <c r="F21" i="4"/>
  <c r="G8" i="4"/>
  <c r="N15" i="8" s="1"/>
  <c r="BH21" i="8" s="1"/>
  <c r="BH22" i="8" s="1"/>
  <c r="G9" i="4"/>
  <c r="N16" i="8" s="1"/>
  <c r="H10" i="4"/>
  <c r="G10" i="4"/>
  <c r="F10" i="4"/>
  <c r="E10" i="4"/>
  <c r="D9" i="4"/>
  <c r="C9" i="4"/>
  <c r="B8" i="4"/>
  <c r="A8" i="4"/>
  <c r="I20" i="4" l="1"/>
  <c r="I10" i="4"/>
  <c r="H9" i="4"/>
  <c r="BG23" i="13"/>
  <c r="BG26" i="13" s="1"/>
  <c r="I9" i="4" l="1"/>
  <c r="Z16" i="8"/>
  <c r="AL16" i="8" s="1"/>
  <c r="I41" i="4"/>
  <c r="I12" i="4"/>
  <c r="I34" i="4"/>
  <c r="BI81" i="8" l="1"/>
  <c r="BJ81" i="8" s="1"/>
  <c r="BJ79" i="8"/>
  <c r="Z31" i="8"/>
  <c r="I35" i="4"/>
  <c r="H8" i="4"/>
  <c r="Z15" i="8" s="1"/>
  <c r="I11" i="4"/>
  <c r="I40" i="4"/>
  <c r="H21" i="4"/>
  <c r="I21" i="4" s="1"/>
  <c r="I8" i="4"/>
  <c r="Z30" i="8" l="1"/>
  <c r="I33" i="4"/>
  <c r="AL31" i="8" l="1"/>
  <c r="AL30" i="8" l="1"/>
  <c r="BI27" i="8" s="1"/>
  <c r="AL33" i="8"/>
  <c r="AL36" i="8"/>
  <c r="BI28" i="8" s="1"/>
  <c r="AL37" i="8"/>
  <c r="BI29" i="8" l="1"/>
  <c r="BI32" i="8" s="1"/>
  <c r="BJ29" i="8" l="1"/>
  <c r="BB9" i="12"/>
  <c r="BJ9" i="12" l="1"/>
  <c r="BZ9" i="12" s="1"/>
  <c r="Z67" i="8" s="1"/>
  <c r="AL67" i="8" s="1"/>
  <c r="K27" i="12"/>
  <c r="L29" i="11" l="1"/>
  <c r="L31" i="11" s="1"/>
  <c r="C29" i="11" l="1"/>
  <c r="AL17" i="8" l="1"/>
  <c r="BI20" i="8" s="1"/>
  <c r="AL20" i="8" l="1"/>
  <c r="AL19" i="8" l="1"/>
  <c r="AL15" i="8"/>
  <c r="BI21" i="8" s="1"/>
  <c r="BI22" i="8" s="1"/>
  <c r="BJ17" i="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B55" authorId="0" shapeId="0" xr:uid="{31039C30-4BFE-4C32-945A-E25A74C5F780}">
      <text>
        <r>
          <rPr>
            <sz val="8"/>
            <color indexed="81"/>
            <rFont val="MS P ゴシック"/>
            <family val="3"/>
            <charset val="128"/>
          </rPr>
          <t>（２）
不要</t>
        </r>
      </text>
    </comment>
  </commentList>
</comments>
</file>

<file path=xl/sharedStrings.xml><?xml version="1.0" encoding="utf-8"?>
<sst xmlns="http://schemas.openxmlformats.org/spreadsheetml/2006/main" count="999" uniqueCount="652">
  <si>
    <t>支　　　出</t>
  </si>
  <si>
    <t>目</t>
  </si>
  <si>
    <t>款</t>
  </si>
  <si>
    <t>項</t>
  </si>
  <si>
    <t>他会計負担金</t>
    <rPh sb="3" eb="6">
      <t>フタンキン</t>
    </rPh>
    <phoneticPr fontId="1"/>
  </si>
  <si>
    <t>営業外収益</t>
    <rPh sb="0" eb="2">
      <t>エイギョウ</t>
    </rPh>
    <phoneticPr fontId="1"/>
  </si>
  <si>
    <t>（単位：千円）</t>
    <phoneticPr fontId="1"/>
  </si>
  <si>
    <t>計</t>
    <rPh sb="0" eb="1">
      <t>ケイ</t>
    </rPh>
    <phoneticPr fontId="1"/>
  </si>
  <si>
    <t>　（総則）</t>
    <phoneticPr fontId="1"/>
  </si>
  <si>
    <t>備考</t>
    <phoneticPr fontId="1"/>
  </si>
  <si>
    <t>（単位：千円）</t>
    <phoneticPr fontId="1"/>
  </si>
  <si>
    <t>収 益 的 収 入 及 び 支 出</t>
    <phoneticPr fontId="1"/>
  </si>
  <si>
    <t>備考</t>
    <phoneticPr fontId="1"/>
  </si>
  <si>
    <t>収　　　入</t>
    <phoneticPr fontId="1"/>
  </si>
  <si>
    <t>目</t>
    <phoneticPr fontId="1"/>
  </si>
  <si>
    <t>節</t>
    <phoneticPr fontId="1"/>
  </si>
  <si>
    <t>説　　　　　　　　明</t>
    <phoneticPr fontId="1"/>
  </si>
  <si>
    <t>区　　　分</t>
    <phoneticPr fontId="1"/>
  </si>
  <si>
    <t>金　　額</t>
    <phoneticPr fontId="1"/>
  </si>
  <si>
    <t>支　　　出</t>
    <phoneticPr fontId="1"/>
  </si>
  <si>
    <t>款項</t>
    <rPh sb="0" eb="1">
      <t>カン</t>
    </rPh>
    <rPh sb="1" eb="2">
      <t>コウ</t>
    </rPh>
    <phoneticPr fontId="1"/>
  </si>
  <si>
    <t>補正予定額</t>
    <rPh sb="0" eb="2">
      <t>ホセイ</t>
    </rPh>
    <rPh sb="2" eb="4">
      <t>ヨテイ</t>
    </rPh>
    <rPh sb="4" eb="5">
      <t>ガク</t>
    </rPh>
    <phoneticPr fontId="1"/>
  </si>
  <si>
    <t>既決予定額</t>
    <rPh sb="0" eb="2">
      <t>キケツ</t>
    </rPh>
    <rPh sb="2" eb="4">
      <t>ヨテイ</t>
    </rPh>
    <rPh sb="4" eb="5">
      <t>ガク</t>
    </rPh>
    <phoneticPr fontId="1"/>
  </si>
  <si>
    <t>　（収益的収入及び支出）</t>
    <phoneticPr fontId="1"/>
  </si>
  <si>
    <t>（既決予定額）　</t>
    <rPh sb="1" eb="3">
      <t>キケツ</t>
    </rPh>
    <rPh sb="3" eb="5">
      <t>ヨテイ</t>
    </rPh>
    <rPh sb="5" eb="6">
      <t>ガク</t>
    </rPh>
    <phoneticPr fontId="1"/>
  </si>
  <si>
    <t>（　計　）　　</t>
    <rPh sb="2" eb="3">
      <t>ケイ</t>
    </rPh>
    <phoneticPr fontId="1"/>
  </si>
  <si>
    <t>千円</t>
    <rPh sb="0" eb="2">
      <t>センエン</t>
    </rPh>
    <phoneticPr fontId="1"/>
  </si>
  <si>
    <t>　　収入</t>
    <rPh sb="2" eb="4">
      <t>シュウニュウ</t>
    </rPh>
    <phoneticPr fontId="1"/>
  </si>
  <si>
    <t>　　支出</t>
    <rPh sb="2" eb="4">
      <t>シシュツ</t>
    </rPh>
    <phoneticPr fontId="1"/>
  </si>
  <si>
    <t>　　第２項　営業外収益</t>
    <rPh sb="2" eb="3">
      <t>ダイ</t>
    </rPh>
    <rPh sb="4" eb="5">
      <t>コウ</t>
    </rPh>
    <rPh sb="6" eb="8">
      <t>エイギョウ</t>
    </rPh>
    <rPh sb="8" eb="9">
      <t>ガイ</t>
    </rPh>
    <rPh sb="9" eb="11">
      <t>シュウエキ</t>
    </rPh>
    <phoneticPr fontId="1"/>
  </si>
  <si>
    <t>他会計負担金</t>
    <rPh sb="0" eb="1">
      <t>タ</t>
    </rPh>
    <rPh sb="1" eb="3">
      <t>カイケイ</t>
    </rPh>
    <rPh sb="3" eb="6">
      <t>フタンキン</t>
    </rPh>
    <phoneticPr fontId="1"/>
  </si>
  <si>
    <t>（単位：円）</t>
  </si>
  <si>
    <t>資　　産　　の　　部</t>
    <phoneticPr fontId="1"/>
  </si>
  <si>
    <t>１.</t>
    <phoneticPr fontId="1"/>
  </si>
  <si>
    <t>１.</t>
    <phoneticPr fontId="1"/>
  </si>
  <si>
    <t>固　定　資　産</t>
    <phoneticPr fontId="1"/>
  </si>
  <si>
    <t>（１）</t>
    <phoneticPr fontId="1"/>
  </si>
  <si>
    <t>（１）</t>
    <phoneticPr fontId="1"/>
  </si>
  <si>
    <t>有形固定資産</t>
    <phoneticPr fontId="1"/>
  </si>
  <si>
    <t>土地</t>
    <phoneticPr fontId="1"/>
  </si>
  <si>
    <t>２.</t>
    <phoneticPr fontId="1"/>
  </si>
  <si>
    <t>建物</t>
    <phoneticPr fontId="1"/>
  </si>
  <si>
    <t>減価償却累計額</t>
    <rPh sb="4" eb="7">
      <t>ルイケイガク</t>
    </rPh>
    <phoneticPr fontId="1"/>
  </si>
  <si>
    <t>３.</t>
    <phoneticPr fontId="1"/>
  </si>
  <si>
    <t>構築物</t>
    <phoneticPr fontId="1"/>
  </si>
  <si>
    <t>４.</t>
    <phoneticPr fontId="1"/>
  </si>
  <si>
    <t>機械及び装置</t>
    <rPh sb="0" eb="1">
      <t>キ</t>
    </rPh>
    <rPh sb="1" eb="2">
      <t>カイ</t>
    </rPh>
    <rPh sb="2" eb="3">
      <t>オヨ</t>
    </rPh>
    <rPh sb="4" eb="5">
      <t>ソウ</t>
    </rPh>
    <rPh sb="5" eb="6">
      <t>オキ</t>
    </rPh>
    <phoneticPr fontId="1"/>
  </si>
  <si>
    <t>５.</t>
    <phoneticPr fontId="1"/>
  </si>
  <si>
    <t>６.</t>
    <phoneticPr fontId="1"/>
  </si>
  <si>
    <t>工具器具及び備品</t>
    <rPh sb="0" eb="1">
      <t>コウ</t>
    </rPh>
    <rPh sb="1" eb="2">
      <t>グ</t>
    </rPh>
    <rPh sb="2" eb="3">
      <t>ウツワ</t>
    </rPh>
    <rPh sb="3" eb="4">
      <t>グ</t>
    </rPh>
    <rPh sb="6" eb="7">
      <t>ソナエ</t>
    </rPh>
    <rPh sb="7" eb="8">
      <t>シナ</t>
    </rPh>
    <phoneticPr fontId="1"/>
  </si>
  <si>
    <t>有形固定資産合計</t>
    <phoneticPr fontId="1"/>
  </si>
  <si>
    <t>流　動　資　産</t>
    <phoneticPr fontId="1"/>
  </si>
  <si>
    <t>現金預金</t>
    <phoneticPr fontId="1"/>
  </si>
  <si>
    <t>（２）</t>
  </si>
  <si>
    <t>流動資産合計</t>
    <phoneticPr fontId="1"/>
  </si>
  <si>
    <t>資産合計</t>
    <phoneticPr fontId="1"/>
  </si>
  <si>
    <t>負　　債　　の　　部</t>
    <phoneticPr fontId="1"/>
  </si>
  <si>
    <t>流　動　負　債</t>
    <phoneticPr fontId="1"/>
  </si>
  <si>
    <t>未払金</t>
    <rPh sb="0" eb="1">
      <t>ミ</t>
    </rPh>
    <rPh sb="1" eb="2">
      <t>バライ</t>
    </rPh>
    <rPh sb="2" eb="3">
      <t>キン</t>
    </rPh>
    <phoneticPr fontId="1"/>
  </si>
  <si>
    <t>流動負債合計</t>
    <phoneticPr fontId="1"/>
  </si>
  <si>
    <t>資　　本　　の　　部</t>
    <phoneticPr fontId="1"/>
  </si>
  <si>
    <t>資　　本　　金</t>
    <phoneticPr fontId="1"/>
  </si>
  <si>
    <t>剰  　余　  金</t>
    <phoneticPr fontId="1"/>
  </si>
  <si>
    <t xml:space="preserve">資本剰余金 </t>
    <phoneticPr fontId="1"/>
  </si>
  <si>
    <t>補助金</t>
    <rPh sb="0" eb="1">
      <t>タスク</t>
    </rPh>
    <rPh sb="1" eb="2">
      <t>スケ</t>
    </rPh>
    <rPh sb="2" eb="3">
      <t>キン</t>
    </rPh>
    <phoneticPr fontId="1"/>
  </si>
  <si>
    <t>２.</t>
  </si>
  <si>
    <t>資本剰余金合計</t>
    <phoneticPr fontId="1"/>
  </si>
  <si>
    <t>（２）</t>
    <phoneticPr fontId="1"/>
  </si>
  <si>
    <t>利益剰余金</t>
    <phoneticPr fontId="1"/>
  </si>
  <si>
    <t>当年度未処分利益剰余金</t>
    <phoneticPr fontId="1"/>
  </si>
  <si>
    <t>利益剰余金合計</t>
    <phoneticPr fontId="1"/>
  </si>
  <si>
    <t>剰余金合計</t>
    <phoneticPr fontId="1"/>
  </si>
  <si>
    <t>資本金合計</t>
    <phoneticPr fontId="1"/>
  </si>
  <si>
    <t>起債の目的</t>
    <rPh sb="0" eb="2">
      <t>キサイ</t>
    </rPh>
    <rPh sb="3" eb="5">
      <t>モクテキ</t>
    </rPh>
    <phoneticPr fontId="1"/>
  </si>
  <si>
    <t>起債の方法</t>
    <rPh sb="0" eb="2">
      <t>キサイ</t>
    </rPh>
    <rPh sb="3" eb="5">
      <t>ホウホウ</t>
    </rPh>
    <phoneticPr fontId="1"/>
  </si>
  <si>
    <t>（補正予定額）　</t>
    <rPh sb="1" eb="3">
      <t>ホセイ</t>
    </rPh>
    <rPh sb="3" eb="5">
      <t>ヨテイ</t>
    </rPh>
    <rPh sb="5" eb="6">
      <t>ガク</t>
    </rPh>
    <phoneticPr fontId="1"/>
  </si>
  <si>
    <t>利率</t>
    <rPh sb="0" eb="2">
      <t>リリツ</t>
    </rPh>
    <phoneticPr fontId="1"/>
  </si>
  <si>
    <t>償還の方法</t>
    <rPh sb="0" eb="2">
      <t>ショウカン</t>
    </rPh>
    <rPh sb="3" eb="5">
      <t>ホウホウ</t>
    </rPh>
    <phoneticPr fontId="1"/>
  </si>
  <si>
    <t>証書借入</t>
    <rPh sb="0" eb="2">
      <t>ショウショ</t>
    </rPh>
    <rPh sb="2" eb="3">
      <t>カ</t>
    </rPh>
    <rPh sb="3" eb="4">
      <t>イ</t>
    </rPh>
    <phoneticPr fontId="1"/>
  </si>
  <si>
    <t>企業債</t>
    <rPh sb="0" eb="2">
      <t>キギョウ</t>
    </rPh>
    <rPh sb="2" eb="3">
      <t>サイ</t>
    </rPh>
    <phoneticPr fontId="1"/>
  </si>
  <si>
    <t>工事請負費</t>
    <rPh sb="0" eb="2">
      <t>コウジ</t>
    </rPh>
    <rPh sb="2" eb="4">
      <t>ウケオイ</t>
    </rPh>
    <rPh sb="4" eb="5">
      <t>ヒ</t>
    </rPh>
    <phoneticPr fontId="1"/>
  </si>
  <si>
    <t>　　第１項　営業費用</t>
    <rPh sb="2" eb="3">
      <t>ダイ</t>
    </rPh>
    <rPh sb="4" eb="5">
      <t>コウ</t>
    </rPh>
    <rPh sb="6" eb="8">
      <t>エイギョウ</t>
    </rPh>
    <rPh sb="8" eb="10">
      <t>ヒヨウ</t>
    </rPh>
    <phoneticPr fontId="1"/>
  </si>
  <si>
    <t>（変更）</t>
    <rPh sb="1" eb="3">
      <t>ヘンコウ</t>
    </rPh>
    <phoneticPr fontId="1"/>
  </si>
  <si>
    <t>営業費用</t>
    <rPh sb="0" eb="1">
      <t>エイ</t>
    </rPh>
    <rPh sb="1" eb="2">
      <t>ギョウ</t>
    </rPh>
    <phoneticPr fontId="1"/>
  </si>
  <si>
    <t>業務活動によるキャッシュ・フロー</t>
    <rPh sb="0" eb="2">
      <t>ギョウム</t>
    </rPh>
    <rPh sb="2" eb="4">
      <t>カツドウ</t>
    </rPh>
    <phoneticPr fontId="1"/>
  </si>
  <si>
    <t>減価償却費</t>
    <rPh sb="0" eb="2">
      <t>ゲンカ</t>
    </rPh>
    <rPh sb="2" eb="4">
      <t>ショウキャク</t>
    </rPh>
    <rPh sb="4" eb="5">
      <t>ヒ</t>
    </rPh>
    <phoneticPr fontId="1"/>
  </si>
  <si>
    <t>未収金の増減額（△は増加）</t>
    <rPh sb="0" eb="3">
      <t>ミシュウキン</t>
    </rPh>
    <rPh sb="4" eb="6">
      <t>ゾウゲン</t>
    </rPh>
    <rPh sb="6" eb="7">
      <t>ガク</t>
    </rPh>
    <rPh sb="10" eb="12">
      <t>ゾウカ</t>
    </rPh>
    <phoneticPr fontId="1"/>
  </si>
  <si>
    <t>未払金の増減額（△は減少）</t>
    <rPh sb="0" eb="1">
      <t>ミ</t>
    </rPh>
    <rPh sb="1" eb="2">
      <t>バライ</t>
    </rPh>
    <rPh sb="2" eb="3">
      <t>キン</t>
    </rPh>
    <rPh sb="4" eb="7">
      <t>ゾウゲンガク</t>
    </rPh>
    <rPh sb="10" eb="12">
      <t>ゲンショウ</t>
    </rPh>
    <phoneticPr fontId="1"/>
  </si>
  <si>
    <t>小　計</t>
    <rPh sb="0" eb="1">
      <t>ショウ</t>
    </rPh>
    <rPh sb="2" eb="3">
      <t>ケイ</t>
    </rPh>
    <phoneticPr fontId="1"/>
  </si>
  <si>
    <t>利息の支払額</t>
    <rPh sb="0" eb="2">
      <t>リソク</t>
    </rPh>
    <rPh sb="3" eb="5">
      <t>シハライ</t>
    </rPh>
    <rPh sb="5" eb="6">
      <t>ガク</t>
    </rPh>
    <phoneticPr fontId="1"/>
  </si>
  <si>
    <t>投資活動によるキャッシュ・フロー</t>
    <rPh sb="0" eb="2">
      <t>トウシ</t>
    </rPh>
    <rPh sb="2" eb="4">
      <t>カツドウ</t>
    </rPh>
    <phoneticPr fontId="1"/>
  </si>
  <si>
    <t>有形固定資産の取得による支出</t>
    <rPh sb="0" eb="1">
      <t>ユウ</t>
    </rPh>
    <rPh sb="1" eb="2">
      <t>ケイ</t>
    </rPh>
    <rPh sb="2" eb="4">
      <t>コテイ</t>
    </rPh>
    <rPh sb="4" eb="6">
      <t>シサン</t>
    </rPh>
    <rPh sb="7" eb="9">
      <t>シュトク</t>
    </rPh>
    <rPh sb="12" eb="14">
      <t>シシュツ</t>
    </rPh>
    <phoneticPr fontId="1"/>
  </si>
  <si>
    <t>国庫補助金等による収入</t>
    <rPh sb="0" eb="2">
      <t>コッコ</t>
    </rPh>
    <rPh sb="2" eb="4">
      <t>ホジョ</t>
    </rPh>
    <rPh sb="4" eb="5">
      <t>キン</t>
    </rPh>
    <rPh sb="5" eb="6">
      <t>トウ</t>
    </rPh>
    <rPh sb="9" eb="11">
      <t>シュウニュウ</t>
    </rPh>
    <phoneticPr fontId="1"/>
  </si>
  <si>
    <t>負担金による収入</t>
    <rPh sb="0" eb="3">
      <t>フタンキン</t>
    </rPh>
    <rPh sb="3" eb="4">
      <t>ニュウキン</t>
    </rPh>
    <rPh sb="6" eb="8">
      <t>シュウニュウ</t>
    </rPh>
    <phoneticPr fontId="1"/>
  </si>
  <si>
    <t>投資活動によるキャッシュ・フロー</t>
    <phoneticPr fontId="1"/>
  </si>
  <si>
    <t>（３）</t>
    <phoneticPr fontId="1"/>
  </si>
  <si>
    <t>財務活動によるキャッシュ・フロー</t>
    <rPh sb="0" eb="2">
      <t>ザイム</t>
    </rPh>
    <rPh sb="2" eb="4">
      <t>カツドウ</t>
    </rPh>
    <phoneticPr fontId="1"/>
  </si>
  <si>
    <t>建設改良費等の財源に充てるための企業債による収入</t>
    <rPh sb="0" eb="2">
      <t>ケンセツ</t>
    </rPh>
    <rPh sb="2" eb="4">
      <t>カイリョウ</t>
    </rPh>
    <rPh sb="4" eb="5">
      <t>ヒ</t>
    </rPh>
    <rPh sb="5" eb="6">
      <t>トウ</t>
    </rPh>
    <rPh sb="7" eb="9">
      <t>ザイゲン</t>
    </rPh>
    <rPh sb="10" eb="11">
      <t>ア</t>
    </rPh>
    <rPh sb="16" eb="18">
      <t>キギョウ</t>
    </rPh>
    <rPh sb="18" eb="19">
      <t>サイ</t>
    </rPh>
    <rPh sb="22" eb="24">
      <t>シュウニュウ</t>
    </rPh>
    <phoneticPr fontId="1"/>
  </si>
  <si>
    <t>建設改良費等の財源に充てるための企業債の償還による支出</t>
    <rPh sb="0" eb="2">
      <t>ケンセツ</t>
    </rPh>
    <rPh sb="2" eb="4">
      <t>カイリョウ</t>
    </rPh>
    <rPh sb="4" eb="5">
      <t>ヒ</t>
    </rPh>
    <rPh sb="5" eb="6">
      <t>トウ</t>
    </rPh>
    <rPh sb="7" eb="9">
      <t>ザイゲン</t>
    </rPh>
    <rPh sb="10" eb="11">
      <t>ア</t>
    </rPh>
    <rPh sb="16" eb="18">
      <t>キギョウ</t>
    </rPh>
    <rPh sb="18" eb="19">
      <t>サイ</t>
    </rPh>
    <rPh sb="20" eb="22">
      <t>ショウカン</t>
    </rPh>
    <rPh sb="25" eb="27">
      <t>シシュツ</t>
    </rPh>
    <phoneticPr fontId="1"/>
  </si>
  <si>
    <t>資金増加額（又は減少額）</t>
    <rPh sb="0" eb="2">
      <t>シキン</t>
    </rPh>
    <rPh sb="2" eb="4">
      <t>ゾウカ</t>
    </rPh>
    <rPh sb="4" eb="5">
      <t>ガク</t>
    </rPh>
    <rPh sb="6" eb="7">
      <t>マタ</t>
    </rPh>
    <rPh sb="8" eb="10">
      <t>ゲンショウ</t>
    </rPh>
    <rPh sb="10" eb="11">
      <t>ガク</t>
    </rPh>
    <phoneticPr fontId="1"/>
  </si>
  <si>
    <t>資金期首残高</t>
    <rPh sb="0" eb="2">
      <t>シキン</t>
    </rPh>
    <rPh sb="2" eb="4">
      <t>キシュ</t>
    </rPh>
    <rPh sb="4" eb="6">
      <t>ザンダカ</t>
    </rPh>
    <phoneticPr fontId="1"/>
  </si>
  <si>
    <t>資金期末残高</t>
    <rPh sb="0" eb="2">
      <t>シキン</t>
    </rPh>
    <rPh sb="2" eb="4">
      <t>キマツ</t>
    </rPh>
    <rPh sb="4" eb="6">
      <t>ザンダカ</t>
    </rPh>
    <phoneticPr fontId="1"/>
  </si>
  <si>
    <t>貸倒引当金</t>
    <rPh sb="0" eb="2">
      <t>カシダオレ</t>
    </rPh>
    <rPh sb="2" eb="4">
      <t>ヒキアテ</t>
    </rPh>
    <rPh sb="4" eb="5">
      <t>キン</t>
    </rPh>
    <phoneticPr fontId="1"/>
  </si>
  <si>
    <t>未収金</t>
    <phoneticPr fontId="1"/>
  </si>
  <si>
    <t>固　定　負　債</t>
    <rPh sb="0" eb="1">
      <t>モトヨリ</t>
    </rPh>
    <rPh sb="2" eb="3">
      <t>サダム</t>
    </rPh>
    <phoneticPr fontId="1"/>
  </si>
  <si>
    <t>建設改良費等の財源に</t>
    <rPh sb="0" eb="2">
      <t>ケンセツ</t>
    </rPh>
    <rPh sb="2" eb="4">
      <t>カイリョウ</t>
    </rPh>
    <rPh sb="4" eb="5">
      <t>ヒ</t>
    </rPh>
    <rPh sb="5" eb="6">
      <t>トウ</t>
    </rPh>
    <rPh sb="7" eb="9">
      <t>ザイゲン</t>
    </rPh>
    <phoneticPr fontId="1"/>
  </si>
  <si>
    <t>充てるための企業債</t>
    <rPh sb="0" eb="1">
      <t>ア</t>
    </rPh>
    <rPh sb="6" eb="8">
      <t>キギョウ</t>
    </rPh>
    <rPh sb="8" eb="9">
      <t>サイ</t>
    </rPh>
    <phoneticPr fontId="1"/>
  </si>
  <si>
    <t>固定負債合計</t>
    <rPh sb="0" eb="2">
      <t>コテイ</t>
    </rPh>
    <phoneticPr fontId="1"/>
  </si>
  <si>
    <t>引当金</t>
    <rPh sb="0" eb="2">
      <t>ヒキアテ</t>
    </rPh>
    <rPh sb="2" eb="3">
      <t>キン</t>
    </rPh>
    <phoneticPr fontId="1"/>
  </si>
  <si>
    <t>賞与引当金</t>
    <rPh sb="0" eb="2">
      <t>ショウヨ</t>
    </rPh>
    <rPh sb="2" eb="4">
      <t>ヒキアテ</t>
    </rPh>
    <rPh sb="4" eb="5">
      <t>キン</t>
    </rPh>
    <phoneticPr fontId="1"/>
  </si>
  <si>
    <t>繰延収益</t>
    <rPh sb="0" eb="2">
      <t>クリノベ</t>
    </rPh>
    <rPh sb="2" eb="4">
      <t>シュウエキ</t>
    </rPh>
    <phoneticPr fontId="1"/>
  </si>
  <si>
    <t>長期前受金</t>
    <rPh sb="0" eb="2">
      <t>チョウキ</t>
    </rPh>
    <rPh sb="2" eb="4">
      <t>マエウケ</t>
    </rPh>
    <rPh sb="4" eb="5">
      <t>キン</t>
    </rPh>
    <phoneticPr fontId="1"/>
  </si>
  <si>
    <t>収益化累計額</t>
    <rPh sb="0" eb="3">
      <t>シュウエキカ</t>
    </rPh>
    <rPh sb="3" eb="6">
      <t>ルイケイガク</t>
    </rPh>
    <phoneticPr fontId="1"/>
  </si>
  <si>
    <t>繰延収益合計</t>
    <rPh sb="0" eb="2">
      <t>クリノベ</t>
    </rPh>
    <rPh sb="2" eb="4">
      <t>シュウエキ</t>
    </rPh>
    <phoneticPr fontId="1"/>
  </si>
  <si>
    <t>負債合計</t>
    <rPh sb="0" eb="2">
      <t>フサイ</t>
    </rPh>
    <phoneticPr fontId="1"/>
  </si>
  <si>
    <t>７.</t>
    <phoneticPr fontId="1"/>
  </si>
  <si>
    <t>受贈財産評価額</t>
    <rPh sb="0" eb="2">
      <t>ジュゾウ</t>
    </rPh>
    <rPh sb="2" eb="4">
      <t>ザイサン</t>
    </rPh>
    <rPh sb="4" eb="7">
      <t>ヒョウカガク</t>
    </rPh>
    <phoneticPr fontId="1"/>
  </si>
  <si>
    <t>負債・資本合計</t>
    <phoneticPr fontId="1"/>
  </si>
  <si>
    <t>他会計負担金</t>
    <rPh sb="0" eb="1">
      <t>ホカ</t>
    </rPh>
    <rPh sb="1" eb="3">
      <t>カイケイ</t>
    </rPh>
    <rPh sb="3" eb="6">
      <t>フタンキン</t>
    </rPh>
    <phoneticPr fontId="1"/>
  </si>
  <si>
    <t>（単位：円）</t>
    <rPh sb="1" eb="3">
      <t>タンイ</t>
    </rPh>
    <rPh sb="4" eb="5">
      <t>エン</t>
    </rPh>
    <phoneticPr fontId="1"/>
  </si>
  <si>
    <t>１.</t>
    <phoneticPr fontId="1"/>
  </si>
  <si>
    <t>営　業　収　益</t>
    <phoneticPr fontId="1"/>
  </si>
  <si>
    <t>（１）</t>
    <phoneticPr fontId="1"/>
  </si>
  <si>
    <t>（２）</t>
    <phoneticPr fontId="1"/>
  </si>
  <si>
    <t>その他営業収益</t>
    <rPh sb="2" eb="3">
      <t>タ</t>
    </rPh>
    <rPh sb="3" eb="5">
      <t>エイギョウ</t>
    </rPh>
    <rPh sb="5" eb="7">
      <t>シュウエキ</t>
    </rPh>
    <phoneticPr fontId="1"/>
  </si>
  <si>
    <t>営　業　費　用</t>
    <phoneticPr fontId="1"/>
  </si>
  <si>
    <t>（３）</t>
  </si>
  <si>
    <t>業務費</t>
    <rPh sb="0" eb="2">
      <t>ギョウム</t>
    </rPh>
    <rPh sb="2" eb="3">
      <t>ヒ</t>
    </rPh>
    <phoneticPr fontId="1"/>
  </si>
  <si>
    <t>（４）</t>
  </si>
  <si>
    <t>総係費</t>
    <rPh sb="0" eb="1">
      <t>ソウ</t>
    </rPh>
    <rPh sb="1" eb="2">
      <t>カカ</t>
    </rPh>
    <rPh sb="2" eb="3">
      <t>ヒ</t>
    </rPh>
    <phoneticPr fontId="1"/>
  </si>
  <si>
    <t>（５）</t>
  </si>
  <si>
    <t>営業利益、損失は注意</t>
    <rPh sb="0" eb="2">
      <t>エイギョウ</t>
    </rPh>
    <rPh sb="2" eb="4">
      <t>リエキ</t>
    </rPh>
    <rPh sb="5" eb="7">
      <t>ソンシツ</t>
    </rPh>
    <rPh sb="8" eb="10">
      <t>チュウイ</t>
    </rPh>
    <phoneticPr fontId="1"/>
  </si>
  <si>
    <t>３.</t>
    <phoneticPr fontId="1"/>
  </si>
  <si>
    <t>営　業　外　収　益</t>
    <phoneticPr fontId="1"/>
  </si>
  <si>
    <t>受取利息及び配当金</t>
    <rPh sb="0" eb="2">
      <t>ウケトリ</t>
    </rPh>
    <rPh sb="2" eb="4">
      <t>リソク</t>
    </rPh>
    <rPh sb="4" eb="5">
      <t>オヨ</t>
    </rPh>
    <rPh sb="6" eb="9">
      <t>ハイトウキン</t>
    </rPh>
    <phoneticPr fontId="1"/>
  </si>
  <si>
    <t>長期前受金戻入</t>
    <rPh sb="0" eb="2">
      <t>チョウキ</t>
    </rPh>
    <rPh sb="2" eb="4">
      <t>マエウ</t>
    </rPh>
    <rPh sb="4" eb="5">
      <t>キン</t>
    </rPh>
    <rPh sb="5" eb="6">
      <t>モド</t>
    </rPh>
    <rPh sb="6" eb="7">
      <t>イ</t>
    </rPh>
    <phoneticPr fontId="1"/>
  </si>
  <si>
    <t>４.</t>
    <phoneticPr fontId="1"/>
  </si>
  <si>
    <t>営　業　外　費　用</t>
    <phoneticPr fontId="1"/>
  </si>
  <si>
    <t>企業債利息</t>
    <rPh sb="0" eb="2">
      <t>キギョウ</t>
    </rPh>
    <rPh sb="2" eb="3">
      <t>サイ</t>
    </rPh>
    <rPh sb="3" eb="5">
      <t>リソク</t>
    </rPh>
    <phoneticPr fontId="1"/>
  </si>
  <si>
    <t>雑支出</t>
    <rPh sb="0" eb="1">
      <t>ザツ</t>
    </rPh>
    <rPh sb="1" eb="3">
      <t>シシュツ</t>
    </rPh>
    <phoneticPr fontId="1"/>
  </si>
  <si>
    <t>経常利益、損失は注意</t>
    <rPh sb="0" eb="2">
      <t>ケイジョウ</t>
    </rPh>
    <rPh sb="2" eb="4">
      <t>リエキ</t>
    </rPh>
    <rPh sb="5" eb="7">
      <t>ソンシツ</t>
    </rPh>
    <rPh sb="8" eb="10">
      <t>チュウイ</t>
    </rPh>
    <phoneticPr fontId="1"/>
  </si>
  <si>
    <t>特別損失</t>
    <rPh sb="0" eb="2">
      <t>トクベツ</t>
    </rPh>
    <rPh sb="2" eb="4">
      <t>ソンシツ</t>
    </rPh>
    <phoneticPr fontId="1"/>
  </si>
  <si>
    <t>その他特別損失</t>
    <rPh sb="2" eb="3">
      <t>タ</t>
    </rPh>
    <rPh sb="3" eb="5">
      <t>トクベツ</t>
    </rPh>
    <rPh sb="5" eb="7">
      <t>ソンシツ</t>
    </rPh>
    <phoneticPr fontId="1"/>
  </si>
  <si>
    <t>純利益、純損失の数値は注意</t>
    <rPh sb="0" eb="1">
      <t>ジュン</t>
    </rPh>
    <rPh sb="1" eb="2">
      <t>リ</t>
    </rPh>
    <rPh sb="2" eb="3">
      <t>エキ</t>
    </rPh>
    <rPh sb="4" eb="5">
      <t>ジュン</t>
    </rPh>
    <rPh sb="5" eb="7">
      <t>ソンシツ</t>
    </rPh>
    <rPh sb="8" eb="10">
      <t>スウチ</t>
    </rPh>
    <rPh sb="11" eb="13">
      <t>チュウイ</t>
    </rPh>
    <phoneticPr fontId="1"/>
  </si>
  <si>
    <t>決算書の剰余金処分（案）の翌年度繰越利益剰余金を入れる</t>
    <rPh sb="0" eb="3">
      <t>ケッサンショ</t>
    </rPh>
    <rPh sb="4" eb="7">
      <t>ジョウヨキン</t>
    </rPh>
    <rPh sb="7" eb="9">
      <t>ショブン</t>
    </rPh>
    <rPh sb="10" eb="11">
      <t>アン</t>
    </rPh>
    <rPh sb="13" eb="16">
      <t>ヨクネンド</t>
    </rPh>
    <rPh sb="16" eb="18">
      <t>クリコシ</t>
    </rPh>
    <rPh sb="18" eb="20">
      <t>リエキ</t>
    </rPh>
    <rPh sb="20" eb="23">
      <t>ジョウヨキン</t>
    </rPh>
    <rPh sb="24" eb="25">
      <t>イ</t>
    </rPh>
    <phoneticPr fontId="1"/>
  </si>
  <si>
    <t>当年度未処分利益剰余金</t>
    <rPh sb="0" eb="1">
      <t>トウ</t>
    </rPh>
    <rPh sb="1" eb="3">
      <t>ネンド</t>
    </rPh>
    <rPh sb="3" eb="6">
      <t>ミショブン</t>
    </rPh>
    <rPh sb="6" eb="8">
      <t>リエキ</t>
    </rPh>
    <rPh sb="8" eb="11">
      <t>ジョウヨキン</t>
    </rPh>
    <phoneticPr fontId="1"/>
  </si>
  <si>
    <t>　　平成３０年６月　日提出</t>
    <rPh sb="9" eb="10">
      <t>ガツ</t>
    </rPh>
    <phoneticPr fontId="1"/>
  </si>
  <si>
    <t>繰入額</t>
    <rPh sb="0" eb="2">
      <t>クリイレ</t>
    </rPh>
    <rPh sb="2" eb="3">
      <t>ガク</t>
    </rPh>
    <phoneticPr fontId="1"/>
  </si>
  <si>
    <t>法定福利費</t>
    <rPh sb="0" eb="2">
      <t>ホウテイ</t>
    </rPh>
    <rPh sb="2" eb="4">
      <t>フクリ</t>
    </rPh>
    <rPh sb="4" eb="5">
      <t>ヒ</t>
    </rPh>
    <phoneticPr fontId="1"/>
  </si>
  <si>
    <t>給　　与　　費　　明　　細　　書</t>
    <rPh sb="0" eb="1">
      <t>キュウ</t>
    </rPh>
    <rPh sb="3" eb="4">
      <t>アタエ</t>
    </rPh>
    <rPh sb="6" eb="7">
      <t>ヒ</t>
    </rPh>
    <rPh sb="9" eb="10">
      <t>メイ</t>
    </rPh>
    <rPh sb="12" eb="13">
      <t>ホソ</t>
    </rPh>
    <rPh sb="15" eb="16">
      <t>ショ</t>
    </rPh>
    <phoneticPr fontId="1"/>
  </si>
  <si>
    <t>１.</t>
    <phoneticPr fontId="1"/>
  </si>
  <si>
    <t>総括</t>
    <rPh sb="0" eb="2">
      <t>ソウカツ</t>
    </rPh>
    <phoneticPr fontId="1"/>
  </si>
  <si>
    <t>職 員 数 （ 人 ）</t>
    <rPh sb="0" eb="1">
      <t>ショク</t>
    </rPh>
    <rPh sb="2" eb="3">
      <t>イン</t>
    </rPh>
    <rPh sb="4" eb="5">
      <t>スウ</t>
    </rPh>
    <rPh sb="8" eb="9">
      <t>ニン</t>
    </rPh>
    <phoneticPr fontId="1"/>
  </si>
  <si>
    <t>給　　　　与　　　　費</t>
    <rPh sb="0" eb="1">
      <t>キュウ</t>
    </rPh>
    <rPh sb="5" eb="6">
      <t>アタエ</t>
    </rPh>
    <rPh sb="10" eb="11">
      <t>ヒ</t>
    </rPh>
    <phoneticPr fontId="1"/>
  </si>
  <si>
    <t>法　　定
福 利 費</t>
    <rPh sb="0" eb="1">
      <t>ホウ</t>
    </rPh>
    <rPh sb="3" eb="4">
      <t>テイ</t>
    </rPh>
    <rPh sb="5" eb="6">
      <t>フク</t>
    </rPh>
    <rPh sb="7" eb="8">
      <t>リ</t>
    </rPh>
    <rPh sb="9" eb="10">
      <t>ヒ</t>
    </rPh>
    <phoneticPr fontId="1"/>
  </si>
  <si>
    <t>合　　計</t>
    <rPh sb="0" eb="1">
      <t>ゴウ</t>
    </rPh>
    <rPh sb="3" eb="4">
      <t>ケイ</t>
    </rPh>
    <phoneticPr fontId="1"/>
  </si>
  <si>
    <t>特 別 職</t>
    <rPh sb="0" eb="1">
      <t>トク</t>
    </rPh>
    <rPh sb="2" eb="3">
      <t>ベツ</t>
    </rPh>
    <rPh sb="4" eb="5">
      <t>ショク</t>
    </rPh>
    <phoneticPr fontId="1"/>
  </si>
  <si>
    <t>一 般 職</t>
    <rPh sb="0" eb="1">
      <t>イチ</t>
    </rPh>
    <rPh sb="2" eb="3">
      <t>パン</t>
    </rPh>
    <rPh sb="4" eb="5">
      <t>ショク</t>
    </rPh>
    <phoneticPr fontId="1"/>
  </si>
  <si>
    <t>報　　酬</t>
    <rPh sb="0" eb="1">
      <t>ホウ</t>
    </rPh>
    <rPh sb="3" eb="4">
      <t>シュウ</t>
    </rPh>
    <phoneticPr fontId="1"/>
  </si>
  <si>
    <t>給　　料</t>
    <rPh sb="0" eb="1">
      <t>キュウ</t>
    </rPh>
    <rPh sb="3" eb="4">
      <t>リョウ</t>
    </rPh>
    <phoneticPr fontId="1"/>
  </si>
  <si>
    <t>賃　　金</t>
    <rPh sb="0" eb="1">
      <t>チン</t>
    </rPh>
    <rPh sb="3" eb="4">
      <t>キン</t>
    </rPh>
    <phoneticPr fontId="1"/>
  </si>
  <si>
    <t>手　　当</t>
    <rPh sb="0" eb="1">
      <t>テ</t>
    </rPh>
    <rPh sb="3" eb="4">
      <t>トウ</t>
    </rPh>
    <phoneticPr fontId="1"/>
  </si>
  <si>
    <t>手当の内訳</t>
    <rPh sb="0" eb="1">
      <t>テ</t>
    </rPh>
    <rPh sb="1" eb="2">
      <t>トウ</t>
    </rPh>
    <rPh sb="3" eb="4">
      <t>ナイ</t>
    </rPh>
    <rPh sb="4" eb="5">
      <t>ヤク</t>
    </rPh>
    <phoneticPr fontId="1"/>
  </si>
  <si>
    <t>区     分</t>
    <rPh sb="0" eb="1">
      <t>ク</t>
    </rPh>
    <rPh sb="6" eb="7">
      <t>ブン</t>
    </rPh>
    <phoneticPr fontId="1"/>
  </si>
  <si>
    <t>扶養手当</t>
    <rPh sb="0" eb="2">
      <t>フヨウ</t>
    </rPh>
    <rPh sb="2" eb="4">
      <t>テアテ</t>
    </rPh>
    <phoneticPr fontId="1"/>
  </si>
  <si>
    <t>通勤手当</t>
    <rPh sb="0" eb="2">
      <t>ツウキン</t>
    </rPh>
    <rPh sb="2" eb="4">
      <t>テアテ</t>
    </rPh>
    <phoneticPr fontId="1"/>
  </si>
  <si>
    <t>期末手当</t>
    <rPh sb="0" eb="2">
      <t>キマツ</t>
    </rPh>
    <rPh sb="2" eb="4">
      <t>テアテ</t>
    </rPh>
    <phoneticPr fontId="1"/>
  </si>
  <si>
    <t>勤勉手当</t>
    <rPh sb="0" eb="2">
      <t>キンベン</t>
    </rPh>
    <rPh sb="2" eb="4">
      <t>テアテ</t>
    </rPh>
    <phoneticPr fontId="1"/>
  </si>
  <si>
    <t>児童手当</t>
    <rPh sb="0" eb="2">
      <t>ジドウ</t>
    </rPh>
    <rPh sb="2" eb="4">
      <t>テアテ</t>
    </rPh>
    <phoneticPr fontId="1"/>
  </si>
  <si>
    <t>比    較</t>
    <rPh sb="0" eb="1">
      <t>ヒ</t>
    </rPh>
    <rPh sb="5" eb="6">
      <t>クラ</t>
    </rPh>
    <phoneticPr fontId="1"/>
  </si>
  <si>
    <t>給料及び手当の増減額の明細</t>
    <rPh sb="0" eb="2">
      <t>キュウリョウ</t>
    </rPh>
    <rPh sb="2" eb="3">
      <t>オヨ</t>
    </rPh>
    <rPh sb="4" eb="6">
      <t>テアテ</t>
    </rPh>
    <rPh sb="7" eb="9">
      <t>ゾウゲン</t>
    </rPh>
    <rPh sb="9" eb="10">
      <t>ガク</t>
    </rPh>
    <rPh sb="11" eb="13">
      <t>メイサイ</t>
    </rPh>
    <phoneticPr fontId="1"/>
  </si>
  <si>
    <t>区　　分</t>
    <rPh sb="0" eb="1">
      <t>ク</t>
    </rPh>
    <rPh sb="3" eb="4">
      <t>ブン</t>
    </rPh>
    <phoneticPr fontId="1"/>
  </si>
  <si>
    <t>増 減 額</t>
    <rPh sb="0" eb="1">
      <t>ゾウ</t>
    </rPh>
    <rPh sb="2" eb="3">
      <t>ゲン</t>
    </rPh>
    <rPh sb="4" eb="5">
      <t>ガク</t>
    </rPh>
    <phoneticPr fontId="1"/>
  </si>
  <si>
    <t>増減事由別内訳</t>
    <rPh sb="0" eb="1">
      <t>ゾウ</t>
    </rPh>
    <rPh sb="1" eb="2">
      <t>ゲン</t>
    </rPh>
    <rPh sb="2" eb="3">
      <t>コト</t>
    </rPh>
    <rPh sb="3" eb="4">
      <t>ヨシ</t>
    </rPh>
    <rPh sb="4" eb="5">
      <t>ベツ</t>
    </rPh>
    <rPh sb="5" eb="6">
      <t>ナイ</t>
    </rPh>
    <rPh sb="6" eb="7">
      <t>ヤク</t>
    </rPh>
    <phoneticPr fontId="1"/>
  </si>
  <si>
    <t>説　　　　明</t>
    <rPh sb="0" eb="1">
      <t>セツ</t>
    </rPh>
    <rPh sb="5" eb="6">
      <t>メイ</t>
    </rPh>
    <phoneticPr fontId="1"/>
  </si>
  <si>
    <t>備　　　　　　　　　　考</t>
    <rPh sb="0" eb="1">
      <t>ソナエ</t>
    </rPh>
    <rPh sb="11" eb="12">
      <t>コウ</t>
    </rPh>
    <phoneticPr fontId="1"/>
  </si>
  <si>
    <t>給料</t>
    <rPh sb="0" eb="1">
      <t>キュウ</t>
    </rPh>
    <rPh sb="1" eb="2">
      <t>リョウ</t>
    </rPh>
    <phoneticPr fontId="1"/>
  </si>
  <si>
    <t>給与改定に伴う</t>
    <rPh sb="0" eb="2">
      <t>キュウヨ</t>
    </rPh>
    <rPh sb="2" eb="4">
      <t>カイテイ</t>
    </rPh>
    <rPh sb="5" eb="6">
      <t>トモナ</t>
    </rPh>
    <phoneticPr fontId="1"/>
  </si>
  <si>
    <t>増減分</t>
    <rPh sb="0" eb="2">
      <t>ゾウゲン</t>
    </rPh>
    <rPh sb="2" eb="3">
      <t>ブン</t>
    </rPh>
    <phoneticPr fontId="1"/>
  </si>
  <si>
    <t>昇給に伴う増減</t>
    <rPh sb="0" eb="2">
      <t>ショウキュウ</t>
    </rPh>
    <rPh sb="3" eb="4">
      <t>トモナ</t>
    </rPh>
    <rPh sb="5" eb="7">
      <t>ゾウゲン</t>
    </rPh>
    <phoneticPr fontId="1"/>
  </si>
  <si>
    <t>分</t>
    <rPh sb="0" eb="1">
      <t>ブン</t>
    </rPh>
    <phoneticPr fontId="1"/>
  </si>
  <si>
    <t>その他の増減分</t>
    <rPh sb="2" eb="3">
      <t>タ</t>
    </rPh>
    <rPh sb="4" eb="6">
      <t>ゾウゲン</t>
    </rPh>
    <rPh sb="6" eb="7">
      <t>ブン</t>
    </rPh>
    <phoneticPr fontId="1"/>
  </si>
  <si>
    <t>手当</t>
    <rPh sb="0" eb="1">
      <t>テ</t>
    </rPh>
    <rPh sb="1" eb="2">
      <t>トウ</t>
    </rPh>
    <phoneticPr fontId="1"/>
  </si>
  <si>
    <t>制度改正に伴う</t>
    <rPh sb="0" eb="2">
      <t>セイド</t>
    </rPh>
    <rPh sb="2" eb="4">
      <t>カイセイ</t>
    </rPh>
    <rPh sb="5" eb="6">
      <t>トモナ</t>
    </rPh>
    <phoneticPr fontId="1"/>
  </si>
  <si>
    <t>増減分</t>
    <rPh sb="0" eb="1">
      <t>ゾウ</t>
    </rPh>
    <rPh sb="1" eb="2">
      <t>ゲン</t>
    </rPh>
    <rPh sb="2" eb="3">
      <t>ブン</t>
    </rPh>
    <phoneticPr fontId="1"/>
  </si>
  <si>
    <t>（議会の議決を経なければ流用することのできない経費）</t>
    <rPh sb="1" eb="2">
      <t>ギ</t>
    </rPh>
    <rPh sb="2" eb="3">
      <t>カイ</t>
    </rPh>
    <rPh sb="4" eb="5">
      <t>ギ</t>
    </rPh>
    <rPh sb="5" eb="6">
      <t>ケツ</t>
    </rPh>
    <rPh sb="7" eb="8">
      <t>ヘ</t>
    </rPh>
    <rPh sb="12" eb="13">
      <t>リュウ</t>
    </rPh>
    <rPh sb="13" eb="14">
      <t>ヨウ</t>
    </rPh>
    <rPh sb="23" eb="24">
      <t>キョウ</t>
    </rPh>
    <rPh sb="24" eb="25">
      <t>ヒ</t>
    </rPh>
    <phoneticPr fontId="1"/>
  </si>
  <si>
    <t>職 員 給 与 費</t>
    <rPh sb="0" eb="1">
      <t>ショク</t>
    </rPh>
    <rPh sb="2" eb="3">
      <t>イン</t>
    </rPh>
    <rPh sb="4" eb="5">
      <t>キュウ</t>
    </rPh>
    <rPh sb="6" eb="7">
      <t>クミ</t>
    </rPh>
    <rPh sb="8" eb="9">
      <t>ヒ</t>
    </rPh>
    <phoneticPr fontId="1"/>
  </si>
  <si>
    <t>（単位：千円）</t>
    <rPh sb="1" eb="3">
      <t>タンイ</t>
    </rPh>
    <rPh sb="4" eb="5">
      <t>セン</t>
    </rPh>
    <rPh sb="5" eb="6">
      <t>エン</t>
    </rPh>
    <phoneticPr fontId="1"/>
  </si>
  <si>
    <t>雑収益</t>
    <rPh sb="0" eb="3">
      <t>ザツシュウエキ</t>
    </rPh>
    <phoneticPr fontId="1"/>
  </si>
  <si>
    <t>　第１款　資本的収入</t>
    <rPh sb="1" eb="2">
      <t>ダイ</t>
    </rPh>
    <rPh sb="3" eb="4">
      <t>カン</t>
    </rPh>
    <rPh sb="5" eb="8">
      <t>シホンテキ</t>
    </rPh>
    <rPh sb="8" eb="10">
      <t>シュウニュウ</t>
    </rPh>
    <phoneticPr fontId="1"/>
  </si>
  <si>
    <t>（他会計からの補助金）</t>
    <rPh sb="1" eb="4">
      <t>タカイケイ</t>
    </rPh>
    <rPh sb="7" eb="10">
      <t>ホジョキン</t>
    </rPh>
    <phoneticPr fontId="1"/>
  </si>
  <si>
    <t>営業収益</t>
    <rPh sb="0" eb="1">
      <t>エイ</t>
    </rPh>
    <rPh sb="1" eb="2">
      <t>ギョウ</t>
    </rPh>
    <rPh sb="2" eb="3">
      <t>オサム</t>
    </rPh>
    <rPh sb="3" eb="4">
      <t>エキ</t>
    </rPh>
    <phoneticPr fontId="1"/>
  </si>
  <si>
    <t>その他営業収益</t>
    <rPh sb="3" eb="5">
      <t>エイギョウ</t>
    </rPh>
    <rPh sb="5" eb="7">
      <t>シュウエキ</t>
    </rPh>
    <phoneticPr fontId="1"/>
  </si>
  <si>
    <t>手数料</t>
    <rPh sb="0" eb="3">
      <t>テスウリョウ</t>
    </rPh>
    <phoneticPr fontId="1"/>
  </si>
  <si>
    <t>受取利息及び</t>
    <rPh sb="0" eb="2">
      <t>ウケトリ</t>
    </rPh>
    <rPh sb="2" eb="4">
      <t>リソク</t>
    </rPh>
    <rPh sb="4" eb="5">
      <t>オヨ</t>
    </rPh>
    <phoneticPr fontId="1"/>
  </si>
  <si>
    <t>配当金</t>
    <rPh sb="0" eb="3">
      <t>ハイトウキン</t>
    </rPh>
    <phoneticPr fontId="1"/>
  </si>
  <si>
    <t>基金利息</t>
    <rPh sb="0" eb="4">
      <t>キキンリソク</t>
    </rPh>
    <phoneticPr fontId="1"/>
  </si>
  <si>
    <t>一般会計負担金</t>
    <rPh sb="4" eb="7">
      <t>フタンキン</t>
    </rPh>
    <phoneticPr fontId="1"/>
  </si>
  <si>
    <t>長期前受金戻入</t>
    <rPh sb="0" eb="2">
      <t>チョウキ</t>
    </rPh>
    <rPh sb="2" eb="5">
      <t>マエウケキン</t>
    </rPh>
    <rPh sb="5" eb="6">
      <t>モド</t>
    </rPh>
    <rPh sb="6" eb="7">
      <t>イ</t>
    </rPh>
    <phoneticPr fontId="1"/>
  </si>
  <si>
    <t>減価償却費に係る長期前受金の収益化</t>
    <phoneticPr fontId="1"/>
  </si>
  <si>
    <t>県補助金</t>
    <rPh sb="0" eb="4">
      <t>ケンホジョキン</t>
    </rPh>
    <phoneticPr fontId="1"/>
  </si>
  <si>
    <t>電源地域振興</t>
    <rPh sb="0" eb="2">
      <t>デンゲン</t>
    </rPh>
    <rPh sb="2" eb="4">
      <t>チイキ</t>
    </rPh>
    <rPh sb="4" eb="6">
      <t>シンコウ</t>
    </rPh>
    <phoneticPr fontId="1"/>
  </si>
  <si>
    <t>電源地域振興補助金</t>
    <rPh sb="0" eb="9">
      <t>デンゲンチイキシンコウホジョキン</t>
    </rPh>
    <phoneticPr fontId="1"/>
  </si>
  <si>
    <t>補助金</t>
    <rPh sb="0" eb="3">
      <t>ホジョキン</t>
    </rPh>
    <phoneticPr fontId="1"/>
  </si>
  <si>
    <t>備消耗品費</t>
    <rPh sb="0" eb="5">
      <t>ビショウモウヒンヒ</t>
    </rPh>
    <phoneticPr fontId="1"/>
  </si>
  <si>
    <t>燃料費</t>
    <rPh sb="0" eb="1">
      <t>ネン</t>
    </rPh>
    <rPh sb="1" eb="2">
      <t>リョウ</t>
    </rPh>
    <rPh sb="2" eb="3">
      <t>ヒ</t>
    </rPh>
    <phoneticPr fontId="1"/>
  </si>
  <si>
    <t>光熱水費</t>
    <rPh sb="0" eb="2">
      <t>コウネツ</t>
    </rPh>
    <rPh sb="2" eb="3">
      <t>スイ</t>
    </rPh>
    <rPh sb="3" eb="4">
      <t>ヒ</t>
    </rPh>
    <phoneticPr fontId="1"/>
  </si>
  <si>
    <t>通信運搬費</t>
    <rPh sb="0" eb="2">
      <t>ツウシン</t>
    </rPh>
    <rPh sb="2" eb="4">
      <t>ウンパン</t>
    </rPh>
    <phoneticPr fontId="1"/>
  </si>
  <si>
    <t>委託料</t>
    <rPh sb="0" eb="1">
      <t>イ</t>
    </rPh>
    <rPh sb="1" eb="2">
      <t>コトヅケ</t>
    </rPh>
    <rPh sb="2" eb="3">
      <t>リョウ</t>
    </rPh>
    <phoneticPr fontId="1"/>
  </si>
  <si>
    <t>草刈作業委託料</t>
    <rPh sb="0" eb="2">
      <t>クサカ</t>
    </rPh>
    <rPh sb="2" eb="7">
      <t>サギョウイタクリョウ</t>
    </rPh>
    <phoneticPr fontId="1"/>
  </si>
  <si>
    <t>消防設備点検委託料</t>
    <rPh sb="0" eb="9">
      <t>ショウボウセツビテンケンイタクリョウ</t>
    </rPh>
    <phoneticPr fontId="1"/>
  </si>
  <si>
    <t>修繕費</t>
    <rPh sb="0" eb="1">
      <t>オサム</t>
    </rPh>
    <rPh sb="1" eb="2">
      <t>ツクロ</t>
    </rPh>
    <rPh sb="2" eb="3">
      <t>ヒ</t>
    </rPh>
    <phoneticPr fontId="1"/>
  </si>
  <si>
    <t>施設修繕工事</t>
    <rPh sb="0" eb="2">
      <t>シセツ</t>
    </rPh>
    <rPh sb="2" eb="4">
      <t>シュウゼン</t>
    </rPh>
    <rPh sb="4" eb="6">
      <t>コウジ</t>
    </rPh>
    <phoneticPr fontId="1"/>
  </si>
  <si>
    <t>保険料</t>
    <rPh sb="0" eb="1">
      <t>ホ</t>
    </rPh>
    <rPh sb="1" eb="2">
      <t>ケン</t>
    </rPh>
    <rPh sb="2" eb="3">
      <t>リョウ</t>
    </rPh>
    <phoneticPr fontId="1"/>
  </si>
  <si>
    <t>火災保険料</t>
    <rPh sb="0" eb="2">
      <t>カサイ</t>
    </rPh>
    <rPh sb="2" eb="4">
      <t>ホケン</t>
    </rPh>
    <rPh sb="4" eb="5">
      <t>リョウ</t>
    </rPh>
    <phoneticPr fontId="1"/>
  </si>
  <si>
    <t>電気保安委託料</t>
    <rPh sb="0" eb="2">
      <t>デンキ</t>
    </rPh>
    <rPh sb="2" eb="4">
      <t>ホアン</t>
    </rPh>
    <rPh sb="4" eb="6">
      <t>イタク</t>
    </rPh>
    <rPh sb="6" eb="7">
      <t>リョウ</t>
    </rPh>
    <phoneticPr fontId="1"/>
  </si>
  <si>
    <t>業務費</t>
    <rPh sb="0" eb="1">
      <t>ギョウ</t>
    </rPh>
    <rPh sb="1" eb="2">
      <t>ツトム</t>
    </rPh>
    <rPh sb="2" eb="3">
      <t>ヒ</t>
    </rPh>
    <phoneticPr fontId="1"/>
  </si>
  <si>
    <t>メーター検針用消耗品</t>
    <rPh sb="4" eb="6">
      <t>ケンシン</t>
    </rPh>
    <rPh sb="6" eb="7">
      <t>ヨウ</t>
    </rPh>
    <rPh sb="7" eb="10">
      <t>ショウモウヒン</t>
    </rPh>
    <phoneticPr fontId="1"/>
  </si>
  <si>
    <t>通信運搬費</t>
    <rPh sb="0" eb="2">
      <t>ツウシン</t>
    </rPh>
    <rPh sb="2" eb="4">
      <t>ウンパン</t>
    </rPh>
    <rPh sb="4" eb="5">
      <t>ヒ</t>
    </rPh>
    <phoneticPr fontId="1"/>
  </si>
  <si>
    <t>納付書郵便料</t>
    <rPh sb="0" eb="3">
      <t>ノウフショ</t>
    </rPh>
    <rPh sb="3" eb="5">
      <t>ユウビン</t>
    </rPh>
    <rPh sb="5" eb="6">
      <t>リョウ</t>
    </rPh>
    <phoneticPr fontId="1"/>
  </si>
  <si>
    <t>催告書郵便料</t>
    <rPh sb="0" eb="3">
      <t>サイコクショ</t>
    </rPh>
    <rPh sb="3" eb="5">
      <t>ユウビン</t>
    </rPh>
    <rPh sb="5" eb="6">
      <t>リョウ</t>
    </rPh>
    <phoneticPr fontId="1"/>
  </si>
  <si>
    <t>委託料</t>
    <rPh sb="0" eb="2">
      <t>イタク</t>
    </rPh>
    <rPh sb="2" eb="3">
      <t>リョウ</t>
    </rPh>
    <phoneticPr fontId="1"/>
  </si>
  <si>
    <t>メーター検針委託料</t>
    <rPh sb="4" eb="6">
      <t>ケンシン</t>
    </rPh>
    <rPh sb="6" eb="9">
      <t>イタクリョウ</t>
    </rPh>
    <phoneticPr fontId="1"/>
  </si>
  <si>
    <t>口座振替手数料</t>
    <rPh sb="0" eb="7">
      <t>コウザフリカエテスウリョウ</t>
    </rPh>
    <phoneticPr fontId="1"/>
  </si>
  <si>
    <t>職員手当</t>
    <rPh sb="0" eb="2">
      <t>ショクイン</t>
    </rPh>
    <rPh sb="2" eb="4">
      <t>テア</t>
    </rPh>
    <phoneticPr fontId="1"/>
  </si>
  <si>
    <t>備消耗品費</t>
    <rPh sb="0" eb="1">
      <t>ビ</t>
    </rPh>
    <rPh sb="1" eb="3">
      <t>ショウモウ</t>
    </rPh>
    <rPh sb="3" eb="4">
      <t>ヒン</t>
    </rPh>
    <rPh sb="4" eb="5">
      <t>ヒ</t>
    </rPh>
    <phoneticPr fontId="1"/>
  </si>
  <si>
    <t>図書購入費</t>
    <rPh sb="0" eb="2">
      <t>トショ</t>
    </rPh>
    <rPh sb="2" eb="4">
      <t>コウニュウ</t>
    </rPh>
    <rPh sb="4" eb="5">
      <t>ヒ</t>
    </rPh>
    <phoneticPr fontId="1"/>
  </si>
  <si>
    <t>使用料</t>
    <rPh sb="0" eb="3">
      <t>シヨウリョウ</t>
    </rPh>
    <phoneticPr fontId="1"/>
  </si>
  <si>
    <t>負担金</t>
    <rPh sb="0" eb="3">
      <t>フタンキン</t>
    </rPh>
    <phoneticPr fontId="1"/>
  </si>
  <si>
    <t>貸倒引当金</t>
    <rPh sb="0" eb="1">
      <t>カ</t>
    </rPh>
    <rPh sb="1" eb="2">
      <t>ダオ</t>
    </rPh>
    <rPh sb="2" eb="4">
      <t>ヒキアテ</t>
    </rPh>
    <rPh sb="4" eb="5">
      <t>キン</t>
    </rPh>
    <phoneticPr fontId="1"/>
  </si>
  <si>
    <t>繰入額</t>
    <phoneticPr fontId="1"/>
  </si>
  <si>
    <t>有形固定資産</t>
    <rPh sb="0" eb="2">
      <t>ユウケイ</t>
    </rPh>
    <rPh sb="2" eb="4">
      <t>コテイ</t>
    </rPh>
    <rPh sb="4" eb="6">
      <t>シサン</t>
    </rPh>
    <phoneticPr fontId="1"/>
  </si>
  <si>
    <t>建物</t>
    <rPh sb="0" eb="2">
      <t>タテモノ</t>
    </rPh>
    <phoneticPr fontId="1"/>
  </si>
  <si>
    <t>機械及び装置</t>
    <rPh sb="0" eb="2">
      <t>キカイ</t>
    </rPh>
    <rPh sb="2" eb="3">
      <t>オヨ</t>
    </rPh>
    <rPh sb="4" eb="6">
      <t>ソウチ</t>
    </rPh>
    <phoneticPr fontId="1"/>
  </si>
  <si>
    <t>営業外費用</t>
    <rPh sb="0" eb="3">
      <t>エイギョウガイ</t>
    </rPh>
    <rPh sb="3" eb="5">
      <t>ヒヨウ</t>
    </rPh>
    <phoneticPr fontId="1"/>
  </si>
  <si>
    <t>支払利息及び企</t>
    <rPh sb="0" eb="2">
      <t>シハラ</t>
    </rPh>
    <rPh sb="2" eb="4">
      <t>リソク</t>
    </rPh>
    <rPh sb="4" eb="5">
      <t>オヨ</t>
    </rPh>
    <rPh sb="6" eb="7">
      <t>クワダ</t>
    </rPh>
    <phoneticPr fontId="1"/>
  </si>
  <si>
    <t>業債取扱諸費</t>
    <phoneticPr fontId="1"/>
  </si>
  <si>
    <t>消費税及び地方</t>
    <rPh sb="0" eb="3">
      <t>ショウヒゼイ</t>
    </rPh>
    <rPh sb="3" eb="4">
      <t>オヨ</t>
    </rPh>
    <rPh sb="5" eb="7">
      <t>チホウ</t>
    </rPh>
    <phoneticPr fontId="1"/>
  </si>
  <si>
    <t>消費税</t>
    <phoneticPr fontId="1"/>
  </si>
  <si>
    <t>消費税納付金</t>
    <rPh sb="0" eb="3">
      <t>ショウヒゼイ</t>
    </rPh>
    <rPh sb="3" eb="5">
      <t>ノウフ</t>
    </rPh>
    <rPh sb="5" eb="6">
      <t>キン</t>
    </rPh>
    <phoneticPr fontId="1"/>
  </si>
  <si>
    <t>消費税及び地方消費税納付金</t>
    <rPh sb="0" eb="3">
      <t>ショウヒゼイ</t>
    </rPh>
    <rPh sb="3" eb="4">
      <t>オヨ</t>
    </rPh>
    <rPh sb="5" eb="7">
      <t>チホウ</t>
    </rPh>
    <rPh sb="7" eb="10">
      <t>ショウヒゼイ</t>
    </rPh>
    <rPh sb="10" eb="12">
      <t>ノウフ</t>
    </rPh>
    <rPh sb="12" eb="13">
      <t>キン</t>
    </rPh>
    <phoneticPr fontId="1"/>
  </si>
  <si>
    <t>特別損失</t>
    <rPh sb="0" eb="4">
      <t>トクベツソンシツ</t>
    </rPh>
    <phoneticPr fontId="1"/>
  </si>
  <si>
    <t>その他特別損失</t>
    <rPh sb="2" eb="3">
      <t>タ</t>
    </rPh>
    <rPh sb="3" eb="7">
      <t>トクベツソンシツ</t>
    </rPh>
    <phoneticPr fontId="1"/>
  </si>
  <si>
    <t>消費税（令和５年度事業分）</t>
    <rPh sb="0" eb="3">
      <t>ショウヒゼイ</t>
    </rPh>
    <rPh sb="4" eb="6">
      <t>レイワ</t>
    </rPh>
    <rPh sb="7" eb="9">
      <t>ネンド</t>
    </rPh>
    <rPh sb="9" eb="12">
      <t>ジギョウブン</t>
    </rPh>
    <phoneticPr fontId="1"/>
  </si>
  <si>
    <t>貸倒引当金繰入額（特別会計からの移行</t>
    <rPh sb="0" eb="1">
      <t>カ</t>
    </rPh>
    <rPh sb="1" eb="2">
      <t>タオ</t>
    </rPh>
    <rPh sb="2" eb="5">
      <t>ヒキアテキン</t>
    </rPh>
    <rPh sb="5" eb="7">
      <t>クリイレ</t>
    </rPh>
    <rPh sb="7" eb="8">
      <t>ガク</t>
    </rPh>
    <rPh sb="9" eb="13">
      <t>トクベツカイケイ</t>
    </rPh>
    <phoneticPr fontId="1"/>
  </si>
  <si>
    <t>賞与引当金繰入額（特別会計からの移行</t>
    <rPh sb="0" eb="2">
      <t>ショウヨ</t>
    </rPh>
    <rPh sb="2" eb="5">
      <t>ヒキアテキン</t>
    </rPh>
    <rPh sb="5" eb="7">
      <t>クリイレ</t>
    </rPh>
    <rPh sb="7" eb="8">
      <t>ガク</t>
    </rPh>
    <rPh sb="9" eb="13">
      <t>トクベツカイケイ</t>
    </rPh>
    <phoneticPr fontId="1"/>
  </si>
  <si>
    <t>分）</t>
    <rPh sb="0" eb="1">
      <t>ブン</t>
    </rPh>
    <phoneticPr fontId="1"/>
  </si>
  <si>
    <t>資 本 的 収 入 及 び 支 出</t>
    <phoneticPr fontId="1"/>
  </si>
  <si>
    <t>収　　　入</t>
  </si>
  <si>
    <t>款　　　　項</t>
    <phoneticPr fontId="1"/>
  </si>
  <si>
    <t>資本的収入</t>
  </si>
  <si>
    <t>企業債</t>
    <rPh sb="0" eb="3">
      <t>キギョウサイ</t>
    </rPh>
    <phoneticPr fontId="1"/>
  </si>
  <si>
    <t xml:space="preserve"> </t>
    <phoneticPr fontId="1"/>
  </si>
  <si>
    <t>電源地域振興補助金</t>
    <rPh sb="0" eb="6">
      <t>デンゲンチイキシンコウ</t>
    </rPh>
    <rPh sb="6" eb="9">
      <t>ホジョキン</t>
    </rPh>
    <phoneticPr fontId="1"/>
  </si>
  <si>
    <t>他会計負担金</t>
    <rPh sb="0" eb="1">
      <t>タ</t>
    </rPh>
    <rPh sb="1" eb="3">
      <t>カイケイ</t>
    </rPh>
    <rPh sb="3" eb="5">
      <t>フタン</t>
    </rPh>
    <rPh sb="5" eb="6">
      <t>キン</t>
    </rPh>
    <phoneticPr fontId="1"/>
  </si>
  <si>
    <t>資本的支出</t>
    <phoneticPr fontId="1"/>
  </si>
  <si>
    <t>建設改良費</t>
    <phoneticPr fontId="1"/>
  </si>
  <si>
    <t>営業設備費</t>
    <rPh sb="0" eb="2">
      <t>エイギョウ</t>
    </rPh>
    <rPh sb="2" eb="4">
      <t>セツビ</t>
    </rPh>
    <rPh sb="4" eb="5">
      <t>ヒ</t>
    </rPh>
    <phoneticPr fontId="1"/>
  </si>
  <si>
    <t>企業債償還金</t>
    <phoneticPr fontId="1"/>
  </si>
  <si>
    <t>基金積立金</t>
    <rPh sb="0" eb="5">
      <t>キキンツミタテキン</t>
    </rPh>
    <phoneticPr fontId="1"/>
  </si>
  <si>
    <t>既決予定額</t>
    <rPh sb="0" eb="2">
      <t>キケツ</t>
    </rPh>
    <rPh sb="2" eb="5">
      <t>ヨテイガク</t>
    </rPh>
    <phoneticPr fontId="1"/>
  </si>
  <si>
    <t>補正予定額</t>
    <rPh sb="0" eb="2">
      <t>ホセイ</t>
    </rPh>
    <rPh sb="2" eb="5">
      <t>ヨテイガク</t>
    </rPh>
    <phoneticPr fontId="1"/>
  </si>
  <si>
    <t>資 本 的 収 入 及 び 支 出</t>
    <rPh sb="0" eb="1">
      <t>シ</t>
    </rPh>
    <rPh sb="2" eb="3">
      <t>ホン</t>
    </rPh>
    <rPh sb="4" eb="5">
      <t>テキ</t>
    </rPh>
    <phoneticPr fontId="1"/>
  </si>
  <si>
    <t>　　第１項　企業債</t>
    <rPh sb="2" eb="3">
      <t>ダイ</t>
    </rPh>
    <rPh sb="4" eb="5">
      <t>コウ</t>
    </rPh>
    <rPh sb="6" eb="9">
      <t>キギョウサイ</t>
    </rPh>
    <phoneticPr fontId="1"/>
  </si>
  <si>
    <t>当初</t>
    <rPh sb="0" eb="2">
      <t>トウショ</t>
    </rPh>
    <phoneticPr fontId="1"/>
  </si>
  <si>
    <t>補正後</t>
    <rPh sb="0" eb="2">
      <t>ホセイ</t>
    </rPh>
    <rPh sb="2" eb="3">
      <t>ゴ</t>
    </rPh>
    <phoneticPr fontId="1"/>
  </si>
  <si>
    <t>　第１款　資本的支出</t>
    <rPh sb="1" eb="2">
      <t>ダイ</t>
    </rPh>
    <rPh sb="3" eb="4">
      <t>カン</t>
    </rPh>
    <rPh sb="5" eb="8">
      <t>シホンテキ</t>
    </rPh>
    <rPh sb="8" eb="10">
      <t>シシュツ</t>
    </rPh>
    <phoneticPr fontId="1"/>
  </si>
  <si>
    <t>　　第１項　建設改良費</t>
    <rPh sb="2" eb="3">
      <t>ダイ</t>
    </rPh>
    <rPh sb="4" eb="5">
      <t>コウ</t>
    </rPh>
    <rPh sb="6" eb="11">
      <t>ケンセツカイリョウヒ</t>
    </rPh>
    <phoneticPr fontId="1"/>
  </si>
  <si>
    <t>補正後</t>
    <rPh sb="0" eb="3">
      <t>ホセイゴ</t>
    </rPh>
    <phoneticPr fontId="1"/>
  </si>
  <si>
    <t>区　　　　分</t>
    <rPh sb="0" eb="1">
      <t>ク</t>
    </rPh>
    <rPh sb="5" eb="6">
      <t>ブン</t>
    </rPh>
    <phoneticPr fontId="1"/>
  </si>
  <si>
    <t>比　　　　　較</t>
    <rPh sb="0" eb="1">
      <t>ヒ</t>
    </rPh>
    <rPh sb="6" eb="7">
      <t>カク</t>
    </rPh>
    <phoneticPr fontId="1"/>
  </si>
  <si>
    <t>補　　正　　後</t>
    <rPh sb="0" eb="1">
      <t>ホ</t>
    </rPh>
    <rPh sb="3" eb="4">
      <t>セイ</t>
    </rPh>
    <rPh sb="6" eb="7">
      <t>アト</t>
    </rPh>
    <phoneticPr fontId="1"/>
  </si>
  <si>
    <t>補　　正　　前</t>
    <rPh sb="0" eb="1">
      <t>ホ</t>
    </rPh>
    <rPh sb="3" eb="4">
      <t>セイ</t>
    </rPh>
    <rPh sb="6" eb="7">
      <t>マエ</t>
    </rPh>
    <phoneticPr fontId="1"/>
  </si>
  <si>
    <t>住居手当</t>
    <rPh sb="0" eb="2">
      <t>ジュウキョ</t>
    </rPh>
    <rPh sb="2" eb="4">
      <t>テアテ</t>
    </rPh>
    <phoneticPr fontId="1"/>
  </si>
  <si>
    <t>管理職手当</t>
    <rPh sb="0" eb="1">
      <t>カン</t>
    </rPh>
    <rPh sb="1" eb="2">
      <t>リ</t>
    </rPh>
    <rPh sb="2" eb="3">
      <t>ショク</t>
    </rPh>
    <rPh sb="3" eb="4">
      <t>テ</t>
    </rPh>
    <rPh sb="4" eb="5">
      <t>トウ</t>
    </rPh>
    <phoneticPr fontId="1"/>
  </si>
  <si>
    <t>賞与引当金
繰　入　額</t>
    <rPh sb="0" eb="2">
      <t>ショウヨ</t>
    </rPh>
    <rPh sb="2" eb="5">
      <t>ヒキアテキン</t>
    </rPh>
    <rPh sb="6" eb="7">
      <t>クリ</t>
    </rPh>
    <rPh sb="8" eb="9">
      <t>イ</t>
    </rPh>
    <rPh sb="10" eb="11">
      <t>ガク</t>
    </rPh>
    <phoneticPr fontId="1"/>
  </si>
  <si>
    <t>補 正 後</t>
    <rPh sb="0" eb="1">
      <t>ホ</t>
    </rPh>
    <rPh sb="2" eb="3">
      <t>セイ</t>
    </rPh>
    <rPh sb="4" eb="5">
      <t>アト</t>
    </rPh>
    <phoneticPr fontId="1"/>
  </si>
  <si>
    <t>補 正 前</t>
    <rPh sb="0" eb="1">
      <t>ホ</t>
    </rPh>
    <rPh sb="2" eb="3">
      <t>セイ</t>
    </rPh>
    <rPh sb="4" eb="5">
      <t>マエ</t>
    </rPh>
    <phoneticPr fontId="1"/>
  </si>
  <si>
    <t>当年度純利益</t>
    <rPh sb="0" eb="3">
      <t>トウネンド</t>
    </rPh>
    <rPh sb="3" eb="6">
      <t>ジュンリエキ</t>
    </rPh>
    <phoneticPr fontId="1"/>
  </si>
  <si>
    <t>長期前受金戻入</t>
    <rPh sb="0" eb="2">
      <t>チョウキ</t>
    </rPh>
    <rPh sb="2" eb="4">
      <t>マエウケ</t>
    </rPh>
    <rPh sb="4" eb="5">
      <t>キン</t>
    </rPh>
    <rPh sb="5" eb="7">
      <t>モドシイレ</t>
    </rPh>
    <phoneticPr fontId="1"/>
  </si>
  <si>
    <t>支払利息及び企業債取扱諸費</t>
    <rPh sb="0" eb="2">
      <t>シハライ</t>
    </rPh>
    <rPh sb="2" eb="4">
      <t>リソク</t>
    </rPh>
    <rPh sb="4" eb="5">
      <t>オヨ</t>
    </rPh>
    <rPh sb="6" eb="9">
      <t>キギョウサイ</t>
    </rPh>
    <rPh sb="9" eb="11">
      <t>トリアツカイ</t>
    </rPh>
    <rPh sb="11" eb="13">
      <t>ショヒ</t>
    </rPh>
    <phoneticPr fontId="1"/>
  </si>
  <si>
    <t>利息及び配当金の受取額</t>
    <rPh sb="0" eb="2">
      <t>リソク</t>
    </rPh>
    <rPh sb="2" eb="3">
      <t>オヨ</t>
    </rPh>
    <rPh sb="4" eb="7">
      <t>ハイトウキン</t>
    </rPh>
    <rPh sb="8" eb="10">
      <t>ウケトリ</t>
    </rPh>
    <rPh sb="10" eb="11">
      <t>ガク</t>
    </rPh>
    <phoneticPr fontId="1"/>
  </si>
  <si>
    <t>一般会計からの繰入金による収入</t>
    <rPh sb="0" eb="2">
      <t>イッパン</t>
    </rPh>
    <rPh sb="2" eb="4">
      <t>カイケイ</t>
    </rPh>
    <rPh sb="7" eb="10">
      <t>クリイレキン</t>
    </rPh>
    <rPh sb="13" eb="15">
      <t>シュウニュウ</t>
    </rPh>
    <phoneticPr fontId="1"/>
  </si>
  <si>
    <t>基金の積立による支出</t>
    <rPh sb="0" eb="2">
      <t>キキン</t>
    </rPh>
    <rPh sb="3" eb="5">
      <t>ツミタテ</t>
    </rPh>
    <rPh sb="8" eb="10">
      <t>シシュツ</t>
    </rPh>
    <phoneticPr fontId="1"/>
  </si>
  <si>
    <t>その他の企業債による収入</t>
    <rPh sb="2" eb="3">
      <t>タ</t>
    </rPh>
    <rPh sb="4" eb="6">
      <t>キギョウ</t>
    </rPh>
    <rPh sb="6" eb="7">
      <t>サイ</t>
    </rPh>
    <rPh sb="10" eb="12">
      <t>シュウニュウ</t>
    </rPh>
    <phoneticPr fontId="1"/>
  </si>
  <si>
    <t>支払利息及び</t>
    <rPh sb="0" eb="2">
      <t>シハラ</t>
    </rPh>
    <rPh sb="2" eb="4">
      <t>リソク</t>
    </rPh>
    <rPh sb="4" eb="5">
      <t>オヨ</t>
    </rPh>
    <phoneticPr fontId="1"/>
  </si>
  <si>
    <t>企業債取扱諸費</t>
    <rPh sb="0" eb="3">
      <t>キギョウサイ</t>
    </rPh>
    <rPh sb="3" eb="7">
      <t>トリアツカイショヒ</t>
    </rPh>
    <phoneticPr fontId="1"/>
  </si>
  <si>
    <t>△</t>
    <phoneticPr fontId="1"/>
  </si>
  <si>
    <t>　第１款　下水道事業収益</t>
    <rPh sb="1" eb="2">
      <t>ダイ</t>
    </rPh>
    <rPh sb="3" eb="4">
      <t>カン</t>
    </rPh>
    <rPh sb="5" eb="6">
      <t>シタ</t>
    </rPh>
    <rPh sb="6" eb="8">
      <t>スイドウ</t>
    </rPh>
    <rPh sb="8" eb="10">
      <t>ジギョウ</t>
    </rPh>
    <rPh sb="10" eb="12">
      <t>シュウエキ</t>
    </rPh>
    <phoneticPr fontId="1"/>
  </si>
  <si>
    <t>　第１款　下水道事業費用</t>
    <rPh sb="1" eb="2">
      <t>ダイ</t>
    </rPh>
    <rPh sb="3" eb="4">
      <t>カン</t>
    </rPh>
    <rPh sb="5" eb="6">
      <t>シタ</t>
    </rPh>
    <rPh sb="6" eb="8">
      <t>スイドウ</t>
    </rPh>
    <rPh sb="8" eb="10">
      <t>ジギョウ</t>
    </rPh>
    <rPh sb="10" eb="11">
      <t>ヒ</t>
    </rPh>
    <rPh sb="11" eb="12">
      <t>ヨウ</t>
    </rPh>
    <phoneticPr fontId="1"/>
  </si>
  <si>
    <t>下水道事業収益</t>
    <rPh sb="0" eb="1">
      <t>シタ</t>
    </rPh>
    <rPh sb="1" eb="3">
      <t>スイドウ</t>
    </rPh>
    <rPh sb="3" eb="5">
      <t>ジギョウ</t>
    </rPh>
    <rPh sb="5" eb="7">
      <t>シュウエキ</t>
    </rPh>
    <phoneticPr fontId="1"/>
  </si>
  <si>
    <t>下水道事業費用</t>
    <rPh sb="0" eb="1">
      <t>シタ</t>
    </rPh>
    <rPh sb="1" eb="3">
      <t>スイドウ</t>
    </rPh>
    <rPh sb="3" eb="5">
      <t>ジギョウ</t>
    </rPh>
    <rPh sb="5" eb="7">
      <t>ヒヨウ</t>
    </rPh>
    <phoneticPr fontId="1"/>
  </si>
  <si>
    <t>下水道使用料</t>
    <rPh sb="0" eb="3">
      <t>ゲスイドウ</t>
    </rPh>
    <rPh sb="3" eb="6">
      <t>シヨウリョウ</t>
    </rPh>
    <phoneticPr fontId="1"/>
  </si>
  <si>
    <t>下水道使用料</t>
    <rPh sb="0" eb="6">
      <t>ゲスイドウシヨウリョウ</t>
    </rPh>
    <phoneticPr fontId="1"/>
  </si>
  <si>
    <t>督促手数料</t>
    <rPh sb="0" eb="5">
      <t>トクソクテスウリョウ</t>
    </rPh>
    <phoneticPr fontId="1"/>
  </si>
  <si>
    <t>集落排水処理事業基金預金利子</t>
    <rPh sb="0" eb="4">
      <t>シュウラクハイスイ</t>
    </rPh>
    <rPh sb="4" eb="6">
      <t>ショリ</t>
    </rPh>
    <rPh sb="6" eb="8">
      <t>ジギョウ</t>
    </rPh>
    <rPh sb="8" eb="10">
      <t>キキン</t>
    </rPh>
    <rPh sb="10" eb="12">
      <t>ヨキン</t>
    </rPh>
    <rPh sb="12" eb="14">
      <t>リシ</t>
    </rPh>
    <phoneticPr fontId="1"/>
  </si>
  <si>
    <t>管渠費</t>
    <rPh sb="0" eb="3">
      <t>カンキョヒ</t>
    </rPh>
    <phoneticPr fontId="1"/>
  </si>
  <si>
    <t>処理場費</t>
    <rPh sb="0" eb="4">
      <t>ショリジョウヒ</t>
    </rPh>
    <phoneticPr fontId="1"/>
  </si>
  <si>
    <t>処理場管理用消耗品</t>
    <rPh sb="0" eb="3">
      <t>ショリジョウ</t>
    </rPh>
    <rPh sb="3" eb="6">
      <t>カンリヨウ</t>
    </rPh>
    <rPh sb="6" eb="9">
      <t>ショウモウヒン</t>
    </rPh>
    <phoneticPr fontId="1"/>
  </si>
  <si>
    <t>ガス・重油・混合油・軽油代</t>
    <rPh sb="3" eb="5">
      <t>ジュウユ</t>
    </rPh>
    <rPh sb="6" eb="8">
      <t>コンゴウ</t>
    </rPh>
    <rPh sb="8" eb="9">
      <t>ユ</t>
    </rPh>
    <rPh sb="10" eb="12">
      <t>ケイユ</t>
    </rPh>
    <rPh sb="12" eb="13">
      <t>ダイ</t>
    </rPh>
    <phoneticPr fontId="1"/>
  </si>
  <si>
    <t>処理場電話料</t>
    <rPh sb="0" eb="3">
      <t>ショリジョウ</t>
    </rPh>
    <rPh sb="3" eb="6">
      <t>デンワリョウ</t>
    </rPh>
    <phoneticPr fontId="1"/>
  </si>
  <si>
    <t>水質検査委託料</t>
    <rPh sb="0" eb="4">
      <t>スイシツケンサ</t>
    </rPh>
    <rPh sb="4" eb="7">
      <t>イタクリョウ</t>
    </rPh>
    <phoneticPr fontId="1"/>
  </si>
  <si>
    <t>処理場維持管理委託料</t>
    <rPh sb="0" eb="3">
      <t>ショリジョウ</t>
    </rPh>
    <rPh sb="3" eb="10">
      <t>イジカンリイタクリョウ</t>
    </rPh>
    <phoneticPr fontId="1"/>
  </si>
  <si>
    <t>汚泥処理委託料</t>
    <rPh sb="0" eb="7">
      <t>オデイショリイタクリョウ</t>
    </rPh>
    <phoneticPr fontId="1"/>
  </si>
  <si>
    <t>ボイラー整備委託料</t>
    <rPh sb="4" eb="6">
      <t>セイビ</t>
    </rPh>
    <rPh sb="6" eb="9">
      <t>イタクリョウ</t>
    </rPh>
    <phoneticPr fontId="1"/>
  </si>
  <si>
    <t>地下タンク点検委託料</t>
    <rPh sb="0" eb="2">
      <t>チカ</t>
    </rPh>
    <rPh sb="5" eb="10">
      <t>テンケンイタクリョウ</t>
    </rPh>
    <phoneticPr fontId="1"/>
  </si>
  <si>
    <t>海水調査委託料</t>
    <rPh sb="0" eb="4">
      <t>カイスイチョウサ</t>
    </rPh>
    <rPh sb="4" eb="7">
      <t>イタクリョウ</t>
    </rPh>
    <phoneticPr fontId="1"/>
  </si>
  <si>
    <t>ＰＣＢ含有物処分委託料</t>
    <rPh sb="3" eb="6">
      <t>ガンユウブツ</t>
    </rPh>
    <rPh sb="6" eb="8">
      <t>ショブン</t>
    </rPh>
    <rPh sb="8" eb="11">
      <t>イタクリョウ</t>
    </rPh>
    <phoneticPr fontId="1"/>
  </si>
  <si>
    <t>ボイラー性能検査手数料</t>
    <rPh sb="4" eb="6">
      <t>セイノウ</t>
    </rPh>
    <rPh sb="6" eb="8">
      <t>ケンサ</t>
    </rPh>
    <rPh sb="8" eb="11">
      <t>テスウリョウ</t>
    </rPh>
    <phoneticPr fontId="1"/>
  </si>
  <si>
    <t>浄化槽法定点検手数料</t>
    <rPh sb="0" eb="3">
      <t>ジョウカソウ</t>
    </rPh>
    <rPh sb="3" eb="5">
      <t>ホウテイ</t>
    </rPh>
    <rPh sb="5" eb="7">
      <t>テンケン</t>
    </rPh>
    <rPh sb="7" eb="10">
      <t>テスウリョウ</t>
    </rPh>
    <phoneticPr fontId="1"/>
  </si>
  <si>
    <t>清掃用具使用料</t>
    <rPh sb="0" eb="4">
      <t>セイソウヨウグ</t>
    </rPh>
    <rPh sb="4" eb="7">
      <t>シヨウリョウ</t>
    </rPh>
    <phoneticPr fontId="1"/>
  </si>
  <si>
    <t>処理場機器等</t>
    <rPh sb="0" eb="3">
      <t>ショリジョウ</t>
    </rPh>
    <rPh sb="3" eb="6">
      <t>キキトウ</t>
    </rPh>
    <phoneticPr fontId="1"/>
  </si>
  <si>
    <t>薬品費</t>
    <rPh sb="0" eb="3">
      <t>ヤクヒンヒ</t>
    </rPh>
    <phoneticPr fontId="1"/>
  </si>
  <si>
    <t>滅菌薬品・汚泥凝集剤</t>
    <rPh sb="0" eb="2">
      <t>メッキン</t>
    </rPh>
    <rPh sb="2" eb="4">
      <t>ヤクヒン</t>
    </rPh>
    <rPh sb="5" eb="7">
      <t>オデイ</t>
    </rPh>
    <rPh sb="7" eb="10">
      <t>ギョウシュウザイ</t>
    </rPh>
    <phoneticPr fontId="1"/>
  </si>
  <si>
    <t>地方公務員災害補償基金負担金</t>
    <rPh sb="0" eb="2">
      <t>チホウ</t>
    </rPh>
    <rPh sb="2" eb="5">
      <t>コウムイン</t>
    </rPh>
    <rPh sb="5" eb="7">
      <t>サイガイ</t>
    </rPh>
    <rPh sb="7" eb="9">
      <t>ホショウ</t>
    </rPh>
    <rPh sb="9" eb="11">
      <t>キキン</t>
    </rPh>
    <rPh sb="11" eb="14">
      <t>フタンキン</t>
    </rPh>
    <phoneticPr fontId="1"/>
  </si>
  <si>
    <t>日本下水道協会負担金</t>
    <rPh sb="0" eb="2">
      <t>ニホン</t>
    </rPh>
    <rPh sb="2" eb="5">
      <t>ゲスイドウ</t>
    </rPh>
    <rPh sb="5" eb="7">
      <t>キョウカイ</t>
    </rPh>
    <rPh sb="7" eb="10">
      <t>フタンキン</t>
    </rPh>
    <phoneticPr fontId="1"/>
  </si>
  <si>
    <t>福井県下水道協会負担金</t>
    <rPh sb="0" eb="3">
      <t>フクイケン</t>
    </rPh>
    <rPh sb="3" eb="6">
      <t>ゲスイドウ</t>
    </rPh>
    <rPh sb="6" eb="8">
      <t>キョウカイ</t>
    </rPh>
    <rPh sb="8" eb="11">
      <t>フタンキン</t>
    </rPh>
    <phoneticPr fontId="1"/>
  </si>
  <si>
    <t>中部地方下水道協会負担金</t>
    <rPh sb="0" eb="4">
      <t>チュウブチホウ</t>
    </rPh>
    <rPh sb="4" eb="12">
      <t>ゲスイドウキョウカイフタンキン</t>
    </rPh>
    <phoneticPr fontId="1"/>
  </si>
  <si>
    <t>構築物</t>
    <rPh sb="0" eb="3">
      <t>コウチクブツ</t>
    </rPh>
    <phoneticPr fontId="1"/>
  </si>
  <si>
    <t>分担金</t>
    <rPh sb="0" eb="3">
      <t>ブンタンキン</t>
    </rPh>
    <phoneticPr fontId="1"/>
  </si>
  <si>
    <t>受益者分担金</t>
    <rPh sb="0" eb="3">
      <t>ジュエキシャ</t>
    </rPh>
    <rPh sb="3" eb="6">
      <t>ブンタンキン</t>
    </rPh>
    <phoneticPr fontId="1"/>
  </si>
  <si>
    <t>受益者負担金</t>
    <rPh sb="0" eb="3">
      <t>ジュエキシャ</t>
    </rPh>
    <rPh sb="3" eb="6">
      <t>フタンキン</t>
    </rPh>
    <phoneticPr fontId="1"/>
  </si>
  <si>
    <t>管渠建設改良費</t>
    <rPh sb="0" eb="2">
      <t>カンキョ</t>
    </rPh>
    <rPh sb="2" eb="7">
      <t>ケンセツカイリョウヒ</t>
    </rPh>
    <phoneticPr fontId="1"/>
  </si>
  <si>
    <t>特定環境保全公共下水道管路</t>
    <rPh sb="0" eb="2">
      <t>トクテイ</t>
    </rPh>
    <rPh sb="2" eb="4">
      <t>カンキョウ</t>
    </rPh>
    <rPh sb="4" eb="6">
      <t>ホゼン</t>
    </rPh>
    <rPh sb="6" eb="8">
      <t>コウキョウ</t>
    </rPh>
    <rPh sb="8" eb="11">
      <t>ゲスイドウ</t>
    </rPh>
    <rPh sb="11" eb="13">
      <t>カンロ</t>
    </rPh>
    <phoneticPr fontId="1"/>
  </si>
  <si>
    <t>農業集落排水管路施設修繕工事</t>
    <rPh sb="0" eb="2">
      <t>ノウギョウ</t>
    </rPh>
    <rPh sb="2" eb="4">
      <t>シュウラク</t>
    </rPh>
    <rPh sb="4" eb="6">
      <t>ハイスイ</t>
    </rPh>
    <rPh sb="6" eb="8">
      <t>カンロ</t>
    </rPh>
    <rPh sb="8" eb="10">
      <t>シセツ</t>
    </rPh>
    <rPh sb="10" eb="14">
      <t>シュウゼンコウジ</t>
    </rPh>
    <phoneticPr fontId="1"/>
  </si>
  <si>
    <t>漁業集落排水管路施設修繕工事</t>
    <rPh sb="0" eb="6">
      <t>ギョギョウシュウラクハイスイ</t>
    </rPh>
    <rPh sb="6" eb="8">
      <t>カンロ</t>
    </rPh>
    <rPh sb="8" eb="10">
      <t>シセツ</t>
    </rPh>
    <rPh sb="10" eb="14">
      <t>シュウゼンコウジ</t>
    </rPh>
    <phoneticPr fontId="1"/>
  </si>
  <si>
    <t>公共桝設置工事</t>
    <rPh sb="0" eb="7">
      <t>コウキョウマスセッチコウジ</t>
    </rPh>
    <phoneticPr fontId="1"/>
  </si>
  <si>
    <t>管路布設工事</t>
    <rPh sb="0" eb="2">
      <t>カンロ</t>
    </rPh>
    <rPh sb="2" eb="6">
      <t>フセツコウジ</t>
    </rPh>
    <phoneticPr fontId="1"/>
  </si>
  <si>
    <t>処理場</t>
    <rPh sb="0" eb="3">
      <t>ショリジョウ</t>
    </rPh>
    <phoneticPr fontId="1"/>
  </si>
  <si>
    <t>営業設備費</t>
    <rPh sb="0" eb="4">
      <t>エイギョウセツビ</t>
    </rPh>
    <rPh sb="4" eb="5">
      <t>ヒ</t>
    </rPh>
    <phoneticPr fontId="1"/>
  </si>
  <si>
    <t>下水道管理用備品</t>
    <rPh sb="0" eb="3">
      <t>ゲスイドウ</t>
    </rPh>
    <rPh sb="3" eb="8">
      <t>カンリヨウビヒン</t>
    </rPh>
    <phoneticPr fontId="1"/>
  </si>
  <si>
    <t>集落排水処理事業基金積立金</t>
    <phoneticPr fontId="1"/>
  </si>
  <si>
    <t>国庫補助金</t>
    <rPh sb="0" eb="2">
      <t>コッコ</t>
    </rPh>
    <rPh sb="2" eb="5">
      <t>ホジョキン</t>
    </rPh>
    <phoneticPr fontId="1"/>
  </si>
  <si>
    <t>下水道管路補修</t>
    <rPh sb="0" eb="3">
      <t>ゲスイドウ</t>
    </rPh>
    <rPh sb="3" eb="5">
      <t>カンロ</t>
    </rPh>
    <rPh sb="5" eb="7">
      <t>ホシュウ</t>
    </rPh>
    <phoneticPr fontId="1"/>
  </si>
  <si>
    <t>委託料</t>
    <rPh sb="0" eb="3">
      <t>イタクリョウ</t>
    </rPh>
    <phoneticPr fontId="1"/>
  </si>
  <si>
    <t>下水道事業債</t>
    <rPh sb="0" eb="3">
      <t>ゲスイドウ</t>
    </rPh>
    <rPh sb="3" eb="6">
      <t>ジギョウサイ</t>
    </rPh>
    <phoneticPr fontId="1"/>
  </si>
  <si>
    <t>処理場改築工事委託料</t>
    <rPh sb="0" eb="3">
      <t>ショリジョウ</t>
    </rPh>
    <rPh sb="3" eb="5">
      <t>カイチク</t>
    </rPh>
    <rPh sb="5" eb="7">
      <t>コウジ</t>
    </rPh>
    <rPh sb="7" eb="10">
      <t>イタクリョウ</t>
    </rPh>
    <phoneticPr fontId="1"/>
  </si>
  <si>
    <t>工事請負費</t>
    <rPh sb="0" eb="2">
      <t>コウジ</t>
    </rPh>
    <rPh sb="2" eb="5">
      <t>ウケオイヒ</t>
    </rPh>
    <phoneticPr fontId="1"/>
  </si>
  <si>
    <t>漁業集落排水処理施設機器更新工事</t>
    <rPh sb="0" eb="2">
      <t>ギョギョウ</t>
    </rPh>
    <rPh sb="2" eb="4">
      <t>シュウラク</t>
    </rPh>
    <rPh sb="4" eb="6">
      <t>ハイスイ</t>
    </rPh>
    <rPh sb="6" eb="8">
      <t>ショリ</t>
    </rPh>
    <rPh sb="8" eb="10">
      <t>シセツ</t>
    </rPh>
    <rPh sb="10" eb="12">
      <t>キキ</t>
    </rPh>
    <rPh sb="12" eb="14">
      <t>コウシン</t>
    </rPh>
    <rPh sb="14" eb="16">
      <t>コウジ</t>
    </rPh>
    <phoneticPr fontId="1"/>
  </si>
  <si>
    <t>処理場建設改良費</t>
    <rPh sb="0" eb="3">
      <t>ショリジョウ</t>
    </rPh>
    <rPh sb="3" eb="8">
      <t>ケンセツカイリョウヒ</t>
    </rPh>
    <phoneticPr fontId="1"/>
  </si>
  <si>
    <t>収入</t>
    <rPh sb="0" eb="2">
      <t>シュウニュウ</t>
    </rPh>
    <phoneticPr fontId="1"/>
  </si>
  <si>
    <t>支出</t>
    <rPh sb="0" eb="2">
      <t>シシュツ</t>
    </rPh>
    <phoneticPr fontId="1"/>
  </si>
  <si>
    <t>収支</t>
    <rPh sb="0" eb="2">
      <t>シュウシ</t>
    </rPh>
    <phoneticPr fontId="1"/>
  </si>
  <si>
    <t>　（継続費）</t>
    <rPh sb="2" eb="5">
      <t>ケイゾクヒ</t>
    </rPh>
    <phoneticPr fontId="1"/>
  </si>
  <si>
    <t>款</t>
    <rPh sb="0" eb="1">
      <t>カン</t>
    </rPh>
    <phoneticPr fontId="1"/>
  </si>
  <si>
    <t>項</t>
    <rPh sb="0" eb="1">
      <t>コウ</t>
    </rPh>
    <phoneticPr fontId="1"/>
  </si>
  <si>
    <t>事業名</t>
    <rPh sb="0" eb="3">
      <t>ジギョウメイ</t>
    </rPh>
    <phoneticPr fontId="1"/>
  </si>
  <si>
    <t>（単位：千円）</t>
    <rPh sb="1" eb="3">
      <t>タンイ</t>
    </rPh>
    <rPh sb="4" eb="6">
      <t>センエン</t>
    </rPh>
    <phoneticPr fontId="1"/>
  </si>
  <si>
    <t>令和６年度</t>
    <rPh sb="0" eb="2">
      <t>レイワ</t>
    </rPh>
    <rPh sb="3" eb="5">
      <t>ネンド</t>
    </rPh>
    <phoneticPr fontId="1"/>
  </si>
  <si>
    <t>令和７年度</t>
    <rPh sb="0" eb="2">
      <t>レイワ</t>
    </rPh>
    <rPh sb="3" eb="5">
      <t>ネンド</t>
    </rPh>
    <phoneticPr fontId="1"/>
  </si>
  <si>
    <t>１ 資本的支出</t>
    <rPh sb="2" eb="5">
      <t>シホンテキ</t>
    </rPh>
    <rPh sb="5" eb="7">
      <t>シシュツ</t>
    </rPh>
    <phoneticPr fontId="1"/>
  </si>
  <si>
    <t>１ 建設改良費</t>
    <rPh sb="2" eb="7">
      <t>ケンセツカイリョウヒ</t>
    </rPh>
    <phoneticPr fontId="1"/>
  </si>
  <si>
    <t>（企業債）</t>
    <rPh sb="1" eb="4">
      <t>キギョウサイ</t>
    </rPh>
    <phoneticPr fontId="1"/>
  </si>
  <si>
    <t>限度額</t>
    <rPh sb="0" eb="3">
      <t>ゲンドガク</t>
    </rPh>
    <phoneticPr fontId="1"/>
  </si>
  <si>
    <t>国庫補助金</t>
    <rPh sb="0" eb="5">
      <t>コッコホジョキン</t>
    </rPh>
    <phoneticPr fontId="1"/>
  </si>
  <si>
    <t>投資その他資産</t>
    <rPh sb="0" eb="2">
      <t>トウシ</t>
    </rPh>
    <rPh sb="4" eb="5">
      <t>タ</t>
    </rPh>
    <rPh sb="5" eb="7">
      <t>シサン</t>
    </rPh>
    <phoneticPr fontId="1"/>
  </si>
  <si>
    <t>基金</t>
    <rPh sb="0" eb="2">
      <t>キキン</t>
    </rPh>
    <phoneticPr fontId="1"/>
  </si>
  <si>
    <t>固定資産合計</t>
    <phoneticPr fontId="1"/>
  </si>
  <si>
    <t>その他企業債</t>
    <rPh sb="2" eb="3">
      <t>タ</t>
    </rPh>
    <rPh sb="3" eb="6">
      <t>キギョウサイ</t>
    </rPh>
    <phoneticPr fontId="1"/>
  </si>
  <si>
    <t>（科目）</t>
    <rPh sb="1" eb="3">
      <t>カモク</t>
    </rPh>
    <phoneticPr fontId="1"/>
  </si>
  <si>
    <t>に要する費用</t>
    <rPh sb="1" eb="2">
      <t>ヨウ</t>
    </rPh>
    <rPh sb="4" eb="6">
      <t>ヒヨウ</t>
    </rPh>
    <phoneticPr fontId="1"/>
  </si>
  <si>
    <t>下水道処理施設の更新</t>
    <rPh sb="0" eb="3">
      <t>ゲスイドウ</t>
    </rPh>
    <rPh sb="3" eb="5">
      <t>ショリ</t>
    </rPh>
    <rPh sb="5" eb="7">
      <t>シセツ</t>
    </rPh>
    <rPh sb="8" eb="9">
      <t>サラ</t>
    </rPh>
    <rPh sb="9" eb="10">
      <t>シン</t>
    </rPh>
    <phoneticPr fontId="1"/>
  </si>
  <si>
    <t>投資その他資産合計</t>
    <rPh sb="0" eb="2">
      <t>トウシ</t>
    </rPh>
    <rPh sb="4" eb="5">
      <t>タ</t>
    </rPh>
    <rPh sb="5" eb="7">
      <t>シサン</t>
    </rPh>
    <rPh sb="7" eb="9">
      <t>ゴウケイ</t>
    </rPh>
    <phoneticPr fontId="1"/>
  </si>
  <si>
    <t>社会資本整備総合交付</t>
    <rPh sb="4" eb="6">
      <t>セイビ</t>
    </rPh>
    <rPh sb="6" eb="8">
      <t>ソウゴウ</t>
    </rPh>
    <rPh sb="8" eb="10">
      <t>コウフ</t>
    </rPh>
    <phoneticPr fontId="1"/>
  </si>
  <si>
    <t>金（防災・安全）</t>
    <rPh sb="0" eb="1">
      <t>キン</t>
    </rPh>
    <rPh sb="2" eb="4">
      <t>ボウサイ</t>
    </rPh>
    <rPh sb="5" eb="7">
      <t>アンゼン</t>
    </rPh>
    <phoneticPr fontId="1"/>
  </si>
  <si>
    <t>社会資本整備総合交付金（防災・安全）</t>
    <rPh sb="0" eb="2">
      <t>シャカイ</t>
    </rPh>
    <rPh sb="2" eb="4">
      <t>シホン</t>
    </rPh>
    <rPh sb="4" eb="6">
      <t>セイビ</t>
    </rPh>
    <rPh sb="6" eb="8">
      <t>ソウゴウ</t>
    </rPh>
    <rPh sb="8" eb="11">
      <t>コウフキン</t>
    </rPh>
    <rPh sb="12" eb="14">
      <t>ボウサイ</t>
    </rPh>
    <rPh sb="15" eb="17">
      <t>アンゼン</t>
    </rPh>
    <phoneticPr fontId="1"/>
  </si>
  <si>
    <t>　　第５項　他会計負担金</t>
    <rPh sb="2" eb="3">
      <t>ダイ</t>
    </rPh>
    <rPh sb="4" eb="5">
      <t>コウ</t>
    </rPh>
    <rPh sb="6" eb="9">
      <t>タカイケイ</t>
    </rPh>
    <rPh sb="9" eb="12">
      <t>フタンキン</t>
    </rPh>
    <phoneticPr fontId="1"/>
  </si>
  <si>
    <t>　　第６項　国庫補助金</t>
    <rPh sb="2" eb="3">
      <t>ダイ</t>
    </rPh>
    <rPh sb="4" eb="5">
      <t>コウ</t>
    </rPh>
    <rPh sb="6" eb="8">
      <t>コッコ</t>
    </rPh>
    <rPh sb="8" eb="11">
      <t>ホジョキン</t>
    </rPh>
    <phoneticPr fontId="1"/>
  </si>
  <si>
    <t>補正前</t>
    <rPh sb="0" eb="2">
      <t>ホセイマエ</t>
    </rPh>
    <phoneticPr fontId="1"/>
  </si>
  <si>
    <t>補正後</t>
    <rPh sb="0" eb="2">
      <t>ホセイゴ</t>
    </rPh>
    <phoneticPr fontId="1"/>
  </si>
  <si>
    <t>下水道事業</t>
    <rPh sb="0" eb="3">
      <t>ゲスイドウ</t>
    </rPh>
    <rPh sb="3" eb="5">
      <t>ジギョウ</t>
    </rPh>
    <phoneticPr fontId="1"/>
  </si>
  <si>
    <t>更新業務委託料</t>
    <rPh sb="0" eb="2">
      <t>コウシン</t>
    </rPh>
    <rPh sb="2" eb="4">
      <t>ギョウム</t>
    </rPh>
    <rPh sb="4" eb="7">
      <t>イタクリョウ</t>
    </rPh>
    <phoneticPr fontId="1"/>
  </si>
  <si>
    <t>下水道台帳データ整備委託料</t>
    <rPh sb="0" eb="3">
      <t>ゲスイドウ</t>
    </rPh>
    <rPh sb="3" eb="5">
      <t>ダイチョウ</t>
    </rPh>
    <rPh sb="8" eb="10">
      <t>セイビ</t>
    </rPh>
    <rPh sb="10" eb="13">
      <t>イタクリョウ</t>
    </rPh>
    <phoneticPr fontId="1"/>
  </si>
  <si>
    <t>補正前</t>
    <rPh sb="0" eb="3">
      <t>ホセイマエ</t>
    </rPh>
    <phoneticPr fontId="1"/>
  </si>
  <si>
    <t>重要な会計方針に係る事項</t>
    <rPh sb="0" eb="2">
      <t>ジュウヨウ</t>
    </rPh>
    <rPh sb="3" eb="5">
      <t>カイケイ</t>
    </rPh>
    <rPh sb="5" eb="7">
      <t>ホウシン</t>
    </rPh>
    <rPh sb="8" eb="9">
      <t>カカ</t>
    </rPh>
    <rPh sb="10" eb="12">
      <t>ジコウ</t>
    </rPh>
    <phoneticPr fontId="1"/>
  </si>
  <si>
    <t>固定資産の減価償却の方法</t>
    <rPh sb="0" eb="2">
      <t>コテイ</t>
    </rPh>
    <rPh sb="2" eb="4">
      <t>シサン</t>
    </rPh>
    <rPh sb="5" eb="7">
      <t>ゲンカ</t>
    </rPh>
    <rPh sb="7" eb="9">
      <t>ショウキャク</t>
    </rPh>
    <rPh sb="10" eb="12">
      <t>ホウホウ</t>
    </rPh>
    <phoneticPr fontId="1"/>
  </si>
  <si>
    <t>①</t>
    <phoneticPr fontId="1"/>
  </si>
  <si>
    <t>有形固定資産（リース資産を除く。）</t>
    <rPh sb="0" eb="1">
      <t>ユウ</t>
    </rPh>
    <rPh sb="1" eb="2">
      <t>ケイ</t>
    </rPh>
    <rPh sb="2" eb="4">
      <t>コテイ</t>
    </rPh>
    <rPh sb="4" eb="6">
      <t>シサン</t>
    </rPh>
    <rPh sb="10" eb="12">
      <t>シサン</t>
    </rPh>
    <rPh sb="13" eb="14">
      <t>ノゾ</t>
    </rPh>
    <phoneticPr fontId="1"/>
  </si>
  <si>
    <t>・</t>
    <phoneticPr fontId="1"/>
  </si>
  <si>
    <t>減価償却の方法</t>
    <rPh sb="0" eb="2">
      <t>ゲンカ</t>
    </rPh>
    <rPh sb="2" eb="4">
      <t>ショウキャク</t>
    </rPh>
    <rPh sb="5" eb="7">
      <t>ホウホウ</t>
    </rPh>
    <phoneticPr fontId="1"/>
  </si>
  <si>
    <t>定額法</t>
    <rPh sb="0" eb="1">
      <t>テイ</t>
    </rPh>
    <rPh sb="1" eb="2">
      <t>ガク</t>
    </rPh>
    <rPh sb="2" eb="3">
      <t>ホウ</t>
    </rPh>
    <phoneticPr fontId="1"/>
  </si>
  <si>
    <t>主な耐用年数</t>
    <rPh sb="0" eb="1">
      <t>オモ</t>
    </rPh>
    <rPh sb="2" eb="4">
      <t>タイヨウ</t>
    </rPh>
    <rPh sb="4" eb="6">
      <t>ネンスウ</t>
    </rPh>
    <phoneticPr fontId="1"/>
  </si>
  <si>
    <t>～</t>
    <phoneticPr fontId="1"/>
  </si>
  <si>
    <t>年</t>
    <rPh sb="0" eb="1">
      <t>ネン</t>
    </rPh>
    <phoneticPr fontId="1"/>
  </si>
  <si>
    <t>工具器具及び備品</t>
    <phoneticPr fontId="1"/>
  </si>
  <si>
    <t>６</t>
    <phoneticPr fontId="1"/>
  </si>
  <si>
    <t>引当金の計上方法</t>
    <rPh sb="0" eb="2">
      <t>ヒキアテ</t>
    </rPh>
    <rPh sb="2" eb="3">
      <t>キン</t>
    </rPh>
    <rPh sb="4" eb="6">
      <t>ケイジョウ</t>
    </rPh>
    <rPh sb="6" eb="8">
      <t>ホウホウ</t>
    </rPh>
    <phoneticPr fontId="1"/>
  </si>
  <si>
    <t>退職給付引当金</t>
    <rPh sb="0" eb="2">
      <t>タイショク</t>
    </rPh>
    <rPh sb="2" eb="4">
      <t>キュウフ</t>
    </rPh>
    <rPh sb="4" eb="6">
      <t>ヒキアテ</t>
    </rPh>
    <rPh sb="6" eb="7">
      <t>キン</t>
    </rPh>
    <phoneticPr fontId="1"/>
  </si>
  <si>
    <t>職員の退職手当に係る負担金は、一般会計が福井県市町総合事務組合退職手当支給条例第20条に規定のある</t>
    <rPh sb="0" eb="2">
      <t>ショクイン</t>
    </rPh>
    <rPh sb="3" eb="5">
      <t>タイショク</t>
    </rPh>
    <rPh sb="5" eb="7">
      <t>テアテ</t>
    </rPh>
    <rPh sb="8" eb="9">
      <t>カカ</t>
    </rPh>
    <rPh sb="10" eb="13">
      <t>フタンキン</t>
    </rPh>
    <rPh sb="15" eb="17">
      <t>イッパン</t>
    </rPh>
    <rPh sb="17" eb="19">
      <t>カイケイ</t>
    </rPh>
    <rPh sb="20" eb="23">
      <t>フクイケン</t>
    </rPh>
    <rPh sb="23" eb="24">
      <t>シ</t>
    </rPh>
    <rPh sb="24" eb="25">
      <t>マチ</t>
    </rPh>
    <rPh sb="25" eb="27">
      <t>ソウゴウ</t>
    </rPh>
    <rPh sb="27" eb="29">
      <t>ジム</t>
    </rPh>
    <rPh sb="29" eb="31">
      <t>クミアイ</t>
    </rPh>
    <rPh sb="31" eb="33">
      <t>タイショク</t>
    </rPh>
    <rPh sb="33" eb="35">
      <t>テアテ</t>
    </rPh>
    <rPh sb="35" eb="37">
      <t>シキュウ</t>
    </rPh>
    <rPh sb="37" eb="39">
      <t>ジョウレイ</t>
    </rPh>
    <rPh sb="39" eb="40">
      <t>ダイ</t>
    </rPh>
    <rPh sb="42" eb="43">
      <t>ジョウ</t>
    </rPh>
    <rPh sb="44" eb="46">
      <t>キテイ</t>
    </rPh>
    <phoneticPr fontId="1"/>
  </si>
  <si>
    <t>一般負担金を除き、その全部を負担することとなっているため、退職給付引当金は計上していない。</t>
    <rPh sb="11" eb="13">
      <t>ゼンブ</t>
    </rPh>
    <rPh sb="14" eb="16">
      <t>フタン</t>
    </rPh>
    <phoneticPr fontId="1"/>
  </si>
  <si>
    <t>②</t>
    <phoneticPr fontId="1"/>
  </si>
  <si>
    <t>職員の期末手当及び勤勉手当の支給及びそれらに係る法定福利費の支出に備えるため、当年度末における支</t>
    <rPh sb="0" eb="2">
      <t>ショクイン</t>
    </rPh>
    <rPh sb="3" eb="5">
      <t>キマツ</t>
    </rPh>
    <rPh sb="5" eb="7">
      <t>テアテ</t>
    </rPh>
    <rPh sb="7" eb="8">
      <t>オヨ</t>
    </rPh>
    <rPh sb="9" eb="11">
      <t>キンベン</t>
    </rPh>
    <rPh sb="11" eb="13">
      <t>テアテ</t>
    </rPh>
    <rPh sb="14" eb="16">
      <t>シキュウ</t>
    </rPh>
    <rPh sb="16" eb="17">
      <t>オヨ</t>
    </rPh>
    <rPh sb="22" eb="23">
      <t>カカ</t>
    </rPh>
    <rPh sb="24" eb="26">
      <t>ホウテイ</t>
    </rPh>
    <rPh sb="26" eb="28">
      <t>フクリ</t>
    </rPh>
    <rPh sb="28" eb="29">
      <t>ヒ</t>
    </rPh>
    <rPh sb="30" eb="32">
      <t>シシュツ</t>
    </rPh>
    <rPh sb="33" eb="34">
      <t>ソナ</t>
    </rPh>
    <rPh sb="39" eb="40">
      <t>トウ</t>
    </rPh>
    <rPh sb="40" eb="42">
      <t>ネンド</t>
    </rPh>
    <rPh sb="42" eb="43">
      <t>マツ</t>
    </rPh>
    <rPh sb="47" eb="48">
      <t>シ</t>
    </rPh>
    <phoneticPr fontId="1"/>
  </si>
  <si>
    <t>給見込額に基づき、当年度の負担に属する額（12月から３月までの４ヶ月分）を計上している。</t>
    <rPh sb="1" eb="3">
      <t>ミコミ</t>
    </rPh>
    <rPh sb="3" eb="4">
      <t>ガク</t>
    </rPh>
    <rPh sb="5" eb="6">
      <t>モト</t>
    </rPh>
    <rPh sb="9" eb="10">
      <t>トウ</t>
    </rPh>
    <rPh sb="10" eb="12">
      <t>ネンド</t>
    </rPh>
    <rPh sb="13" eb="15">
      <t>フタン</t>
    </rPh>
    <rPh sb="16" eb="17">
      <t>ゾク</t>
    </rPh>
    <rPh sb="19" eb="20">
      <t>ガク</t>
    </rPh>
    <rPh sb="23" eb="24">
      <t>ツキ</t>
    </rPh>
    <rPh sb="27" eb="28">
      <t>ツキ</t>
    </rPh>
    <rPh sb="33" eb="35">
      <t>ゲツブン</t>
    </rPh>
    <rPh sb="37" eb="39">
      <t>ケイジョウ</t>
    </rPh>
    <phoneticPr fontId="1"/>
  </si>
  <si>
    <t>③</t>
    <phoneticPr fontId="1"/>
  </si>
  <si>
    <t>債権の不納欠損による損失に備えるため、貸倒実績率等により回収不能見込額を計上している。</t>
    <rPh sb="0" eb="2">
      <t>サイケン</t>
    </rPh>
    <rPh sb="3" eb="5">
      <t>フノウ</t>
    </rPh>
    <rPh sb="5" eb="7">
      <t>ケッソン</t>
    </rPh>
    <rPh sb="10" eb="12">
      <t>ソンシツ</t>
    </rPh>
    <rPh sb="13" eb="14">
      <t>ソナ</t>
    </rPh>
    <rPh sb="19" eb="21">
      <t>カシダオレ</t>
    </rPh>
    <rPh sb="21" eb="23">
      <t>ジッセキ</t>
    </rPh>
    <rPh sb="23" eb="24">
      <t>リツ</t>
    </rPh>
    <rPh sb="24" eb="25">
      <t>トウ</t>
    </rPh>
    <rPh sb="28" eb="30">
      <t>カイシュウ</t>
    </rPh>
    <rPh sb="30" eb="32">
      <t>フノウ</t>
    </rPh>
    <rPh sb="32" eb="34">
      <t>ミコミ</t>
    </rPh>
    <rPh sb="34" eb="35">
      <t>ガク</t>
    </rPh>
    <rPh sb="36" eb="38">
      <t>ケイジョウ</t>
    </rPh>
    <phoneticPr fontId="1"/>
  </si>
  <si>
    <t>消費税等の会計処理</t>
    <rPh sb="0" eb="3">
      <t>ショウヒゼイ</t>
    </rPh>
    <rPh sb="3" eb="4">
      <t>トウ</t>
    </rPh>
    <rPh sb="5" eb="7">
      <t>カイケイ</t>
    </rPh>
    <rPh sb="7" eb="9">
      <t>ショリ</t>
    </rPh>
    <phoneticPr fontId="1"/>
  </si>
  <si>
    <t>消費税及び地方消費税の会計処理は税抜方式によっている。</t>
    <rPh sb="0" eb="3">
      <t>ショウヒゼイ</t>
    </rPh>
    <rPh sb="3" eb="4">
      <t>オヨ</t>
    </rPh>
    <rPh sb="5" eb="7">
      <t>チホウ</t>
    </rPh>
    <rPh sb="7" eb="10">
      <t>ショウヒゼイ</t>
    </rPh>
    <rPh sb="11" eb="13">
      <t>カイケイ</t>
    </rPh>
    <rPh sb="13" eb="15">
      <t>ショリ</t>
    </rPh>
    <rPh sb="16" eb="17">
      <t>ゼイ</t>
    </rPh>
    <rPh sb="17" eb="18">
      <t>ヌ</t>
    </rPh>
    <rPh sb="18" eb="20">
      <t>ホウシキ</t>
    </rPh>
    <phoneticPr fontId="1"/>
  </si>
  <si>
    <t>予定貸借対照表等関連</t>
    <rPh sb="0" eb="2">
      <t>ヨテイ</t>
    </rPh>
    <rPh sb="2" eb="4">
      <t>タイシャク</t>
    </rPh>
    <rPh sb="4" eb="7">
      <t>タイショウヒョウ</t>
    </rPh>
    <rPh sb="7" eb="8">
      <t>トウ</t>
    </rPh>
    <rPh sb="8" eb="10">
      <t>カンレン</t>
    </rPh>
    <phoneticPr fontId="1"/>
  </si>
  <si>
    <t>企業債の償還に係る他会計の負担</t>
    <rPh sb="0" eb="3">
      <t>キギョウサイ</t>
    </rPh>
    <rPh sb="4" eb="6">
      <t>ショウカン</t>
    </rPh>
    <rPh sb="7" eb="8">
      <t>カカ</t>
    </rPh>
    <rPh sb="9" eb="12">
      <t>タカイケイ</t>
    </rPh>
    <rPh sb="13" eb="15">
      <t>フタン</t>
    </rPh>
    <phoneticPr fontId="1"/>
  </si>
  <si>
    <t>貸借対照表に計上されている企業債（当該事業年度の末日の翌日から起算して１年以内に償還予定のものを含む）</t>
    <rPh sb="0" eb="2">
      <t>タイシャク</t>
    </rPh>
    <rPh sb="2" eb="5">
      <t>タイショウヒョウ</t>
    </rPh>
    <rPh sb="6" eb="8">
      <t>ケイジョウ</t>
    </rPh>
    <rPh sb="13" eb="16">
      <t>キギョウサイ</t>
    </rPh>
    <rPh sb="17" eb="19">
      <t>トウガイ</t>
    </rPh>
    <rPh sb="19" eb="21">
      <t>ジギョウ</t>
    </rPh>
    <rPh sb="21" eb="23">
      <t>ネンド</t>
    </rPh>
    <rPh sb="24" eb="26">
      <t>マツジツ</t>
    </rPh>
    <rPh sb="27" eb="29">
      <t>ヨクジツ</t>
    </rPh>
    <rPh sb="31" eb="33">
      <t>キサン</t>
    </rPh>
    <rPh sb="36" eb="37">
      <t>ネン</t>
    </rPh>
    <rPh sb="37" eb="39">
      <t>イナイ</t>
    </rPh>
    <rPh sb="40" eb="42">
      <t>ショウカン</t>
    </rPh>
    <rPh sb="42" eb="44">
      <t>ヨテイ</t>
    </rPh>
    <rPh sb="48" eb="49">
      <t>フク</t>
    </rPh>
    <phoneticPr fontId="1"/>
  </si>
  <si>
    <t>セグメント情報の開示</t>
    <rPh sb="5" eb="7">
      <t>ジョウホウ</t>
    </rPh>
    <rPh sb="8" eb="10">
      <t>カイジ</t>
    </rPh>
    <phoneticPr fontId="1"/>
  </si>
  <si>
    <t>報告セグメントの概要</t>
    <rPh sb="0" eb="2">
      <t>ホウコク</t>
    </rPh>
    <rPh sb="8" eb="10">
      <t>ガイヨウ</t>
    </rPh>
    <phoneticPr fontId="1"/>
  </si>
  <si>
    <t>下水道事業会計は、公共下水道事業、特定環境保全公共下水道事業、農業集落排水及び漁業集落排水事業を運営</t>
    <rPh sb="0" eb="1">
      <t>シタ</t>
    </rPh>
    <rPh sb="1" eb="5">
      <t>スイドウジギョウ</t>
    </rPh>
    <rPh sb="5" eb="7">
      <t>カイケイ</t>
    </rPh>
    <rPh sb="9" eb="11">
      <t>コウキョウ</t>
    </rPh>
    <rPh sb="11" eb="13">
      <t>ゲスイ</t>
    </rPh>
    <rPh sb="14" eb="16">
      <t>ジギョウ</t>
    </rPh>
    <rPh sb="17" eb="19">
      <t>トクテイ</t>
    </rPh>
    <rPh sb="19" eb="21">
      <t>カンキョウ</t>
    </rPh>
    <rPh sb="21" eb="23">
      <t>ホゼン</t>
    </rPh>
    <rPh sb="23" eb="25">
      <t>コウキョウ</t>
    </rPh>
    <rPh sb="25" eb="28">
      <t>ゲスイドウ</t>
    </rPh>
    <rPh sb="28" eb="30">
      <t>ジギョウ</t>
    </rPh>
    <rPh sb="31" eb="33">
      <t>ノウギョウ</t>
    </rPh>
    <rPh sb="33" eb="35">
      <t>シュウラク</t>
    </rPh>
    <rPh sb="35" eb="37">
      <t>ハイスイ</t>
    </rPh>
    <rPh sb="37" eb="38">
      <t>オヨ</t>
    </rPh>
    <rPh sb="39" eb="41">
      <t>ギョギョウ</t>
    </rPh>
    <rPh sb="41" eb="43">
      <t>シュウラク</t>
    </rPh>
    <rPh sb="43" eb="45">
      <t>ハイスイ</t>
    </rPh>
    <rPh sb="45" eb="47">
      <t>ジギョウ</t>
    </rPh>
    <rPh sb="48" eb="50">
      <t>ウンエイ</t>
    </rPh>
    <phoneticPr fontId="1"/>
  </si>
  <si>
    <t>しており、各事業で運営方針を決定していることから公共下水道事業、特定環境保全公共下水道事業、農業集落</t>
    <rPh sb="24" eb="31">
      <t>コウキョウゲスイドウジギョウ</t>
    </rPh>
    <rPh sb="32" eb="34">
      <t>トクテイ</t>
    </rPh>
    <rPh sb="34" eb="36">
      <t>カンキョウ</t>
    </rPh>
    <rPh sb="36" eb="38">
      <t>ホゼン</t>
    </rPh>
    <rPh sb="38" eb="40">
      <t>コウキョウ</t>
    </rPh>
    <rPh sb="40" eb="43">
      <t>ゲスイドウ</t>
    </rPh>
    <rPh sb="43" eb="45">
      <t>ジギョウ</t>
    </rPh>
    <rPh sb="46" eb="48">
      <t>ノウギョウ</t>
    </rPh>
    <rPh sb="48" eb="50">
      <t>シュウラク</t>
    </rPh>
    <phoneticPr fontId="1"/>
  </si>
  <si>
    <t>事業区分</t>
    <rPh sb="0" eb="4">
      <t>ジギョウクブン</t>
    </rPh>
    <phoneticPr fontId="1"/>
  </si>
  <si>
    <t>事業の内容</t>
    <rPh sb="0" eb="2">
      <t>ジギョウ</t>
    </rPh>
    <rPh sb="3" eb="5">
      <t>ナイヨウ</t>
    </rPh>
    <phoneticPr fontId="1"/>
  </si>
  <si>
    <t>公共下水道事業</t>
    <rPh sb="0" eb="5">
      <t>コウキョウゲスイドウ</t>
    </rPh>
    <rPh sb="5" eb="7">
      <t>ジギョウ</t>
    </rPh>
    <phoneticPr fontId="1"/>
  </si>
  <si>
    <t>公共下水道事業区域において行う、下水道事業の運営
に係る業務</t>
    <rPh sb="0" eb="2">
      <t>コウキョウ</t>
    </rPh>
    <rPh sb="2" eb="5">
      <t>ゲスイドウ</t>
    </rPh>
    <rPh sb="5" eb="7">
      <t>ジギョウ</t>
    </rPh>
    <rPh sb="7" eb="9">
      <t>クイキ</t>
    </rPh>
    <rPh sb="13" eb="14">
      <t>オコナ</t>
    </rPh>
    <rPh sb="16" eb="17">
      <t>シタ</t>
    </rPh>
    <rPh sb="17" eb="19">
      <t>スイドウ</t>
    </rPh>
    <rPh sb="19" eb="21">
      <t>ジギョウ</t>
    </rPh>
    <rPh sb="22" eb="24">
      <t>ウンエイ</t>
    </rPh>
    <rPh sb="26" eb="27">
      <t>カカ</t>
    </rPh>
    <rPh sb="28" eb="30">
      <t>ギョウム</t>
    </rPh>
    <phoneticPr fontId="1"/>
  </si>
  <si>
    <t>特定環境保全公共下水道事業</t>
    <rPh sb="0" eb="11">
      <t>トクテイカンキョウホゼンコウキョウゲスイドウ</t>
    </rPh>
    <rPh sb="11" eb="13">
      <t>ジギョウ</t>
    </rPh>
    <phoneticPr fontId="1"/>
  </si>
  <si>
    <t>特定環境保全公共下水道事業区域において行う、下水道事業の運営
に係る業務</t>
    <rPh sb="0" eb="13">
      <t>トクテイカンキョウホゼンコウキョウゲスイドウジギョウ</t>
    </rPh>
    <rPh sb="13" eb="15">
      <t>クイキ</t>
    </rPh>
    <rPh sb="19" eb="20">
      <t>オコナ</t>
    </rPh>
    <rPh sb="22" eb="23">
      <t>シタ</t>
    </rPh>
    <rPh sb="23" eb="25">
      <t>スイドウ</t>
    </rPh>
    <rPh sb="25" eb="27">
      <t>ジギョウ</t>
    </rPh>
    <rPh sb="28" eb="30">
      <t>ウンエイ</t>
    </rPh>
    <rPh sb="32" eb="33">
      <t>カカ</t>
    </rPh>
    <rPh sb="34" eb="36">
      <t>ギョウム</t>
    </rPh>
    <phoneticPr fontId="1"/>
  </si>
  <si>
    <t>農業集落排水事業</t>
    <rPh sb="0" eb="2">
      <t>ノウギョウ</t>
    </rPh>
    <rPh sb="2" eb="6">
      <t>シュウラクハイスイ</t>
    </rPh>
    <rPh sb="6" eb="8">
      <t>ジギョウ</t>
    </rPh>
    <phoneticPr fontId="1"/>
  </si>
  <si>
    <t>農業集落排水事業区域において行う、下水道事業の運営
に係る業務</t>
    <rPh sb="0" eb="8">
      <t>ノウギョウシュウラクハイスイジギョウ</t>
    </rPh>
    <rPh sb="8" eb="10">
      <t>クイキ</t>
    </rPh>
    <rPh sb="14" eb="15">
      <t>オコナ</t>
    </rPh>
    <rPh sb="17" eb="18">
      <t>シタ</t>
    </rPh>
    <rPh sb="18" eb="20">
      <t>スイドウ</t>
    </rPh>
    <rPh sb="20" eb="22">
      <t>ジギョウ</t>
    </rPh>
    <rPh sb="23" eb="25">
      <t>ウンエイ</t>
    </rPh>
    <rPh sb="27" eb="28">
      <t>カカ</t>
    </rPh>
    <rPh sb="29" eb="31">
      <t>ギョウム</t>
    </rPh>
    <phoneticPr fontId="1"/>
  </si>
  <si>
    <t>漁業集落排水事業</t>
    <rPh sb="0" eb="6">
      <t>ギョギョウシュウラクハイスイ</t>
    </rPh>
    <rPh sb="6" eb="8">
      <t>ジギョウ</t>
    </rPh>
    <phoneticPr fontId="1"/>
  </si>
  <si>
    <t>漁業集落排水事業区域において行う、下水道事業の運営
に係る業務</t>
    <rPh sb="0" eb="2">
      <t>ギョギョウ</t>
    </rPh>
    <rPh sb="2" eb="4">
      <t>シュウラク</t>
    </rPh>
    <rPh sb="4" eb="6">
      <t>ハイスイ</t>
    </rPh>
    <rPh sb="6" eb="8">
      <t>ジギョウ</t>
    </rPh>
    <rPh sb="8" eb="10">
      <t>クイキ</t>
    </rPh>
    <rPh sb="14" eb="15">
      <t>オコナ</t>
    </rPh>
    <rPh sb="17" eb="18">
      <t>シタ</t>
    </rPh>
    <rPh sb="18" eb="20">
      <t>スイドウ</t>
    </rPh>
    <rPh sb="20" eb="22">
      <t>ジギョウ</t>
    </rPh>
    <rPh sb="23" eb="25">
      <t>ウンエイ</t>
    </rPh>
    <rPh sb="27" eb="28">
      <t>カカ</t>
    </rPh>
    <rPh sb="29" eb="31">
      <t>ギョウム</t>
    </rPh>
    <phoneticPr fontId="1"/>
  </si>
  <si>
    <t>報告セグメントごとの営業収益等</t>
    <rPh sb="0" eb="2">
      <t>ホウコク</t>
    </rPh>
    <rPh sb="10" eb="12">
      <t>エイギョウ</t>
    </rPh>
    <rPh sb="12" eb="15">
      <t>シュウエキトウ</t>
    </rPh>
    <phoneticPr fontId="1"/>
  </si>
  <si>
    <t>公共下水道
事業</t>
    <rPh sb="0" eb="5">
      <t>コウキョウゲスイドウ</t>
    </rPh>
    <rPh sb="6" eb="8">
      <t>ジギョウ</t>
    </rPh>
    <phoneticPr fontId="1"/>
  </si>
  <si>
    <t>特定環境保全
公共下水道事業</t>
    <rPh sb="0" eb="2">
      <t>トクテイ</t>
    </rPh>
    <rPh sb="2" eb="4">
      <t>カンキョウ</t>
    </rPh>
    <rPh sb="4" eb="6">
      <t>ホゼン</t>
    </rPh>
    <rPh sb="7" eb="9">
      <t>コウキョウ</t>
    </rPh>
    <rPh sb="9" eb="12">
      <t>ゲスイドウ</t>
    </rPh>
    <rPh sb="12" eb="14">
      <t>ジギョウ</t>
    </rPh>
    <phoneticPr fontId="1"/>
  </si>
  <si>
    <t>農業集落排水
事業</t>
    <rPh sb="0" eb="2">
      <t>ノウギョウ</t>
    </rPh>
    <rPh sb="2" eb="4">
      <t>シュウラク</t>
    </rPh>
    <rPh sb="4" eb="6">
      <t>ハイスイ</t>
    </rPh>
    <rPh sb="7" eb="9">
      <t>ジギョウ</t>
    </rPh>
    <phoneticPr fontId="1"/>
  </si>
  <si>
    <t>漁業集落排水
事業</t>
    <rPh sb="0" eb="6">
      <t>ギョギョウシュウラクハイスイ</t>
    </rPh>
    <rPh sb="7" eb="9">
      <t>ジギョウ</t>
    </rPh>
    <phoneticPr fontId="1"/>
  </si>
  <si>
    <t>合計</t>
    <rPh sb="0" eb="2">
      <t>ゴウケイ</t>
    </rPh>
    <phoneticPr fontId="1"/>
  </si>
  <si>
    <t>営業収益</t>
    <rPh sb="0" eb="4">
      <t>エイギョウシュウエキ</t>
    </rPh>
    <phoneticPr fontId="1"/>
  </si>
  <si>
    <t>営業費用</t>
    <rPh sb="0" eb="4">
      <t>エイギョウヒヨウ</t>
    </rPh>
    <phoneticPr fontId="1"/>
  </si>
  <si>
    <t>営業損益</t>
    <rPh sb="0" eb="2">
      <t>エイギョウ</t>
    </rPh>
    <rPh sb="2" eb="4">
      <t>ソンエキ</t>
    </rPh>
    <phoneticPr fontId="1"/>
  </si>
  <si>
    <t>経常損益</t>
    <rPh sb="0" eb="2">
      <t>ケイジョウ</t>
    </rPh>
    <rPh sb="2" eb="4">
      <t>ソンエキ</t>
    </rPh>
    <phoneticPr fontId="1"/>
  </si>
  <si>
    <t>セグメント資産</t>
    <rPh sb="5" eb="7">
      <t>シサン</t>
    </rPh>
    <phoneticPr fontId="1"/>
  </si>
  <si>
    <t>セグメント負債</t>
    <rPh sb="5" eb="7">
      <t>フサイ</t>
    </rPh>
    <phoneticPr fontId="1"/>
  </si>
  <si>
    <t>その他の項目</t>
    <rPh sb="2" eb="3">
      <t>タ</t>
    </rPh>
    <rPh sb="4" eb="6">
      <t>コウモク</t>
    </rPh>
    <phoneticPr fontId="1"/>
  </si>
  <si>
    <t>他会計繰入金</t>
    <rPh sb="0" eb="3">
      <t>タカイケイ</t>
    </rPh>
    <rPh sb="3" eb="6">
      <t>クリイレキン</t>
    </rPh>
    <phoneticPr fontId="1"/>
  </si>
  <si>
    <t>減価償却費</t>
    <rPh sb="0" eb="2">
      <t>ゲンカ</t>
    </rPh>
    <rPh sb="2" eb="5">
      <t>ショウキャクヒ</t>
    </rPh>
    <phoneticPr fontId="1"/>
  </si>
  <si>
    <t>有形固定資産及び</t>
    <rPh sb="0" eb="6">
      <t>ユウケイコテイシサン</t>
    </rPh>
    <rPh sb="6" eb="7">
      <t>オヨ</t>
    </rPh>
    <phoneticPr fontId="1"/>
  </si>
  <si>
    <t>無形固定資産の増加額</t>
    <rPh sb="0" eb="6">
      <t>ムケイコテイシサン</t>
    </rPh>
    <rPh sb="7" eb="10">
      <t>ゾウカガク</t>
    </rPh>
    <phoneticPr fontId="1"/>
  </si>
  <si>
    <t>公共</t>
    <rPh sb="0" eb="2">
      <t>コウキョウ</t>
    </rPh>
    <phoneticPr fontId="1"/>
  </si>
  <si>
    <t>特環</t>
    <rPh sb="0" eb="2">
      <t>トッカン</t>
    </rPh>
    <phoneticPr fontId="1"/>
  </si>
  <si>
    <t>農集</t>
    <rPh sb="0" eb="2">
      <t>ノウシュウ</t>
    </rPh>
    <phoneticPr fontId="1"/>
  </si>
  <si>
    <t>漁集</t>
    <rPh sb="0" eb="2">
      <t>ギョシュウ</t>
    </rPh>
    <phoneticPr fontId="1"/>
  </si>
  <si>
    <t>収益的</t>
    <rPh sb="0" eb="3">
      <t>シュウエキテキ</t>
    </rPh>
    <phoneticPr fontId="1"/>
  </si>
  <si>
    <t>資本的</t>
    <rPh sb="0" eb="3">
      <t>シホンテキ</t>
    </rPh>
    <phoneticPr fontId="1"/>
  </si>
  <si>
    <t>その他の企業債の償還による支出</t>
    <rPh sb="2" eb="3">
      <t>タ</t>
    </rPh>
    <rPh sb="4" eb="6">
      <t>キギョウ</t>
    </rPh>
    <rPh sb="6" eb="7">
      <t>サイ</t>
    </rPh>
    <rPh sb="8" eb="10">
      <t>ショウカン</t>
    </rPh>
    <rPh sb="13" eb="15">
      <t>シシュツ</t>
    </rPh>
    <phoneticPr fontId="1"/>
  </si>
  <si>
    <t>建設仮勘定</t>
    <rPh sb="0" eb="2">
      <t>ケンセツ</t>
    </rPh>
    <rPh sb="2" eb="5">
      <t>カリカンジョウ</t>
    </rPh>
    <phoneticPr fontId="1"/>
  </si>
  <si>
    <t>当初</t>
    <rPh sb="0" eb="2">
      <t>トウショ</t>
    </rPh>
    <phoneticPr fontId="1"/>
  </si>
  <si>
    <t>6月補正</t>
    <rPh sb="1" eb="2">
      <t>ガツ</t>
    </rPh>
    <rPh sb="2" eb="4">
      <t>ホセイ</t>
    </rPh>
    <phoneticPr fontId="1"/>
  </si>
  <si>
    <t>9月補正</t>
    <rPh sb="1" eb="2">
      <t>ガツ</t>
    </rPh>
    <rPh sb="2" eb="4">
      <t>ホセイ</t>
    </rPh>
    <phoneticPr fontId="1"/>
  </si>
  <si>
    <t>12月補正</t>
    <rPh sb="2" eb="3">
      <t>ガツ</t>
    </rPh>
    <rPh sb="3" eb="5">
      <t>ホセイ</t>
    </rPh>
    <phoneticPr fontId="1"/>
  </si>
  <si>
    <t>3月補正</t>
    <rPh sb="1" eb="2">
      <t>ガツ</t>
    </rPh>
    <rPh sb="2" eb="4">
      <t>ホセイ</t>
    </rPh>
    <phoneticPr fontId="1"/>
  </si>
  <si>
    <t>公共</t>
    <rPh sb="0" eb="2">
      <t>コウキョウ</t>
    </rPh>
    <phoneticPr fontId="1"/>
  </si>
  <si>
    <t>特環</t>
    <rPh sb="0" eb="2">
      <t>トッカン</t>
    </rPh>
    <phoneticPr fontId="1"/>
  </si>
  <si>
    <t>農集</t>
    <rPh sb="0" eb="2">
      <t>ノウシュウ</t>
    </rPh>
    <phoneticPr fontId="1"/>
  </si>
  <si>
    <t>漁集</t>
    <rPh sb="0" eb="2">
      <t>ギョシュウ</t>
    </rPh>
    <phoneticPr fontId="1"/>
  </si>
  <si>
    <t>計</t>
    <rPh sb="0" eb="1">
      <t>ケイ</t>
    </rPh>
    <phoneticPr fontId="1"/>
  </si>
  <si>
    <t>なお、各報告セグメントに属する事業の内容は以下の通りである。</t>
    <rPh sb="3" eb="6">
      <t>カクホウコク</t>
    </rPh>
    <rPh sb="12" eb="13">
      <t>ゾク</t>
    </rPh>
    <rPh sb="15" eb="17">
      <t>ジギョウ</t>
    </rPh>
    <rPh sb="18" eb="20">
      <t>ナイヨウ</t>
    </rPh>
    <rPh sb="21" eb="23">
      <t>イカ</t>
    </rPh>
    <rPh sb="24" eb="25">
      <t>トオ</t>
    </rPh>
    <phoneticPr fontId="1"/>
  </si>
  <si>
    <t>賞与引当金の増減額（△は減少）</t>
    <rPh sb="0" eb="2">
      <t>ショウヨ</t>
    </rPh>
    <rPh sb="2" eb="4">
      <t>ヒキアテ</t>
    </rPh>
    <rPh sb="4" eb="5">
      <t>キン</t>
    </rPh>
    <rPh sb="6" eb="9">
      <t>ゾウゲンガク</t>
    </rPh>
    <rPh sb="12" eb="14">
      <t>ゲンショウ</t>
    </rPh>
    <phoneticPr fontId="1"/>
  </si>
  <si>
    <t>貸倒引当金の増減額（△は減少）</t>
    <rPh sb="0" eb="1">
      <t>カ</t>
    </rPh>
    <rPh sb="1" eb="2">
      <t>タオ</t>
    </rPh>
    <rPh sb="2" eb="4">
      <t>ヒキアテ</t>
    </rPh>
    <rPh sb="4" eb="5">
      <t>キン</t>
    </rPh>
    <rPh sb="6" eb="9">
      <t>ゾウゲンガク</t>
    </rPh>
    <rPh sb="12" eb="14">
      <t>ゲンショウ</t>
    </rPh>
    <phoneticPr fontId="1"/>
  </si>
  <si>
    <t>建設改良費</t>
    <rPh sb="0" eb="5">
      <t>ケンセツカイリョウヒ</t>
    </rPh>
    <phoneticPr fontId="1"/>
  </si>
  <si>
    <t>営業外費用</t>
    <rPh sb="0" eb="3">
      <t>エイギョウガイ</t>
    </rPh>
    <rPh sb="3" eb="5">
      <t>ヒヨウ</t>
    </rPh>
    <phoneticPr fontId="1"/>
  </si>
  <si>
    <t>支払利息及び企業債</t>
    <rPh sb="0" eb="4">
      <t>シハライリソク</t>
    </rPh>
    <rPh sb="4" eb="5">
      <t>オヨ</t>
    </rPh>
    <rPh sb="6" eb="9">
      <t>キギョウサイ</t>
    </rPh>
    <phoneticPr fontId="1"/>
  </si>
  <si>
    <t>取扱諸費</t>
    <rPh sb="0" eb="4">
      <t>トリアツカイショヒ</t>
    </rPh>
    <phoneticPr fontId="1"/>
  </si>
  <si>
    <t>下水道台帳データの整</t>
    <rPh sb="0" eb="3">
      <t>ゲスイドウ</t>
    </rPh>
    <rPh sb="3" eb="5">
      <t>ダイチョウ</t>
    </rPh>
    <rPh sb="9" eb="10">
      <t>セイ</t>
    </rPh>
    <phoneticPr fontId="1"/>
  </si>
  <si>
    <t>備に要する費用</t>
    <rPh sb="0" eb="1">
      <t>ビ</t>
    </rPh>
    <rPh sb="2" eb="3">
      <t>ヨウ</t>
    </rPh>
    <rPh sb="5" eb="7">
      <t>ヒヨウ</t>
    </rPh>
    <phoneticPr fontId="1"/>
  </si>
  <si>
    <t>　　第２項　営業外費用</t>
    <rPh sb="2" eb="3">
      <t>ダイ</t>
    </rPh>
    <rPh sb="4" eb="5">
      <t>コウ</t>
    </rPh>
    <rPh sb="6" eb="8">
      <t>エイギョウ</t>
    </rPh>
    <rPh sb="8" eb="9">
      <t>ガイ</t>
    </rPh>
    <rPh sb="9" eb="11">
      <t>ヒヨウ</t>
    </rPh>
    <phoneticPr fontId="1"/>
  </si>
  <si>
    <t>引継金</t>
    <rPh sb="0" eb="3">
      <t>ヒキツギキン</t>
    </rPh>
    <phoneticPr fontId="1"/>
  </si>
  <si>
    <t>留保資金</t>
    <rPh sb="0" eb="4">
      <t>リュウホシキン</t>
    </rPh>
    <phoneticPr fontId="1"/>
  </si>
  <si>
    <t xml:space="preserve"> 朝日浄化センター
 電気設備更新工事</t>
    <rPh sb="1" eb="3">
      <t>アサヒ</t>
    </rPh>
    <rPh sb="3" eb="5">
      <t>ジョウカ</t>
    </rPh>
    <rPh sb="11" eb="13">
      <t>デンキ</t>
    </rPh>
    <rPh sb="13" eb="15">
      <t>セツビ</t>
    </rPh>
    <rPh sb="15" eb="17">
      <t>コウシン</t>
    </rPh>
    <rPh sb="17" eb="19">
      <t>コウジ</t>
    </rPh>
    <phoneticPr fontId="1"/>
  </si>
  <si>
    <t>総　　額</t>
    <rPh sb="0" eb="1">
      <t>ソウ</t>
    </rPh>
    <rPh sb="3" eb="4">
      <t>ガク</t>
    </rPh>
    <phoneticPr fontId="1"/>
  </si>
  <si>
    <t>年　　度</t>
    <rPh sb="0" eb="1">
      <t>ネン</t>
    </rPh>
    <rPh sb="3" eb="4">
      <t>ド</t>
    </rPh>
    <phoneticPr fontId="1"/>
  </si>
  <si>
    <t>年　割　額</t>
    <rPh sb="0" eb="1">
      <t>ネン</t>
    </rPh>
    <rPh sb="2" eb="3">
      <t>ワリ</t>
    </rPh>
    <rPh sb="4" eb="5">
      <t>ガク</t>
    </rPh>
    <phoneticPr fontId="1"/>
  </si>
  <si>
    <t>補　　正　　前</t>
    <rPh sb="0" eb="1">
      <t>ホ</t>
    </rPh>
    <rPh sb="3" eb="4">
      <t>セイ</t>
    </rPh>
    <rPh sb="6" eb="7">
      <t>マエ</t>
    </rPh>
    <phoneticPr fontId="1"/>
  </si>
  <si>
    <t>補　　正　　後</t>
    <rPh sb="0" eb="1">
      <t>ホ</t>
    </rPh>
    <rPh sb="3" eb="4">
      <t>セイ</t>
    </rPh>
    <rPh sb="6" eb="7">
      <t>ゴ</t>
    </rPh>
    <phoneticPr fontId="1"/>
  </si>
  <si>
    <t>　政府資金については、その融資条件により、銀行その他の場合にはその債権者と協定するものによる。ただし、町財政の都合により据置期間及び償還期限を短縮し又は繰上償還若しくは低利に借換えすることができる。</t>
    <phoneticPr fontId="1"/>
  </si>
  <si>
    <t>　5.0％以内（ただし、利率見直し方式で借り入れる資金について、利率の見直しを行った後においては、当該見直し後の利率）</t>
    <phoneticPr fontId="1"/>
  </si>
  <si>
    <t>下水道施設整備事業
(事業債)</t>
    <rPh sb="0" eb="1">
      <t>シタ</t>
    </rPh>
    <rPh sb="1" eb="3">
      <t>スイドウ</t>
    </rPh>
    <rPh sb="3" eb="5">
      <t>シセツ</t>
    </rPh>
    <rPh sb="5" eb="7">
      <t>セイビ</t>
    </rPh>
    <rPh sb="7" eb="9">
      <t>ジギョウ</t>
    </rPh>
    <rPh sb="11" eb="14">
      <t>ジギョウサイ</t>
    </rPh>
    <phoneticPr fontId="1"/>
  </si>
  <si>
    <t>下水道施設整備事業
(過疎債)</t>
    <rPh sb="0" eb="1">
      <t>シタ</t>
    </rPh>
    <rPh sb="1" eb="3">
      <t>スイドウ</t>
    </rPh>
    <rPh sb="3" eb="5">
      <t>シセツ</t>
    </rPh>
    <rPh sb="5" eb="7">
      <t>セイビ</t>
    </rPh>
    <rPh sb="7" eb="9">
      <t>ジギョウ</t>
    </rPh>
    <rPh sb="11" eb="13">
      <t>カソ</t>
    </rPh>
    <rPh sb="13" eb="14">
      <t>サイ</t>
    </rPh>
    <phoneticPr fontId="1"/>
  </si>
  <si>
    <t>給料及び手当の状況</t>
    <rPh sb="0" eb="2">
      <t>キュウリョウ</t>
    </rPh>
    <rPh sb="2" eb="3">
      <t>オヨ</t>
    </rPh>
    <rPh sb="4" eb="6">
      <t>テアテ</t>
    </rPh>
    <rPh sb="7" eb="9">
      <t>ジョウキョウ</t>
    </rPh>
    <phoneticPr fontId="1"/>
  </si>
  <si>
    <t>職員１人当たり給与</t>
    <rPh sb="0" eb="2">
      <t>ショクイン</t>
    </rPh>
    <rPh sb="3" eb="4">
      <t>ニン</t>
    </rPh>
    <rPh sb="4" eb="5">
      <t>アタ</t>
    </rPh>
    <rPh sb="7" eb="9">
      <t>キュウヨ</t>
    </rPh>
    <phoneticPr fontId="1"/>
  </si>
  <si>
    <t>初　任　給</t>
    <rPh sb="0" eb="1">
      <t>ハツ</t>
    </rPh>
    <rPh sb="2" eb="3">
      <t>ニン</t>
    </rPh>
    <rPh sb="4" eb="5">
      <t>キュウ</t>
    </rPh>
    <phoneticPr fontId="1"/>
  </si>
  <si>
    <t>区　　　　　　　　　　　分</t>
    <rPh sb="0" eb="1">
      <t>ク</t>
    </rPh>
    <rPh sb="12" eb="13">
      <t>ブン</t>
    </rPh>
    <phoneticPr fontId="1"/>
  </si>
  <si>
    <t>行政職</t>
    <rPh sb="0" eb="1">
      <t>ギョウ</t>
    </rPh>
    <rPh sb="1" eb="2">
      <t>セイ</t>
    </rPh>
    <rPh sb="2" eb="3">
      <t>ショク</t>
    </rPh>
    <phoneticPr fontId="1"/>
  </si>
  <si>
    <t>行政職（円）</t>
    <rPh sb="0" eb="1">
      <t>ギョウ</t>
    </rPh>
    <rPh sb="1" eb="2">
      <t>セイ</t>
    </rPh>
    <rPh sb="2" eb="3">
      <t>ショク</t>
    </rPh>
    <rPh sb="4" eb="5">
      <t>エン</t>
    </rPh>
    <phoneticPr fontId="1"/>
  </si>
  <si>
    <t>一般会計の制度</t>
    <rPh sb="0" eb="2">
      <t>イッパン</t>
    </rPh>
    <rPh sb="2" eb="4">
      <t>カイケイ</t>
    </rPh>
    <rPh sb="5" eb="7">
      <t>セイド</t>
    </rPh>
    <phoneticPr fontId="1"/>
  </si>
  <si>
    <t>平均給料月額</t>
    <rPh sb="0" eb="2">
      <t>ヘイキン</t>
    </rPh>
    <rPh sb="2" eb="4">
      <t>キュウリョウ</t>
    </rPh>
    <rPh sb="4" eb="5">
      <t>ツキ</t>
    </rPh>
    <rPh sb="5" eb="6">
      <t>ガク</t>
    </rPh>
    <phoneticPr fontId="1"/>
  </si>
  <si>
    <t>（円）</t>
    <rPh sb="1" eb="2">
      <t>エン</t>
    </rPh>
    <phoneticPr fontId="1"/>
  </si>
  <si>
    <t>高校卒</t>
    <rPh sb="0" eb="3">
      <t>コウコウソツ</t>
    </rPh>
    <phoneticPr fontId="1"/>
  </si>
  <si>
    <t>平均給与月額</t>
    <rPh sb="0" eb="2">
      <t>ヘイキン</t>
    </rPh>
    <rPh sb="2" eb="4">
      <t>キュウヨ</t>
    </rPh>
    <rPh sb="4" eb="5">
      <t>ツキ</t>
    </rPh>
    <rPh sb="5" eb="6">
      <t>ガク</t>
    </rPh>
    <phoneticPr fontId="1"/>
  </si>
  <si>
    <t>大学卒</t>
    <rPh sb="0" eb="3">
      <t>ダイガクソツ</t>
    </rPh>
    <phoneticPr fontId="1"/>
  </si>
  <si>
    <t>平均年齢</t>
    <rPh sb="0" eb="2">
      <t>ヘイキン</t>
    </rPh>
    <rPh sb="2" eb="4">
      <t>ネンレイ</t>
    </rPh>
    <phoneticPr fontId="1"/>
  </si>
  <si>
    <t>（歳）</t>
    <rPh sb="1" eb="2">
      <t>トシ</t>
    </rPh>
    <phoneticPr fontId="1"/>
  </si>
  <si>
    <t>級別職員数</t>
    <rPh sb="0" eb="2">
      <t>キュウベツ</t>
    </rPh>
    <rPh sb="2" eb="4">
      <t>ショクイン</t>
    </rPh>
    <rPh sb="4" eb="5">
      <t>スウ</t>
    </rPh>
    <phoneticPr fontId="1"/>
  </si>
  <si>
    <t>区　　　　　　分</t>
    <rPh sb="0" eb="1">
      <t>ク</t>
    </rPh>
    <rPh sb="7" eb="8">
      <t>ブン</t>
    </rPh>
    <phoneticPr fontId="1"/>
  </si>
  <si>
    <t>行　　政　　職</t>
    <rPh sb="0" eb="1">
      <t>ギョウ</t>
    </rPh>
    <rPh sb="3" eb="4">
      <t>セイ</t>
    </rPh>
    <rPh sb="6" eb="7">
      <t>ショク</t>
    </rPh>
    <phoneticPr fontId="1"/>
  </si>
  <si>
    <t>級</t>
    <rPh sb="0" eb="1">
      <t>キュウ</t>
    </rPh>
    <phoneticPr fontId="1"/>
  </si>
  <si>
    <t>職員数（人）</t>
    <rPh sb="0" eb="1">
      <t>ショク</t>
    </rPh>
    <rPh sb="1" eb="2">
      <t>イン</t>
    </rPh>
    <rPh sb="2" eb="3">
      <t>スウ</t>
    </rPh>
    <rPh sb="4" eb="5">
      <t>ニン</t>
    </rPh>
    <phoneticPr fontId="1"/>
  </si>
  <si>
    <t>構成比（％）</t>
    <rPh sb="0" eb="1">
      <t>カマエ</t>
    </rPh>
    <rPh sb="1" eb="2">
      <t>シゲル</t>
    </rPh>
    <rPh sb="2" eb="3">
      <t>ヒ</t>
    </rPh>
    <phoneticPr fontId="1"/>
  </si>
  <si>
    <t>１級</t>
    <rPh sb="1" eb="2">
      <t>キュウ</t>
    </rPh>
    <phoneticPr fontId="1"/>
  </si>
  <si>
    <t>２級</t>
    <rPh sb="1" eb="2">
      <t>キュウ</t>
    </rPh>
    <phoneticPr fontId="1"/>
  </si>
  <si>
    <t>３級</t>
    <rPh sb="1" eb="2">
      <t>キュウ</t>
    </rPh>
    <phoneticPr fontId="1"/>
  </si>
  <si>
    <t>４級</t>
    <rPh sb="1" eb="2">
      <t>キュウ</t>
    </rPh>
    <phoneticPr fontId="1"/>
  </si>
  <si>
    <t>５級</t>
    <rPh sb="1" eb="2">
      <t>キュウ</t>
    </rPh>
    <phoneticPr fontId="1"/>
  </si>
  <si>
    <t>６級</t>
    <rPh sb="1" eb="2">
      <t>キュウ</t>
    </rPh>
    <phoneticPr fontId="1"/>
  </si>
  <si>
    <t>（級別の標準的な職務内容）</t>
    <rPh sb="1" eb="2">
      <t>キュウ</t>
    </rPh>
    <rPh sb="2" eb="3">
      <t>ベツ</t>
    </rPh>
    <rPh sb="4" eb="6">
      <t>ヒョウジュン</t>
    </rPh>
    <rPh sb="6" eb="7">
      <t>テキ</t>
    </rPh>
    <rPh sb="8" eb="10">
      <t>ショクム</t>
    </rPh>
    <rPh sb="10" eb="12">
      <t>ナイヨウ</t>
    </rPh>
    <phoneticPr fontId="1"/>
  </si>
  <si>
    <t>区　分</t>
    <rPh sb="0" eb="1">
      <t>ク</t>
    </rPh>
    <rPh sb="2" eb="3">
      <t>ブン</t>
    </rPh>
    <phoneticPr fontId="1"/>
  </si>
  <si>
    <t>１　級</t>
    <rPh sb="2" eb="3">
      <t>キュウ</t>
    </rPh>
    <phoneticPr fontId="1"/>
  </si>
  <si>
    <t>２　級</t>
    <rPh sb="2" eb="3">
      <t>キュウ</t>
    </rPh>
    <phoneticPr fontId="1"/>
  </si>
  <si>
    <t>３　級</t>
    <rPh sb="2" eb="3">
      <t>キュウ</t>
    </rPh>
    <phoneticPr fontId="1"/>
  </si>
  <si>
    <t>４　級</t>
    <rPh sb="2" eb="3">
      <t>キュウ</t>
    </rPh>
    <phoneticPr fontId="1"/>
  </si>
  <si>
    <t>５　級</t>
    <rPh sb="2" eb="3">
      <t>キュウ</t>
    </rPh>
    <phoneticPr fontId="1"/>
  </si>
  <si>
    <t>６　級</t>
    <rPh sb="2" eb="3">
      <t>キュウ</t>
    </rPh>
    <phoneticPr fontId="1"/>
  </si>
  <si>
    <t>行政職</t>
    <rPh sb="0" eb="2">
      <t>ギョウセイ</t>
    </rPh>
    <rPh sb="2" eb="3">
      <t>ショク</t>
    </rPh>
    <phoneticPr fontId="1"/>
  </si>
  <si>
    <t xml:space="preserve">１ 主事補の職務
２ 主事の職務
３ １又は２に相当する職務
</t>
    <phoneticPr fontId="1"/>
  </si>
  <si>
    <t>１ 主事の職務で高度の知識又は経験を必要とする業務を行う職務
２ １に相当する職務</t>
    <phoneticPr fontId="1"/>
  </si>
  <si>
    <t>１ 主査の職務
２ １に相当する職務</t>
    <phoneticPr fontId="1"/>
  </si>
  <si>
    <t>１ 主査の職務で高度の知識又は経験を必要とする業務を行う職務
２　課長補佐の職務
３ １又は２に相当する職務</t>
    <rPh sb="2" eb="4">
      <t>シュサ</t>
    </rPh>
    <rPh sb="5" eb="7">
      <t>ショクム</t>
    </rPh>
    <rPh sb="33" eb="35">
      <t>カチョウ</t>
    </rPh>
    <rPh sb="35" eb="37">
      <t>ホサ</t>
    </rPh>
    <rPh sb="38" eb="40">
      <t>ショクム</t>
    </rPh>
    <rPh sb="44" eb="45">
      <t>マタ</t>
    </rPh>
    <phoneticPr fontId="1"/>
  </si>
  <si>
    <t>１ 課長補佐の職務で高度の知識又は経験を必要とする業務を行う職務
２　課長の職務
３ １又は２に相当する職務</t>
    <rPh sb="2" eb="4">
      <t>カチョウ</t>
    </rPh>
    <rPh sb="4" eb="6">
      <t>ホサ</t>
    </rPh>
    <rPh sb="7" eb="9">
      <t>ショクム</t>
    </rPh>
    <rPh sb="35" eb="37">
      <t>カチョウ</t>
    </rPh>
    <rPh sb="38" eb="40">
      <t>ショクム</t>
    </rPh>
    <rPh sb="44" eb="45">
      <t>マタ</t>
    </rPh>
    <phoneticPr fontId="1"/>
  </si>
  <si>
    <t>１ 課長の職務で高度の知識又は経験を必要とする業務を行う職務
２　理事の職務
３ １又は２に相当する職務</t>
    <rPh sb="33" eb="35">
      <t>リジ</t>
    </rPh>
    <phoneticPr fontId="1"/>
  </si>
  <si>
    <t>（４）</t>
    <phoneticPr fontId="1"/>
  </si>
  <si>
    <t>昇給</t>
    <rPh sb="0" eb="2">
      <t>ショウキュウ</t>
    </rPh>
    <phoneticPr fontId="1"/>
  </si>
  <si>
    <t>区　　　　　分</t>
    <rPh sb="0" eb="1">
      <t>ク</t>
    </rPh>
    <rPh sb="6" eb="7">
      <t>ブン</t>
    </rPh>
    <phoneticPr fontId="1"/>
  </si>
  <si>
    <t>行政職</t>
    <rPh sb="0" eb="3">
      <t>ギョウセイショク</t>
    </rPh>
    <phoneticPr fontId="1"/>
  </si>
  <si>
    <t>職員数</t>
    <rPh sb="0" eb="3">
      <t>ショクインスウ</t>
    </rPh>
    <phoneticPr fontId="1"/>
  </si>
  <si>
    <t>（Ａ）</t>
    <phoneticPr fontId="1"/>
  </si>
  <si>
    <t>（人）</t>
    <rPh sb="1" eb="2">
      <t>ニン</t>
    </rPh>
    <phoneticPr fontId="1"/>
  </si>
  <si>
    <t>昇給に係る職員数</t>
    <rPh sb="0" eb="2">
      <t>ショウキュウ</t>
    </rPh>
    <rPh sb="3" eb="4">
      <t>カカ</t>
    </rPh>
    <rPh sb="5" eb="8">
      <t>ショクインスウ</t>
    </rPh>
    <phoneticPr fontId="1"/>
  </si>
  <si>
    <t>（Ｂ）</t>
    <phoneticPr fontId="1"/>
  </si>
  <si>
    <t>号級数別内訳</t>
    <rPh sb="0" eb="1">
      <t>ゴウ</t>
    </rPh>
    <rPh sb="1" eb="2">
      <t>キュウ</t>
    </rPh>
    <rPh sb="2" eb="3">
      <t>スウ</t>
    </rPh>
    <rPh sb="3" eb="4">
      <t>ベツ</t>
    </rPh>
    <rPh sb="4" eb="6">
      <t>ウチワケ</t>
    </rPh>
    <phoneticPr fontId="1"/>
  </si>
  <si>
    <t>１号給</t>
    <rPh sb="1" eb="2">
      <t>ゴウ</t>
    </rPh>
    <rPh sb="2" eb="3">
      <t>キュウ</t>
    </rPh>
    <phoneticPr fontId="1"/>
  </si>
  <si>
    <t>２号給</t>
    <rPh sb="1" eb="2">
      <t>ゴウ</t>
    </rPh>
    <rPh sb="2" eb="3">
      <t>キュウ</t>
    </rPh>
    <phoneticPr fontId="1"/>
  </si>
  <si>
    <t>３号給</t>
    <rPh sb="1" eb="2">
      <t>ゴウ</t>
    </rPh>
    <rPh sb="2" eb="3">
      <t>キュウ</t>
    </rPh>
    <phoneticPr fontId="1"/>
  </si>
  <si>
    <t>４号給</t>
    <rPh sb="1" eb="2">
      <t>ゴウ</t>
    </rPh>
    <rPh sb="2" eb="3">
      <t>キュウ</t>
    </rPh>
    <phoneticPr fontId="1"/>
  </si>
  <si>
    <t>比率</t>
    <rPh sb="0" eb="2">
      <t>ヒリツ</t>
    </rPh>
    <phoneticPr fontId="1"/>
  </si>
  <si>
    <t>（Ｂ）／（Ａ）</t>
    <phoneticPr fontId="1"/>
  </si>
  <si>
    <t>％</t>
    <phoneticPr fontId="1"/>
  </si>
  <si>
    <t>（５）</t>
    <phoneticPr fontId="1"/>
  </si>
  <si>
    <t>期末手当・勤勉手当</t>
    <rPh sb="0" eb="2">
      <t>キマツ</t>
    </rPh>
    <rPh sb="2" eb="4">
      <t>テアテ</t>
    </rPh>
    <rPh sb="5" eb="7">
      <t>キンベン</t>
    </rPh>
    <rPh sb="7" eb="9">
      <t>テアテ</t>
    </rPh>
    <phoneticPr fontId="1"/>
  </si>
  <si>
    <t>区分</t>
    <rPh sb="0" eb="2">
      <t>クブン</t>
    </rPh>
    <phoneticPr fontId="1"/>
  </si>
  <si>
    <t>支給期別支給率</t>
    <rPh sb="0" eb="2">
      <t>シキュウ</t>
    </rPh>
    <rPh sb="2" eb="3">
      <t>キ</t>
    </rPh>
    <rPh sb="3" eb="4">
      <t>ベツ</t>
    </rPh>
    <rPh sb="4" eb="6">
      <t>シキュウ</t>
    </rPh>
    <rPh sb="6" eb="7">
      <t>リツ</t>
    </rPh>
    <phoneticPr fontId="1"/>
  </si>
  <si>
    <t>支給率</t>
    <rPh sb="0" eb="1">
      <t>ササ</t>
    </rPh>
    <rPh sb="1" eb="2">
      <t>キュウ</t>
    </rPh>
    <rPh sb="2" eb="3">
      <t>リツ</t>
    </rPh>
    <phoneticPr fontId="1"/>
  </si>
  <si>
    <t>職制上の段階、職務の
級等による加算措置</t>
    <rPh sb="0" eb="2">
      <t>ショクセイ</t>
    </rPh>
    <rPh sb="2" eb="3">
      <t>ジョウ</t>
    </rPh>
    <rPh sb="4" eb="6">
      <t>ダンカイ</t>
    </rPh>
    <rPh sb="7" eb="9">
      <t>ショクム</t>
    </rPh>
    <rPh sb="11" eb="12">
      <t>キュウ</t>
    </rPh>
    <rPh sb="12" eb="13">
      <t>トウ</t>
    </rPh>
    <rPh sb="16" eb="18">
      <t>カサン</t>
    </rPh>
    <rPh sb="18" eb="20">
      <t>ソチ</t>
    </rPh>
    <phoneticPr fontId="1"/>
  </si>
  <si>
    <t>６月（月分）</t>
    <rPh sb="1" eb="2">
      <t>ツキ</t>
    </rPh>
    <phoneticPr fontId="1"/>
  </si>
  <si>
    <t>12月（月分）</t>
    <rPh sb="2" eb="3">
      <t>ツキ</t>
    </rPh>
    <rPh sb="4" eb="5">
      <t>ツキ</t>
    </rPh>
    <rPh sb="5" eb="6">
      <t>ブン</t>
    </rPh>
    <phoneticPr fontId="1"/>
  </si>
  <si>
    <t>（月分）</t>
    <rPh sb="1" eb="2">
      <t>ツキ</t>
    </rPh>
    <phoneticPr fontId="1"/>
  </si>
  <si>
    <t>有</t>
    <rPh sb="0" eb="1">
      <t>アリ</t>
    </rPh>
    <phoneticPr fontId="1"/>
  </si>
  <si>
    <t>（６）</t>
    <phoneticPr fontId="1"/>
  </si>
  <si>
    <t>定年退職及び勧奨退職に係る退職手当</t>
    <rPh sb="0" eb="2">
      <t>テイネン</t>
    </rPh>
    <rPh sb="2" eb="4">
      <t>タイショク</t>
    </rPh>
    <rPh sb="4" eb="5">
      <t>オヨ</t>
    </rPh>
    <rPh sb="6" eb="8">
      <t>カンショウ</t>
    </rPh>
    <rPh sb="8" eb="10">
      <t>タイショク</t>
    </rPh>
    <rPh sb="11" eb="12">
      <t>カカ</t>
    </rPh>
    <rPh sb="13" eb="15">
      <t>タイショク</t>
    </rPh>
    <rPh sb="15" eb="17">
      <t>テアテ</t>
    </rPh>
    <phoneticPr fontId="1"/>
  </si>
  <si>
    <t>20年勤続の者</t>
    <rPh sb="2" eb="3">
      <t>ネン</t>
    </rPh>
    <rPh sb="3" eb="5">
      <t>キンゾク</t>
    </rPh>
    <rPh sb="6" eb="7">
      <t>モノ</t>
    </rPh>
    <phoneticPr fontId="1"/>
  </si>
  <si>
    <t>25年勤続の者</t>
    <rPh sb="2" eb="3">
      <t>ネン</t>
    </rPh>
    <rPh sb="3" eb="5">
      <t>キンゾク</t>
    </rPh>
    <rPh sb="6" eb="7">
      <t>モノ</t>
    </rPh>
    <phoneticPr fontId="1"/>
  </si>
  <si>
    <t>35年勤続の者</t>
    <rPh sb="2" eb="3">
      <t>ネン</t>
    </rPh>
    <rPh sb="3" eb="5">
      <t>キンゾク</t>
    </rPh>
    <rPh sb="6" eb="7">
      <t>モノ</t>
    </rPh>
    <phoneticPr fontId="1"/>
  </si>
  <si>
    <t>最高限度</t>
    <rPh sb="0" eb="2">
      <t>サイコウ</t>
    </rPh>
    <rPh sb="2" eb="4">
      <t>ゲンド</t>
    </rPh>
    <phoneticPr fontId="1"/>
  </si>
  <si>
    <t>その他の加算</t>
    <rPh sb="2" eb="3">
      <t>タ</t>
    </rPh>
    <rPh sb="4" eb="6">
      <t>カサン</t>
    </rPh>
    <phoneticPr fontId="1"/>
  </si>
  <si>
    <t>備考</t>
    <rPh sb="0" eb="2">
      <t>ビコウ</t>
    </rPh>
    <phoneticPr fontId="1"/>
  </si>
  <si>
    <t>（月分）</t>
    <rPh sb="1" eb="2">
      <t>ツキ</t>
    </rPh>
    <rPh sb="2" eb="3">
      <t>ブン</t>
    </rPh>
    <phoneticPr fontId="1"/>
  </si>
  <si>
    <t>措置等</t>
    <rPh sb="0" eb="1">
      <t>ソ</t>
    </rPh>
    <rPh sb="1" eb="2">
      <t>チ</t>
    </rPh>
    <rPh sb="2" eb="3">
      <t>トウ</t>
    </rPh>
    <phoneticPr fontId="1"/>
  </si>
  <si>
    <t>支給率等</t>
    <rPh sb="0" eb="3">
      <t>シキュウリツ</t>
    </rPh>
    <rPh sb="3" eb="4">
      <t>トウ</t>
    </rPh>
    <phoneticPr fontId="1"/>
  </si>
  <si>
    <t>24.586875</t>
    <phoneticPr fontId="1"/>
  </si>
  <si>
    <t>33.27075</t>
    <phoneticPr fontId="1"/>
  </si>
  <si>
    <t>47.709</t>
    <phoneticPr fontId="1"/>
  </si>
  <si>
    <t>定年前早期退職
特例措置有</t>
    <rPh sb="0" eb="2">
      <t>テイネン</t>
    </rPh>
    <rPh sb="2" eb="3">
      <t>ゼン</t>
    </rPh>
    <rPh sb="3" eb="5">
      <t>ソウキ</t>
    </rPh>
    <rPh sb="5" eb="7">
      <t>タイショク</t>
    </rPh>
    <rPh sb="8" eb="10">
      <t>トクレイ</t>
    </rPh>
    <rPh sb="10" eb="12">
      <t>ソチ</t>
    </rPh>
    <rPh sb="12" eb="13">
      <t>アリ</t>
    </rPh>
    <phoneticPr fontId="1"/>
  </si>
  <si>
    <t>一般会計の制度
（支給率等）</t>
    <rPh sb="0" eb="2">
      <t>イッパン</t>
    </rPh>
    <rPh sb="2" eb="4">
      <t>カイケイ</t>
    </rPh>
    <rPh sb="5" eb="7">
      <t>セイド</t>
    </rPh>
    <rPh sb="9" eb="12">
      <t>シキュウリツ</t>
    </rPh>
    <rPh sb="12" eb="13">
      <t>トウ</t>
    </rPh>
    <phoneticPr fontId="1"/>
  </si>
  <si>
    <t>（７）</t>
    <phoneticPr fontId="1"/>
  </si>
  <si>
    <t>その他の手当</t>
    <rPh sb="2" eb="3">
      <t>タ</t>
    </rPh>
    <rPh sb="4" eb="6">
      <t>テアテ</t>
    </rPh>
    <phoneticPr fontId="1"/>
  </si>
  <si>
    <t>区分</t>
    <rPh sb="0" eb="1">
      <t>ク</t>
    </rPh>
    <rPh sb="1" eb="2">
      <t>ブン</t>
    </rPh>
    <phoneticPr fontId="1"/>
  </si>
  <si>
    <t>一般会計との制度の異同</t>
    <rPh sb="0" eb="2">
      <t>イッパン</t>
    </rPh>
    <rPh sb="2" eb="4">
      <t>カイケイ</t>
    </rPh>
    <rPh sb="6" eb="8">
      <t>セイド</t>
    </rPh>
    <rPh sb="9" eb="11">
      <t>イドウ</t>
    </rPh>
    <phoneticPr fontId="1"/>
  </si>
  <si>
    <t>差異の内容</t>
    <rPh sb="0" eb="1">
      <t>サ</t>
    </rPh>
    <rPh sb="1" eb="2">
      <t>イ</t>
    </rPh>
    <rPh sb="3" eb="5">
      <t>ナイヨウ</t>
    </rPh>
    <phoneticPr fontId="1"/>
  </si>
  <si>
    <t>扶養手当</t>
    <rPh sb="0" eb="1">
      <t>タモツ</t>
    </rPh>
    <rPh sb="1" eb="2">
      <t>オサム</t>
    </rPh>
    <rPh sb="2" eb="3">
      <t>テ</t>
    </rPh>
    <rPh sb="3" eb="4">
      <t>トウ</t>
    </rPh>
    <phoneticPr fontId="1"/>
  </si>
  <si>
    <t>同　一</t>
    <rPh sb="0" eb="1">
      <t>ドウ</t>
    </rPh>
    <rPh sb="2" eb="3">
      <t>イチ</t>
    </rPh>
    <phoneticPr fontId="1"/>
  </si>
  <si>
    <t>住居手当</t>
    <rPh sb="0" eb="1">
      <t>ジュウ</t>
    </rPh>
    <rPh sb="1" eb="2">
      <t>キョ</t>
    </rPh>
    <rPh sb="2" eb="3">
      <t>テ</t>
    </rPh>
    <rPh sb="3" eb="4">
      <t>トウ</t>
    </rPh>
    <phoneticPr fontId="1"/>
  </si>
  <si>
    <t>通勤手当</t>
    <rPh sb="0" eb="1">
      <t>ツウ</t>
    </rPh>
    <rPh sb="1" eb="2">
      <t>ツトム</t>
    </rPh>
    <rPh sb="2" eb="3">
      <t>テ</t>
    </rPh>
    <rPh sb="3" eb="4">
      <t>トウ</t>
    </rPh>
    <phoneticPr fontId="1"/>
  </si>
  <si>
    <t>第４条　継続費の年割額を、次のとおり改める。</t>
    <rPh sb="4" eb="7">
      <t>ケイゾクヒ</t>
    </rPh>
    <rPh sb="8" eb="11">
      <t>ネンワリガク</t>
    </rPh>
    <rPh sb="13" eb="14">
      <t>ツギ</t>
    </rPh>
    <rPh sb="18" eb="19">
      <t>アラタ</t>
    </rPh>
    <phoneticPr fontId="1"/>
  </si>
  <si>
    <t>営業収益</t>
    <rPh sb="0" eb="2">
      <t>エイギョウ</t>
    </rPh>
    <rPh sb="2" eb="4">
      <t>シュウエキ</t>
    </rPh>
    <phoneticPr fontId="1"/>
  </si>
  <si>
    <t>営業費用</t>
    <rPh sb="0" eb="2">
      <t>エイギョウ</t>
    </rPh>
    <rPh sb="2" eb="4">
      <t>ヒヨウ</t>
    </rPh>
    <phoneticPr fontId="1"/>
  </si>
  <si>
    <t>営業損益</t>
    <rPh sb="0" eb="4">
      <t>エイギョウソンエキ</t>
    </rPh>
    <phoneticPr fontId="1"/>
  </si>
  <si>
    <t>経常損益</t>
    <rPh sb="0" eb="4">
      <t>ケイジョウソンエキ</t>
    </rPh>
    <phoneticPr fontId="1"/>
  </si>
  <si>
    <t>-</t>
    <phoneticPr fontId="1"/>
  </si>
  <si>
    <t>企業債利息</t>
    <rPh sb="0" eb="3">
      <t>キギョウサイ</t>
    </rPh>
    <rPh sb="3" eb="5">
      <t>リソク</t>
    </rPh>
    <phoneticPr fontId="1"/>
  </si>
  <si>
    <t>企業債定時償還利子</t>
    <rPh sb="0" eb="3">
      <t>キギョウサイ</t>
    </rPh>
    <rPh sb="3" eb="5">
      <t>テイジ</t>
    </rPh>
    <rPh sb="5" eb="9">
      <t>ショウカンリシ</t>
    </rPh>
    <phoneticPr fontId="1"/>
  </si>
  <si>
    <t>補　正　後</t>
    <rPh sb="0" eb="1">
      <t>ホ</t>
    </rPh>
    <rPh sb="2" eb="3">
      <t>セイ</t>
    </rPh>
    <rPh sb="4" eb="5">
      <t>ゴ</t>
    </rPh>
    <phoneticPr fontId="1"/>
  </si>
  <si>
    <t>補　正　前</t>
    <rPh sb="0" eb="1">
      <t>ホ</t>
    </rPh>
    <rPh sb="2" eb="3">
      <t>セイ</t>
    </rPh>
    <rPh sb="4" eb="5">
      <t>マエ</t>
    </rPh>
    <phoneticPr fontId="1"/>
  </si>
  <si>
    <t>処理場電気料</t>
    <rPh sb="0" eb="3">
      <t>ショリジョウ</t>
    </rPh>
    <rPh sb="3" eb="5">
      <t>デンキ</t>
    </rPh>
    <rPh sb="5" eb="6">
      <t>リョウ</t>
    </rPh>
    <phoneticPr fontId="1"/>
  </si>
  <si>
    <t>経営戦略策定業務委託料</t>
    <rPh sb="0" eb="4">
      <t>ケイエイセンリャク</t>
    </rPh>
    <rPh sb="4" eb="8">
      <t>サクテイギョウム</t>
    </rPh>
    <rPh sb="8" eb="11">
      <t>イタクリョウ</t>
    </rPh>
    <phoneticPr fontId="1"/>
  </si>
  <si>
    <t>下水道事業債</t>
    <rPh sb="0" eb="6">
      <t>ゲスイドウジギョウサイ</t>
    </rPh>
    <phoneticPr fontId="1"/>
  </si>
  <si>
    <t>下水道使用料</t>
    <rPh sb="0" eb="3">
      <t>ゲスイドウ</t>
    </rPh>
    <rPh sb="3" eb="6">
      <t>シヨウリョウ</t>
    </rPh>
    <phoneticPr fontId="1"/>
  </si>
  <si>
    <t>県補助金</t>
    <rPh sb="0" eb="4">
      <t>ケンホジョキン</t>
    </rPh>
    <phoneticPr fontId="1"/>
  </si>
  <si>
    <t>電源地域振興補助金</t>
    <rPh sb="0" eb="9">
      <t>デンゲンチイキシンコウホジョキン</t>
    </rPh>
    <phoneticPr fontId="1"/>
  </si>
  <si>
    <t>光熱水費</t>
    <rPh sb="0" eb="4">
      <t>コウネツスイヒ</t>
    </rPh>
    <phoneticPr fontId="1"/>
  </si>
  <si>
    <t>一般会計負担金</t>
    <rPh sb="0" eb="4">
      <t>イッパンカイケイ</t>
    </rPh>
    <rPh sb="4" eb="7">
      <t>フタンキン</t>
    </rPh>
    <phoneticPr fontId="1"/>
  </si>
  <si>
    <t>一般会計負担金</t>
    <rPh sb="0" eb="7">
      <t>イッパンカイケイフタンキン</t>
    </rPh>
    <phoneticPr fontId="1"/>
  </si>
  <si>
    <t>　　第１項　営業収益</t>
    <rPh sb="2" eb="3">
      <t>ダイ</t>
    </rPh>
    <rPh sb="4" eb="5">
      <t>コウ</t>
    </rPh>
    <rPh sb="6" eb="8">
      <t>エイギョウ</t>
    </rPh>
    <rPh sb="8" eb="10">
      <t>シュウエキ</t>
    </rPh>
    <phoneticPr fontId="1"/>
  </si>
  <si>
    <t>　　第２項　県補助金</t>
    <rPh sb="2" eb="3">
      <t>ダイ</t>
    </rPh>
    <rPh sb="4" eb="5">
      <t>コウ</t>
    </rPh>
    <rPh sb="6" eb="10">
      <t>ケンホジョキン</t>
    </rPh>
    <phoneticPr fontId="1"/>
  </si>
  <si>
    <t>３条</t>
    <rPh sb="1" eb="2">
      <t>ジョウ</t>
    </rPh>
    <phoneticPr fontId="1"/>
  </si>
  <si>
    <t>４条</t>
    <rPh sb="1" eb="2">
      <t>ジョウ</t>
    </rPh>
    <phoneticPr fontId="1"/>
  </si>
  <si>
    <t>増減</t>
    <rPh sb="0" eb="2">
      <t>ゾウゲン</t>
    </rPh>
    <phoneticPr fontId="1"/>
  </si>
  <si>
    <t>第４条　起債の限度額を、次のとおり改める。</t>
    <rPh sb="0" eb="1">
      <t>ダイ</t>
    </rPh>
    <rPh sb="2" eb="3">
      <t>ジョウ</t>
    </rPh>
    <rPh sb="4" eb="6">
      <t>キサイ</t>
    </rPh>
    <rPh sb="7" eb="10">
      <t>ゲンドガク</t>
    </rPh>
    <rPh sb="12" eb="13">
      <t>ツギ</t>
    </rPh>
    <rPh sb="17" eb="18">
      <t>アラタ</t>
    </rPh>
    <phoneticPr fontId="1"/>
  </si>
  <si>
    <t>予算集計表より</t>
    <rPh sb="0" eb="5">
      <t>ヨサンシュウケイヒョウ</t>
    </rPh>
    <phoneticPr fontId="1"/>
  </si>
  <si>
    <t>予算集計表より</t>
    <rPh sb="0" eb="5">
      <t>ヨサンシュウケイヒョウ</t>
    </rPh>
    <phoneticPr fontId="1"/>
  </si>
  <si>
    <t>　　越前町長　髙田　浩樹</t>
    <phoneticPr fontId="1"/>
  </si>
  <si>
    <t>第２条　令和７年度越前町下水道事業会計予算(以下「予算」という。)第３条に定めた収益的収入及び支出の予定額を次のとおり補正する。</t>
    <rPh sb="4" eb="6">
      <t>レイワ</t>
    </rPh>
    <rPh sb="7" eb="9">
      <t>ネンド</t>
    </rPh>
    <rPh sb="12" eb="13">
      <t>シタ</t>
    </rPh>
    <phoneticPr fontId="1"/>
  </si>
  <si>
    <t>令和７年度越前町下水道事業会計補正予算説明書</t>
    <rPh sb="0" eb="2">
      <t>レイワ</t>
    </rPh>
    <rPh sb="3" eb="5">
      <t>ネンド</t>
    </rPh>
    <rPh sb="4" eb="5">
      <t>ド</t>
    </rPh>
    <rPh sb="5" eb="8">
      <t>エチゼンチョウ</t>
    </rPh>
    <rPh sb="8" eb="9">
      <t>シタ</t>
    </rPh>
    <rPh sb="9" eb="11">
      <t>スイドウ</t>
    </rPh>
    <rPh sb="11" eb="13">
      <t>ジギョウ</t>
    </rPh>
    <rPh sb="15" eb="17">
      <t>ホセイ</t>
    </rPh>
    <phoneticPr fontId="1"/>
  </si>
  <si>
    <t>令和７年度越前町下水道事業会計補正予算実施計画</t>
    <rPh sb="0" eb="2">
      <t>レイワ</t>
    </rPh>
    <rPh sb="3" eb="5">
      <t>ネンド</t>
    </rPh>
    <rPh sb="4" eb="5">
      <t>ド</t>
    </rPh>
    <rPh sb="5" eb="7">
      <t>エチゼン</t>
    </rPh>
    <rPh sb="8" eb="9">
      <t>シタ</t>
    </rPh>
    <rPh sb="9" eb="11">
      <t>スイドウ</t>
    </rPh>
    <rPh sb="11" eb="13">
      <t>ジギョウ</t>
    </rPh>
    <rPh sb="13" eb="15">
      <t>カイケイ</t>
    </rPh>
    <rPh sb="15" eb="17">
      <t>ホセイ</t>
    </rPh>
    <rPh sb="17" eb="19">
      <t>ヨサン</t>
    </rPh>
    <phoneticPr fontId="1"/>
  </si>
  <si>
    <t>人件費</t>
    <rPh sb="0" eb="3">
      <t>ジンケンヒ</t>
    </rPh>
    <phoneticPr fontId="1"/>
  </si>
  <si>
    <t>時 間 外
勤務手当</t>
    <rPh sb="0" eb="1">
      <t>トキ</t>
    </rPh>
    <rPh sb="2" eb="3">
      <t>アイダ</t>
    </rPh>
    <rPh sb="4" eb="5">
      <t>ソト</t>
    </rPh>
    <rPh sb="6" eb="8">
      <t>キンム</t>
    </rPh>
    <rPh sb="8" eb="10">
      <t>テアテ</t>
    </rPh>
    <phoneticPr fontId="1"/>
  </si>
  <si>
    <t>扶　養</t>
    <phoneticPr fontId="1"/>
  </si>
  <si>
    <t>住　居</t>
    <rPh sb="0" eb="1">
      <t>ジュウ</t>
    </rPh>
    <rPh sb="2" eb="3">
      <t>イ</t>
    </rPh>
    <phoneticPr fontId="1"/>
  </si>
  <si>
    <t>通　勤</t>
    <rPh sb="0" eb="1">
      <t>ツウ</t>
    </rPh>
    <rPh sb="2" eb="3">
      <t>ツトム</t>
    </rPh>
    <phoneticPr fontId="1"/>
  </si>
  <si>
    <t>管理職</t>
    <rPh sb="0" eb="3">
      <t>カンリショク</t>
    </rPh>
    <phoneticPr fontId="1"/>
  </si>
  <si>
    <t>期　末</t>
    <rPh sb="0" eb="1">
      <t>キ</t>
    </rPh>
    <rPh sb="2" eb="3">
      <t>マツ</t>
    </rPh>
    <phoneticPr fontId="1"/>
  </si>
  <si>
    <t>勤　勉</t>
    <rPh sb="0" eb="1">
      <t>ツトム</t>
    </rPh>
    <rPh sb="2" eb="3">
      <t>ツトム</t>
    </rPh>
    <phoneticPr fontId="1"/>
  </si>
  <si>
    <t>児　童</t>
    <rPh sb="0" eb="1">
      <t>コ</t>
    </rPh>
    <rPh sb="2" eb="3">
      <t>ワラベ</t>
    </rPh>
    <phoneticPr fontId="1"/>
  </si>
  <si>
    <t>時間外</t>
    <rPh sb="0" eb="3">
      <t>ジカンガイ</t>
    </rPh>
    <phoneticPr fontId="1"/>
  </si>
  <si>
    <t>備考の計</t>
    <rPh sb="0" eb="2">
      <t>ビコウ</t>
    </rPh>
    <rPh sb="3" eb="4">
      <t>ケイ</t>
    </rPh>
    <phoneticPr fontId="1"/>
  </si>
  <si>
    <t>2.300</t>
    <phoneticPr fontId="1"/>
  </si>
  <si>
    <t>（令和7年４月１日から令和８年３月３１日まで）</t>
    <rPh sb="1" eb="3">
      <t>レイワ</t>
    </rPh>
    <rPh sb="4" eb="5">
      <t>ネン</t>
    </rPh>
    <rPh sb="6" eb="7">
      <t>ガツ</t>
    </rPh>
    <rPh sb="8" eb="9">
      <t>ニチ</t>
    </rPh>
    <rPh sb="11" eb="13">
      <t>レイワ</t>
    </rPh>
    <rPh sb="14" eb="15">
      <t>ネン</t>
    </rPh>
    <rPh sb="16" eb="17">
      <t>ガツ</t>
    </rPh>
    <rPh sb="19" eb="20">
      <t>ニチ</t>
    </rPh>
    <phoneticPr fontId="1"/>
  </si>
  <si>
    <t>令和７年度越前町下水道事業会計予定キャッシュ・フロー計算書</t>
    <rPh sb="0" eb="2">
      <t>レイワ</t>
    </rPh>
    <rPh sb="3" eb="4">
      <t>トシ</t>
    </rPh>
    <rPh sb="4" eb="5">
      <t>ド</t>
    </rPh>
    <rPh sb="5" eb="7">
      <t>エチゼン</t>
    </rPh>
    <rPh sb="7" eb="8">
      <t>マチ</t>
    </rPh>
    <rPh sb="8" eb="9">
      <t>シタ</t>
    </rPh>
    <rPh sb="9" eb="10">
      <t>ミズ</t>
    </rPh>
    <rPh sb="10" eb="11">
      <t>ミチ</t>
    </rPh>
    <rPh sb="11" eb="12">
      <t>コト</t>
    </rPh>
    <rPh sb="12" eb="13">
      <t>ギョウ</t>
    </rPh>
    <rPh sb="13" eb="15">
      <t>カイケイ</t>
    </rPh>
    <rPh sb="15" eb="16">
      <t>ヨ</t>
    </rPh>
    <rPh sb="16" eb="17">
      <t>サダ</t>
    </rPh>
    <rPh sb="26" eb="27">
      <t>ケイ</t>
    </rPh>
    <rPh sb="27" eb="28">
      <t>サン</t>
    </rPh>
    <rPh sb="28" eb="29">
      <t>ショ</t>
    </rPh>
    <phoneticPr fontId="1"/>
  </si>
  <si>
    <t>令和７年度越前町下水道事業予定損益計算書</t>
    <rPh sb="0" eb="2">
      <t>レイワ</t>
    </rPh>
    <rPh sb="3" eb="5">
      <t>ネンド</t>
    </rPh>
    <rPh sb="4" eb="5">
      <t>ド</t>
    </rPh>
    <rPh sb="5" eb="7">
      <t>エチゼン</t>
    </rPh>
    <rPh sb="7" eb="8">
      <t>マチ</t>
    </rPh>
    <rPh sb="8" eb="9">
      <t>シタ</t>
    </rPh>
    <rPh sb="9" eb="10">
      <t>ミズ</t>
    </rPh>
    <rPh sb="10" eb="11">
      <t>ミチ</t>
    </rPh>
    <rPh sb="11" eb="12">
      <t>コト</t>
    </rPh>
    <rPh sb="12" eb="13">
      <t>ギョウ</t>
    </rPh>
    <rPh sb="13" eb="14">
      <t>ヨ</t>
    </rPh>
    <rPh sb="14" eb="15">
      <t>サダム</t>
    </rPh>
    <rPh sb="15" eb="16">
      <t>ソン</t>
    </rPh>
    <rPh sb="16" eb="17">
      <t>エキ</t>
    </rPh>
    <rPh sb="17" eb="18">
      <t>ケイ</t>
    </rPh>
    <rPh sb="18" eb="19">
      <t>ザン</t>
    </rPh>
    <rPh sb="19" eb="20">
      <t>ショ</t>
    </rPh>
    <phoneticPr fontId="1"/>
  </si>
  <si>
    <t>（令和７年４月１日から令和８年３月３１日まで）</t>
    <rPh sb="1" eb="3">
      <t>レイワ</t>
    </rPh>
    <rPh sb="4" eb="5">
      <t>ネン</t>
    </rPh>
    <rPh sb="6" eb="7">
      <t>ガツ</t>
    </rPh>
    <rPh sb="8" eb="9">
      <t>ニチ</t>
    </rPh>
    <rPh sb="11" eb="13">
      <t>レイワ</t>
    </rPh>
    <rPh sb="14" eb="15">
      <t>ネン</t>
    </rPh>
    <rPh sb="16" eb="17">
      <t>ガツ</t>
    </rPh>
    <rPh sb="19" eb="20">
      <t>ニチ</t>
    </rPh>
    <phoneticPr fontId="1"/>
  </si>
  <si>
    <t>前年度繰越利益剰余金</t>
    <rPh sb="0" eb="3">
      <t>ゼンネンド</t>
    </rPh>
    <rPh sb="3" eb="5">
      <t>クリコシ</t>
    </rPh>
    <rPh sb="5" eb="7">
      <t>リエキ</t>
    </rPh>
    <rPh sb="7" eb="10">
      <t>ジョウヨキン</t>
    </rPh>
    <phoneticPr fontId="1"/>
  </si>
  <si>
    <t>令和7年度越前町下水道事業予定貸借対照表</t>
    <rPh sb="0" eb="2">
      <t>レイワ</t>
    </rPh>
    <rPh sb="3" eb="5">
      <t>ネンド</t>
    </rPh>
    <rPh sb="4" eb="5">
      <t>ド</t>
    </rPh>
    <rPh sb="5" eb="7">
      <t>エチゼン</t>
    </rPh>
    <rPh sb="8" eb="9">
      <t>シタ</t>
    </rPh>
    <rPh sb="9" eb="11">
      <t>スイドウ</t>
    </rPh>
    <rPh sb="11" eb="13">
      <t>ジギョウ</t>
    </rPh>
    <phoneticPr fontId="1"/>
  </si>
  <si>
    <t>（令和８年 ３ 月３１日）</t>
    <rPh sb="1" eb="3">
      <t>レイワ</t>
    </rPh>
    <phoneticPr fontId="1"/>
  </si>
  <si>
    <t>令和７年度注記表</t>
    <rPh sb="0" eb="1">
      <t>レイ</t>
    </rPh>
    <rPh sb="1" eb="2">
      <t>ワ</t>
    </rPh>
    <phoneticPr fontId="1"/>
  </si>
  <si>
    <t>のうち、他会計が負担すると見込まれる額は1,045,233千円である。</t>
    <rPh sb="4" eb="7">
      <t>タカイケイ</t>
    </rPh>
    <rPh sb="8" eb="10">
      <t>フタン</t>
    </rPh>
    <rPh sb="13" eb="15">
      <t>ミコ</t>
    </rPh>
    <rPh sb="18" eb="19">
      <t>ガク</t>
    </rPh>
    <rPh sb="29" eb="30">
      <t>セン</t>
    </rPh>
    <rPh sb="30" eb="31">
      <t>エン</t>
    </rPh>
    <phoneticPr fontId="1"/>
  </si>
  <si>
    <t>引当金の取崩し</t>
    <rPh sb="0" eb="3">
      <t>ヒキアテキン</t>
    </rPh>
    <rPh sb="4" eb="6">
      <t>トリクズ</t>
    </rPh>
    <phoneticPr fontId="1"/>
  </si>
  <si>
    <t>賞与等引当金</t>
    <rPh sb="0" eb="3">
      <t>ショウヨトウ</t>
    </rPh>
    <rPh sb="3" eb="6">
      <t>ヒキアテキン</t>
    </rPh>
    <phoneticPr fontId="1"/>
  </si>
  <si>
    <t>・令和７年６月において、期末・勤勉手当の支給及びこれに伴う法定福利費を支出するため、賞与引当金</t>
    <rPh sb="1" eb="3">
      <t>レイワ</t>
    </rPh>
    <rPh sb="4" eb="5">
      <t>ネン</t>
    </rPh>
    <rPh sb="6" eb="7">
      <t>ガツ</t>
    </rPh>
    <rPh sb="12" eb="14">
      <t>キマツ</t>
    </rPh>
    <rPh sb="15" eb="17">
      <t>キンベン</t>
    </rPh>
    <rPh sb="17" eb="19">
      <t>テアテ</t>
    </rPh>
    <rPh sb="20" eb="22">
      <t>シキュウ</t>
    </rPh>
    <rPh sb="22" eb="23">
      <t>オヨ</t>
    </rPh>
    <rPh sb="27" eb="28">
      <t>トモナ</t>
    </rPh>
    <rPh sb="29" eb="31">
      <t>ホウテイ</t>
    </rPh>
    <rPh sb="31" eb="34">
      <t>フクリヒ</t>
    </rPh>
    <rPh sb="35" eb="37">
      <t>シシュツ</t>
    </rPh>
    <rPh sb="42" eb="44">
      <t>ショウヨ</t>
    </rPh>
    <rPh sb="44" eb="47">
      <t>ヒキアテキン</t>
    </rPh>
    <phoneticPr fontId="1"/>
  </si>
  <si>
    <t>　2,601,000円を取り崩す。</t>
    <rPh sb="10" eb="11">
      <t>エン</t>
    </rPh>
    <rPh sb="12" eb="13">
      <t>ト</t>
    </rPh>
    <rPh sb="14" eb="15">
      <t>クズ</t>
    </rPh>
    <phoneticPr fontId="1"/>
  </si>
  <si>
    <t>令和７年度（令和7年4月1日から令和8年3月31日）</t>
    <rPh sb="0" eb="2">
      <t>レイワ</t>
    </rPh>
    <rPh sb="3" eb="5">
      <t>ネンド</t>
    </rPh>
    <rPh sb="6" eb="8">
      <t>レイワ</t>
    </rPh>
    <rPh sb="9" eb="10">
      <t>ネン</t>
    </rPh>
    <rPh sb="11" eb="12">
      <t>ガツ</t>
    </rPh>
    <rPh sb="13" eb="14">
      <t>ニチ</t>
    </rPh>
    <rPh sb="16" eb="18">
      <t>レイワ</t>
    </rPh>
    <rPh sb="19" eb="20">
      <t>ネン</t>
    </rPh>
    <rPh sb="21" eb="22">
      <t>ガツ</t>
    </rPh>
    <rPh sb="24" eb="25">
      <t>ニチ</t>
    </rPh>
    <phoneticPr fontId="1"/>
  </si>
  <si>
    <t>有形固定資産・・・予算仕訳リスト／仕訳科目別の建設仮勘定・科目計の数値</t>
    <rPh sb="0" eb="2">
      <t>ユウケイ</t>
    </rPh>
    <rPh sb="2" eb="4">
      <t>コテイ</t>
    </rPh>
    <rPh sb="4" eb="6">
      <t>シサン</t>
    </rPh>
    <rPh sb="9" eb="11">
      <t>ヨサン</t>
    </rPh>
    <rPh sb="11" eb="13">
      <t>シワケ</t>
    </rPh>
    <rPh sb="17" eb="19">
      <t>シワケ</t>
    </rPh>
    <rPh sb="19" eb="21">
      <t>カモク</t>
    </rPh>
    <rPh sb="21" eb="22">
      <t>ベツ</t>
    </rPh>
    <phoneticPr fontId="1"/>
  </si>
  <si>
    <t>不課税</t>
    <rPh sb="0" eb="3">
      <t>フカゼイ</t>
    </rPh>
    <phoneticPr fontId="1"/>
  </si>
  <si>
    <t>特定収入</t>
    <rPh sb="0" eb="2">
      <t>トクテイ</t>
    </rPh>
    <rPh sb="2" eb="4">
      <t>シュウニュウ</t>
    </rPh>
    <phoneticPr fontId="1"/>
  </si>
  <si>
    <t>差引①</t>
    <rPh sb="0" eb="2">
      <t>サシヒキ</t>
    </rPh>
    <phoneticPr fontId="1"/>
  </si>
  <si>
    <t>実施計画②</t>
    <rPh sb="0" eb="4">
      <t>ジッシケイカク</t>
    </rPh>
    <phoneticPr fontId="1"/>
  </si>
  <si>
    <t>賞　与
引当金</t>
    <rPh sb="0" eb="1">
      <t>ショウ</t>
    </rPh>
    <rPh sb="2" eb="3">
      <t>ヨ</t>
    </rPh>
    <rPh sb="4" eb="7">
      <t>ヒキアテキン</t>
    </rPh>
    <phoneticPr fontId="1"/>
  </si>
  <si>
    <t>排水及び漁業集落排水事業の４つを報告セグメントとしている。</t>
    <rPh sb="0" eb="2">
      <t>ハイスイ</t>
    </rPh>
    <rPh sb="2" eb="3">
      <t>オヨ</t>
    </rPh>
    <rPh sb="4" eb="10">
      <t>ギョギョウシュウラクハイスイ</t>
    </rPh>
    <rPh sb="10" eb="12">
      <t>ジギョウ</t>
    </rPh>
    <phoneticPr fontId="1"/>
  </si>
  <si>
    <t>令和７年度越前町下水道事業会計補正予算（第２号）</t>
    <rPh sb="0" eb="2">
      <t>レイワ</t>
    </rPh>
    <rPh sb="3" eb="5">
      <t>ネンド</t>
    </rPh>
    <rPh sb="4" eb="5">
      <t>ド</t>
    </rPh>
    <rPh sb="5" eb="7">
      <t>エチゼン</t>
    </rPh>
    <rPh sb="7" eb="8">
      <t>マチ</t>
    </rPh>
    <rPh sb="8" eb="9">
      <t>シタ</t>
    </rPh>
    <rPh sb="9" eb="11">
      <t>スイドウ</t>
    </rPh>
    <rPh sb="11" eb="13">
      <t>ジギョウ</t>
    </rPh>
    <rPh sb="13" eb="15">
      <t>カイケイ</t>
    </rPh>
    <rPh sb="15" eb="17">
      <t>ホセイ</t>
    </rPh>
    <rPh sb="17" eb="19">
      <t>ヨサン</t>
    </rPh>
    <rPh sb="20" eb="21">
      <t>ダイ</t>
    </rPh>
    <rPh sb="22" eb="23">
      <t>ゴウ</t>
    </rPh>
    <phoneticPr fontId="1"/>
  </si>
  <si>
    <t>人事院勧告に伴う増</t>
    <rPh sb="0" eb="3">
      <t>ジンジイン</t>
    </rPh>
    <rPh sb="3" eb="5">
      <t>カンコク</t>
    </rPh>
    <rPh sb="6" eb="7">
      <t>トモナ</t>
    </rPh>
    <rPh sb="8" eb="9">
      <t>ゾウ</t>
    </rPh>
    <phoneticPr fontId="1"/>
  </si>
  <si>
    <t>　　第２項　営業外費用</t>
    <rPh sb="2" eb="3">
      <t>ダイ</t>
    </rPh>
    <rPh sb="4" eb="5">
      <t>コウ</t>
    </rPh>
    <rPh sb="6" eb="8">
      <t>エイギョウ</t>
    </rPh>
    <rPh sb="8" eb="9">
      <t>ソト</t>
    </rPh>
    <rPh sb="9" eb="11">
      <t>ヒヨウ</t>
    </rPh>
    <phoneticPr fontId="1"/>
  </si>
  <si>
    <t>　　第２項　企業債償還金</t>
    <rPh sb="2" eb="3">
      <t>ダイ</t>
    </rPh>
    <rPh sb="4" eb="5">
      <t>コウ</t>
    </rPh>
    <rPh sb="6" eb="9">
      <t>キギョウサイ</t>
    </rPh>
    <rPh sb="9" eb="12">
      <t>ショウカンキン</t>
    </rPh>
    <phoneticPr fontId="1"/>
  </si>
  <si>
    <t>企業債元金</t>
    <rPh sb="0" eb="3">
      <t>キギョウサイ</t>
    </rPh>
    <rPh sb="3" eb="5">
      <t>ガンキン</t>
    </rPh>
    <phoneticPr fontId="1"/>
  </si>
  <si>
    <t>第４条　予算第７条に定めた経費の金額を次のように改める。</t>
    <rPh sb="0" eb="1">
      <t>ダイ</t>
    </rPh>
    <rPh sb="2" eb="3">
      <t>ジョウ</t>
    </rPh>
    <phoneticPr fontId="1"/>
  </si>
  <si>
    <t>第５条　予算第８条中「一般会計からこの会計へ補助を受ける金額は、312,907千円」を「一般会計からこの会計へ補助を受ける金額は、</t>
    <rPh sb="0" eb="1">
      <t>ダイ</t>
    </rPh>
    <rPh sb="2" eb="3">
      <t>ジョウ</t>
    </rPh>
    <rPh sb="9" eb="10">
      <t>ナカ</t>
    </rPh>
    <rPh sb="11" eb="13">
      <t>イッパン</t>
    </rPh>
    <rPh sb="13" eb="15">
      <t>カイケイ</t>
    </rPh>
    <rPh sb="19" eb="21">
      <t>カイケイ</t>
    </rPh>
    <rPh sb="22" eb="24">
      <t>ホジョ</t>
    </rPh>
    <rPh sb="25" eb="26">
      <t>ウ</t>
    </rPh>
    <rPh sb="28" eb="30">
      <t>キンガク</t>
    </rPh>
    <rPh sb="39" eb="41">
      <t>センエン</t>
    </rPh>
    <rPh sb="44" eb="46">
      <t>イッパン</t>
    </rPh>
    <rPh sb="46" eb="48">
      <t>カイケイ</t>
    </rPh>
    <rPh sb="52" eb="54">
      <t>カイケイ</t>
    </rPh>
    <rPh sb="55" eb="57">
      <t>ホジョ</t>
    </rPh>
    <rPh sb="58" eb="59">
      <t>ウ</t>
    </rPh>
    <rPh sb="61" eb="63">
      <t>キンガク</t>
    </rPh>
    <phoneticPr fontId="1"/>
  </si>
  <si>
    <t>314,026千円」に改める。</t>
    <rPh sb="7" eb="9">
      <t>センエン</t>
    </rPh>
    <rPh sb="11" eb="12">
      <t>アラタ</t>
    </rPh>
    <phoneticPr fontId="1"/>
  </si>
  <si>
    <t>人事院勧告に伴う増</t>
    <rPh sb="0" eb="5">
      <t>ジンジインカンコク</t>
    </rPh>
    <phoneticPr fontId="1"/>
  </si>
  <si>
    <t>令和７年１２月１日現在</t>
    <rPh sb="0" eb="2">
      <t>レイワ</t>
    </rPh>
    <rPh sb="3" eb="4">
      <t>ネン</t>
    </rPh>
    <rPh sb="6" eb="7">
      <t>ツキ</t>
    </rPh>
    <rPh sb="8" eb="9">
      <t>ヒ</t>
    </rPh>
    <rPh sb="9" eb="11">
      <t>ゲンザイ</t>
    </rPh>
    <phoneticPr fontId="1"/>
  </si>
  <si>
    <t>令和７年９月１日現在</t>
    <rPh sb="0" eb="2">
      <t>レイワ</t>
    </rPh>
    <rPh sb="3" eb="4">
      <t>ネン</t>
    </rPh>
    <rPh sb="5" eb="6">
      <t>ツキ</t>
    </rPh>
    <rPh sb="7" eb="8">
      <t>ヒ</t>
    </rPh>
    <rPh sb="8" eb="10">
      <t>ゲンザイ</t>
    </rPh>
    <phoneticPr fontId="1"/>
  </si>
  <si>
    <t>預り金</t>
    <rPh sb="0" eb="1">
      <t>アズカ</t>
    </rPh>
    <rPh sb="2" eb="3">
      <t>キン</t>
    </rPh>
    <phoneticPr fontId="1"/>
  </si>
  <si>
    <t>セグメント毎の消費税端数処理の積み上げのため、①と②は必ずしも一致しない。</t>
    <rPh sb="5" eb="6">
      <t>ゴト</t>
    </rPh>
    <rPh sb="7" eb="10">
      <t>ショウヒゼイ</t>
    </rPh>
    <rPh sb="10" eb="12">
      <t>ハスウ</t>
    </rPh>
    <rPh sb="12" eb="14">
      <t>ショリ</t>
    </rPh>
    <rPh sb="15" eb="16">
      <t>ツ</t>
    </rPh>
    <rPh sb="17" eb="18">
      <t>ア</t>
    </rPh>
    <rPh sb="27" eb="28">
      <t>カナラ</t>
    </rPh>
    <rPh sb="31" eb="33">
      <t>イッチ</t>
    </rPh>
    <phoneticPr fontId="1"/>
  </si>
  <si>
    <t>2.350</t>
    <phoneticPr fontId="1"/>
  </si>
  <si>
    <t>第３条　予算第４条に定めた資本的収入及び支出の予定額を次のとおり補正する。</t>
    <rPh sb="4" eb="6">
      <t>ヨサン</t>
    </rPh>
    <rPh sb="10" eb="11">
      <t>サダ</t>
    </rPh>
    <rPh sb="13" eb="16">
      <t>シホンテキ</t>
    </rPh>
    <rPh sb="16" eb="18">
      <t>シュウニュウ</t>
    </rPh>
    <rPh sb="18" eb="19">
      <t>オヨ</t>
    </rPh>
    <rPh sb="20" eb="22">
      <t>シシュツ</t>
    </rPh>
    <phoneticPr fontId="1"/>
  </si>
  <si>
    <t>職員５名</t>
    <rPh sb="0" eb="2">
      <t>ショクイン</t>
    </rPh>
    <rPh sb="3" eb="4">
      <t>メイ</t>
    </rPh>
    <phoneticPr fontId="1"/>
  </si>
  <si>
    <t>賞与引当金</t>
    <rPh sb="0" eb="2">
      <t>ショウヨ</t>
    </rPh>
    <rPh sb="2" eb="5">
      <t>ヒキアテキン</t>
    </rPh>
    <phoneticPr fontId="1"/>
  </si>
  <si>
    <t>　（資本的収入及び支出）</t>
    <rPh sb="2" eb="5">
      <t>シホンテキ</t>
    </rPh>
    <rPh sb="7" eb="8">
      <t>オヨ</t>
    </rPh>
    <rPh sb="9" eb="11">
      <t>シシュツ</t>
    </rPh>
    <phoneticPr fontId="1"/>
  </si>
  <si>
    <t>市町村職員共済組合負担金</t>
    <rPh sb="0" eb="3">
      <t>シチョウソン</t>
    </rPh>
    <rPh sb="3" eb="5">
      <t>ショクイン</t>
    </rPh>
    <rPh sb="5" eb="7">
      <t>キョウサイ</t>
    </rPh>
    <rPh sb="7" eb="9">
      <t>クミアイ</t>
    </rPh>
    <rPh sb="9" eb="12">
      <t>フタンキン</t>
    </rPh>
    <phoneticPr fontId="1"/>
  </si>
  <si>
    <t>退職手当負担金</t>
    <rPh sb="0" eb="1">
      <t>タイショクテアテフタンキン</t>
    </rPh>
    <phoneticPr fontId="1"/>
  </si>
  <si>
    <t>令和７年１２月３日提出</t>
    <rPh sb="0" eb="2">
      <t>レイワ</t>
    </rPh>
    <rPh sb="3" eb="4">
      <t>ネン</t>
    </rPh>
    <rPh sb="8" eb="9">
      <t>ヒ</t>
    </rPh>
    <phoneticPr fontId="1"/>
  </si>
  <si>
    <t>第１条　令和７年度越前町の下水道事業会計補正予算（第２号）は、次に定めるところによる。</t>
    <rPh sb="4" eb="6">
      <t>レイワ</t>
    </rPh>
    <rPh sb="7" eb="9">
      <t>ネンド</t>
    </rPh>
    <rPh sb="9" eb="11">
      <t>エチゼン</t>
    </rPh>
    <rPh sb="13" eb="14">
      <t>シタ</t>
    </rPh>
    <rPh sb="14" eb="16">
      <t>スイドウ</t>
    </rPh>
    <rPh sb="16" eb="18">
      <t>ジギョウ</t>
    </rPh>
    <rPh sb="20" eb="22">
      <t>ホセイ</t>
    </rPh>
    <rPh sb="25" eb="26">
      <t>ダイ</t>
    </rPh>
    <rPh sb="27" eb="28">
      <t>ゴウ</t>
    </rPh>
    <phoneticPr fontId="1"/>
  </si>
  <si>
    <t>議案第５７号</t>
    <rPh sb="0" eb="2">
      <t>ギアン</t>
    </rPh>
    <rPh sb="2" eb="3">
      <t>ダイ</t>
    </rPh>
    <rPh sb="5" eb="6">
      <t>ゴウ</t>
    </rPh>
    <phoneticPr fontId="1"/>
  </si>
  <si>
    <t>企業債定時償還元金</t>
    <rPh sb="0" eb="2">
      <t>キギョウ</t>
    </rPh>
    <rPh sb="2" eb="3">
      <t>サイ</t>
    </rPh>
    <rPh sb="3" eb="5">
      <t>テイジ</t>
    </rPh>
    <rPh sb="5" eb="7">
      <t>ショウカン</t>
    </rPh>
    <rPh sb="7" eb="8">
      <t>ガン</t>
    </rPh>
    <rPh sb="8" eb="9">
      <t>キン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</si>
</sst>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176" formatCode="#,##0_);[Red]\(#,##0\)"/>
    <numFmt numFmtId="177" formatCode="#,##0;&quot;△ &quot;#,##0"/>
    <numFmt numFmtId="178" formatCode="0&quot;.&quot;"/>
    <numFmt numFmtId="179" formatCode="#,##0;&quot;△&quot;#,##0"/>
    <numFmt numFmtId="180" formatCode="#,##0\ ;&quot;△&quot;#,##0\ "/>
    <numFmt numFmtId="181" formatCode="[$-411]ggge&quot;年&quot;mm&quot;月&quot;dd&quot;日&quot;"/>
    <numFmt numFmtId="182" formatCode="[DBNum3][$-411]#,##0"/>
    <numFmt numFmtId="183" formatCode="[DBNum3][$-411]#,##0;[Red][DBNum3][$-411]#,##0"/>
    <numFmt numFmtId="184" formatCode="#,##0&quot; 円&quot;;&quot;△ &quot;#,##0&quot; 円&quot;"/>
    <numFmt numFmtId="185" formatCode="#,##0&quot;.&quot;"/>
    <numFmt numFmtId="186" formatCode="#,##0;[Red]#,##0"/>
    <numFmt numFmtId="187" formatCode="#,##0;#,##0"/>
    <numFmt numFmtId="188" formatCode="[DBNum3][$-411]0"/>
    <numFmt numFmtId="189" formatCode="#,##0&quot;人&quot;;&quot;△&quot;#,##0&quot;人&quot;"/>
    <numFmt numFmtId="190" formatCode="0.0_ "/>
    <numFmt numFmtId="191" formatCode="#,##0.0"/>
    <numFmt numFmtId="192" formatCode="0.0%"/>
  </numFmts>
  <fonts count="17">
    <font>
      <sz val="12"/>
      <name val="Arial"/>
      <family val="2"/>
    </font>
    <font>
      <sz val="6"/>
      <name val="ＭＳ Ｐゴシック"/>
      <family val="3"/>
      <charset val="128"/>
    </font>
    <font>
      <sz val="11"/>
      <name val="ＭＳ Ｐゴシック"/>
      <family val="3"/>
      <charset val="128"/>
    </font>
    <font>
      <sz val="11"/>
      <name val="ＭＳ 明朝"/>
      <family val="1"/>
      <charset val="128"/>
    </font>
    <font>
      <u/>
      <sz val="11"/>
      <name val="ＭＳ 明朝"/>
      <family val="1"/>
      <charset val="128"/>
    </font>
    <font>
      <sz val="11"/>
      <color indexed="10"/>
      <name val="ＭＳ 明朝"/>
      <family val="1"/>
      <charset val="128"/>
    </font>
    <font>
      <sz val="11"/>
      <color rgb="FF0070C0"/>
      <name val="ＭＳ 明朝"/>
      <family val="1"/>
      <charset val="128"/>
    </font>
    <font>
      <sz val="12"/>
      <name val="ＭＳ 明朝"/>
      <family val="1"/>
      <charset val="128"/>
    </font>
    <font>
      <sz val="10"/>
      <color rgb="FFFF0000"/>
      <name val="ＭＳ ゴシック"/>
      <family val="3"/>
      <charset val="128"/>
    </font>
    <font>
      <sz val="9"/>
      <color rgb="FFFF0000"/>
      <name val="ＭＳ ゴシック"/>
      <family val="3"/>
      <charset val="128"/>
    </font>
    <font>
      <sz val="25"/>
      <name val="ＭＳ 明朝"/>
      <family val="1"/>
      <charset val="128"/>
    </font>
    <font>
      <sz val="9"/>
      <color indexed="10"/>
      <name val="ＭＳ ゴシック"/>
      <family val="3"/>
      <charset val="128"/>
    </font>
    <font>
      <sz val="9"/>
      <name val="ＭＳ 明朝"/>
      <family val="1"/>
      <charset val="128"/>
    </font>
    <font>
      <sz val="11"/>
      <color rgb="FFFF0000"/>
      <name val="ＭＳ 明朝"/>
      <family val="1"/>
      <charset val="128"/>
    </font>
    <font>
      <sz val="9"/>
      <name val="ＭＳ Ｐゴシック"/>
      <family val="3"/>
      <charset val="128"/>
    </font>
    <font>
      <sz val="8"/>
      <color indexed="81"/>
      <name val="MS P ゴシック"/>
      <family val="3"/>
      <charset val="128"/>
    </font>
    <font>
      <sz val="10"/>
      <name val="ＭＳ 明朝"/>
      <family val="1"/>
      <charset val="128"/>
    </font>
  </fonts>
  <fills count="2">
    <fill>
      <patternFill patternType="none"/>
    </fill>
    <fill>
      <patternFill patternType="gray125"/>
    </fill>
  </fills>
  <borders count="255">
    <border>
      <left/>
      <right/>
      <top/>
      <bottom/>
      <diagonal/>
    </border>
    <border>
      <left/>
      <right/>
      <top style="thin">
        <color indexed="64"/>
      </top>
      <bottom/>
      <diagonal/>
    </border>
    <border>
      <left/>
      <right/>
      <top/>
      <bottom style="thin">
        <color indexed="64"/>
      </bottom>
      <diagonal/>
    </border>
    <border>
      <left style="thin">
        <color indexed="8"/>
      </left>
      <right/>
      <top/>
      <bottom/>
      <diagonal/>
    </border>
    <border>
      <left style="thin">
        <color indexed="64"/>
      </left>
      <right/>
      <top/>
      <bottom style="thin">
        <color indexed="64"/>
      </bottom>
      <diagonal/>
    </border>
    <border>
      <left/>
      <right/>
      <top/>
      <bottom style="thin">
        <color auto="1"/>
      </bottom>
      <diagonal/>
    </border>
    <border>
      <left style="thin">
        <color auto="1"/>
      </left>
      <right/>
      <top/>
      <bottom/>
      <diagonal/>
    </border>
    <border>
      <left/>
      <right/>
      <top style="thin">
        <color indexed="64"/>
      </top>
      <bottom style="thin">
        <color auto="1"/>
      </bottom>
      <diagonal/>
    </border>
    <border>
      <left/>
      <right style="thin">
        <color auto="1"/>
      </right>
      <top style="thin">
        <color indexed="64"/>
      </top>
      <bottom style="thin">
        <color auto="1"/>
      </bottom>
      <diagonal/>
    </border>
    <border>
      <left style="thin">
        <color auto="1"/>
      </left>
      <right/>
      <top style="thin">
        <color auto="1"/>
      </top>
      <bottom style="thin">
        <color auto="1"/>
      </bottom>
      <diagonal/>
    </border>
    <border>
      <left/>
      <right/>
      <top style="thin">
        <color indexed="64"/>
      </top>
      <bottom style="double">
        <color indexed="64"/>
      </bottom>
      <diagonal/>
    </border>
    <border>
      <left/>
      <right style="thin">
        <color indexed="8"/>
      </right>
      <top/>
      <bottom/>
      <diagonal/>
    </border>
    <border>
      <left/>
      <right style="thin">
        <color indexed="64"/>
      </right>
      <top/>
      <bottom/>
      <diagonal/>
    </border>
    <border>
      <left/>
      <right/>
      <top style="thin">
        <color indexed="64"/>
      </top>
      <bottom/>
      <diagonal/>
    </border>
    <border>
      <left/>
      <right style="hair">
        <color indexed="64"/>
      </right>
      <top style="thin">
        <color indexed="64"/>
      </top>
      <bottom/>
      <diagonal/>
    </border>
    <border>
      <left style="hair">
        <color indexed="64"/>
      </left>
      <right/>
      <top style="thin">
        <color indexed="64"/>
      </top>
      <bottom/>
      <diagonal/>
    </border>
    <border>
      <left/>
      <right style="thin">
        <color indexed="64"/>
      </right>
      <top style="thin">
        <color indexed="64"/>
      </top>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hair">
        <color indexed="64"/>
      </right>
      <top style="hair">
        <color indexed="64"/>
      </top>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top/>
      <bottom/>
      <diagonal/>
    </border>
    <border>
      <left/>
      <right style="hair">
        <color indexed="64"/>
      </right>
      <top/>
      <bottom/>
      <diagonal/>
    </border>
    <border>
      <left style="thin">
        <color indexed="64"/>
      </left>
      <right/>
      <top/>
      <bottom style="hair">
        <color indexed="64"/>
      </bottom>
      <diagonal/>
    </border>
    <border>
      <left/>
      <right style="hair">
        <color indexed="64"/>
      </right>
      <top/>
      <bottom style="hair">
        <color indexed="64"/>
      </bottom>
      <diagonal/>
    </border>
    <border>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auto="1"/>
      </right>
      <top style="hair">
        <color indexed="64"/>
      </top>
      <bottom style="thin">
        <color auto="1"/>
      </bottom>
      <diagonal/>
    </border>
    <border>
      <left style="thin">
        <color indexed="64"/>
      </left>
      <right style="hair">
        <color indexed="64"/>
      </right>
      <top style="hair">
        <color indexed="64"/>
      </top>
      <bottom style="thin">
        <color auto="1"/>
      </bottom>
      <diagonal/>
    </border>
    <border>
      <left/>
      <right style="thin">
        <color indexed="64"/>
      </right>
      <top style="hair">
        <color indexed="64"/>
      </top>
      <bottom style="thin">
        <color indexed="64"/>
      </bottom>
      <diagonal/>
    </border>
    <border>
      <left style="thin">
        <color indexed="64"/>
      </left>
      <right/>
      <top style="thin">
        <color indexed="64"/>
      </top>
      <bottom/>
      <diagonal/>
    </border>
    <border>
      <left style="hair">
        <color indexed="64"/>
      </left>
      <right/>
      <top/>
      <bottom/>
      <diagonal/>
    </border>
    <border>
      <left style="hair">
        <color indexed="64"/>
      </left>
      <right/>
      <top/>
      <bottom style="hair">
        <color indexed="64"/>
      </bottom>
      <diagonal/>
    </border>
    <border>
      <left style="hair">
        <color indexed="64"/>
      </left>
      <right/>
      <top style="hair">
        <color indexed="64"/>
      </top>
      <bottom/>
      <diagonal/>
    </border>
    <border>
      <left/>
      <right style="thin">
        <color indexed="64"/>
      </right>
      <top style="hair">
        <color indexed="64"/>
      </top>
      <bottom/>
      <diagonal/>
    </border>
    <border>
      <left style="hair">
        <color indexed="64"/>
      </left>
      <right/>
      <top/>
      <bottom style="thin">
        <color indexed="64"/>
      </bottom>
      <diagonal/>
    </border>
    <border>
      <left style="hair">
        <color indexed="8"/>
      </left>
      <right style="hair">
        <color indexed="8"/>
      </right>
      <top/>
      <bottom/>
      <diagonal/>
    </border>
    <border>
      <left style="hair">
        <color indexed="8"/>
      </left>
      <right style="thin">
        <color indexed="64"/>
      </right>
      <top/>
      <bottom/>
      <diagonal/>
    </border>
    <border>
      <left style="hair">
        <color indexed="8"/>
      </left>
      <right style="hair">
        <color indexed="8"/>
      </right>
      <top style="hair">
        <color indexed="8"/>
      </top>
      <bottom/>
      <diagonal/>
    </border>
    <border>
      <left style="hair">
        <color indexed="8"/>
      </left>
      <right/>
      <top/>
      <bottom/>
      <diagonal/>
    </border>
    <border>
      <left style="hair">
        <color indexed="8"/>
      </left>
      <right/>
      <top style="hair">
        <color indexed="8"/>
      </top>
      <bottom/>
      <diagonal/>
    </border>
    <border>
      <left/>
      <right style="hair">
        <color indexed="8"/>
      </right>
      <top style="hair">
        <color indexed="8"/>
      </top>
      <bottom/>
      <diagonal/>
    </border>
    <border>
      <left/>
      <right style="hair">
        <color indexed="8"/>
      </right>
      <top/>
      <bottom/>
      <diagonal/>
    </border>
    <border>
      <left style="thin">
        <color indexed="8"/>
      </left>
      <right/>
      <top style="hair">
        <color indexed="8"/>
      </top>
      <bottom/>
      <diagonal/>
    </border>
    <border>
      <left/>
      <right/>
      <top style="hair">
        <color indexed="8"/>
      </top>
      <bottom/>
      <diagonal/>
    </border>
    <border>
      <left/>
      <right style="thin">
        <color indexed="64"/>
      </right>
      <top style="hair">
        <color indexed="8"/>
      </top>
      <bottom/>
      <diagonal/>
    </border>
    <border>
      <left/>
      <right style="thin">
        <color indexed="8"/>
      </right>
      <top style="hair">
        <color indexed="8"/>
      </top>
      <bottom/>
      <diagonal/>
    </border>
    <border>
      <left/>
      <right/>
      <top/>
      <bottom style="double">
        <color indexed="64"/>
      </bottom>
      <diagonal/>
    </border>
    <border>
      <left/>
      <right style="hair">
        <color auto="1"/>
      </right>
      <top/>
      <bottom/>
      <diagonal/>
    </border>
    <border>
      <left style="thin">
        <color indexed="8"/>
      </left>
      <right/>
      <top/>
      <bottom/>
      <diagonal/>
    </border>
    <border>
      <left style="hair">
        <color indexed="8"/>
      </left>
      <right/>
      <top style="thin">
        <color indexed="64"/>
      </top>
      <bottom/>
      <diagonal/>
    </border>
    <border>
      <left style="hair">
        <color indexed="8"/>
      </left>
      <right style="hair">
        <color indexed="8"/>
      </right>
      <top style="thin">
        <color indexed="64"/>
      </top>
      <bottom/>
      <diagonal/>
    </border>
    <border>
      <left/>
      <right/>
      <top style="thin">
        <color indexed="64"/>
      </top>
      <bottom style="hair">
        <color indexed="8"/>
      </bottom>
      <diagonal/>
    </border>
    <border>
      <left style="thin">
        <color indexed="64"/>
      </left>
      <right/>
      <top style="hair">
        <color indexed="8"/>
      </top>
      <bottom/>
      <diagonal/>
    </border>
    <border>
      <left style="hair">
        <color indexed="64"/>
      </left>
      <right/>
      <top style="hair">
        <color indexed="8"/>
      </top>
      <bottom/>
      <diagonal/>
    </border>
    <border>
      <left/>
      <right style="hair">
        <color indexed="64"/>
      </right>
      <top style="hair">
        <color indexed="8"/>
      </top>
      <bottom/>
      <diagonal/>
    </border>
    <border>
      <left style="hair">
        <color indexed="64"/>
      </left>
      <right style="hair">
        <color indexed="64"/>
      </right>
      <top style="hair">
        <color indexed="8"/>
      </top>
      <bottom/>
      <diagonal/>
    </border>
    <border>
      <left style="hair">
        <color indexed="64"/>
      </left>
      <right style="hair">
        <color indexed="64"/>
      </right>
      <top/>
      <bottom/>
      <diagonal/>
    </border>
    <border>
      <left/>
      <right style="hair">
        <color indexed="64"/>
      </right>
      <top style="hair">
        <color indexed="8"/>
      </top>
      <bottom style="hair">
        <color auto="1"/>
      </bottom>
      <diagonal/>
    </border>
    <border>
      <left/>
      <right style="thin">
        <color indexed="64"/>
      </right>
      <top style="hair">
        <color indexed="8"/>
      </top>
      <bottom style="hair">
        <color auto="1"/>
      </bottom>
      <diagonal/>
    </border>
    <border>
      <left style="thin">
        <color indexed="8"/>
      </left>
      <right/>
      <top style="hair">
        <color indexed="64"/>
      </top>
      <bottom style="hair">
        <color indexed="64"/>
      </bottom>
      <diagonal/>
    </border>
    <border>
      <left/>
      <right/>
      <top style="hair">
        <color indexed="64"/>
      </top>
      <bottom style="hair">
        <color indexed="64"/>
      </bottom>
      <diagonal/>
    </border>
    <border>
      <left style="hair">
        <color indexed="64"/>
      </left>
      <right/>
      <top style="hair">
        <color indexed="8"/>
      </top>
      <bottom style="hair">
        <color indexed="64"/>
      </bottom>
      <diagonal/>
    </border>
    <border>
      <left/>
      <right style="hair">
        <color indexed="8"/>
      </right>
      <top style="hair">
        <color indexed="8"/>
      </top>
      <bottom style="hair">
        <color indexed="64"/>
      </bottom>
      <diagonal/>
    </border>
    <border>
      <left style="hair">
        <color indexed="8"/>
      </left>
      <right style="hair">
        <color indexed="8"/>
      </right>
      <top style="hair">
        <color indexed="8"/>
      </top>
      <bottom style="hair">
        <color indexed="64"/>
      </bottom>
      <diagonal/>
    </border>
    <border>
      <left style="thin">
        <color indexed="8"/>
      </left>
      <right/>
      <top style="hair">
        <color indexed="64"/>
      </top>
      <bottom/>
      <diagonal/>
    </border>
    <border>
      <left/>
      <right style="hair">
        <color indexed="8"/>
      </right>
      <top style="hair">
        <color indexed="64"/>
      </top>
      <bottom style="hair">
        <color indexed="64"/>
      </bottom>
      <diagonal/>
    </border>
    <border>
      <left style="hair">
        <color indexed="8"/>
      </left>
      <right style="hair">
        <color indexed="8"/>
      </right>
      <top style="hair">
        <color indexed="64"/>
      </top>
      <bottom style="hair">
        <color indexed="64"/>
      </bottom>
      <diagonal/>
    </border>
    <border>
      <left/>
      <right style="hair">
        <color indexed="8"/>
      </right>
      <top style="hair">
        <color indexed="64"/>
      </top>
      <bottom/>
      <diagonal/>
    </border>
    <border>
      <left style="hair">
        <color indexed="8"/>
      </left>
      <right style="hair">
        <color indexed="8"/>
      </right>
      <top style="hair">
        <color indexed="64"/>
      </top>
      <bottom/>
      <diagonal/>
    </border>
    <border>
      <left/>
      <right style="hair">
        <color indexed="8"/>
      </right>
      <top/>
      <bottom style="hair">
        <color indexed="64"/>
      </bottom>
      <diagonal/>
    </border>
    <border>
      <left style="hair">
        <color indexed="8"/>
      </left>
      <right style="hair">
        <color indexed="8"/>
      </right>
      <top/>
      <bottom style="hair">
        <color indexed="64"/>
      </bottom>
      <diagonal/>
    </border>
    <border>
      <left style="hair">
        <color indexed="64"/>
      </left>
      <right style="hair">
        <color indexed="64"/>
      </right>
      <top/>
      <bottom style="hair">
        <color indexed="8"/>
      </bottom>
      <diagonal/>
    </border>
    <border>
      <left/>
      <right style="thin">
        <color indexed="8"/>
      </right>
      <top/>
      <bottom style="hair">
        <color indexed="8"/>
      </bottom>
      <diagonal/>
    </border>
    <border>
      <left/>
      <right/>
      <top/>
      <bottom style="hair">
        <color indexed="64"/>
      </bottom>
      <diagonal/>
    </border>
    <border>
      <left style="hair">
        <color indexed="8"/>
      </left>
      <right/>
      <top style="hair">
        <color indexed="8"/>
      </top>
      <bottom style="hair">
        <color indexed="64"/>
      </bottom>
      <diagonal/>
    </border>
    <border>
      <left/>
      <right/>
      <top style="hair">
        <color indexed="8"/>
      </top>
      <bottom style="hair">
        <color indexed="64"/>
      </bottom>
      <diagonal/>
    </border>
    <border>
      <left/>
      <right style="thin">
        <color indexed="8"/>
      </right>
      <top style="hair">
        <color indexed="64"/>
      </top>
      <bottom style="hair">
        <color indexed="64"/>
      </bottom>
      <diagonal/>
    </border>
    <border>
      <left style="hair">
        <color indexed="8"/>
      </left>
      <right/>
      <top style="hair">
        <color indexed="8"/>
      </top>
      <bottom style="thin">
        <color indexed="8"/>
      </bottom>
      <diagonal/>
    </border>
    <border>
      <left style="hair">
        <color indexed="8"/>
      </left>
      <right style="hair">
        <color indexed="8"/>
      </right>
      <top style="hair">
        <color indexed="8"/>
      </top>
      <bottom style="thin">
        <color indexed="8"/>
      </bottom>
      <diagonal/>
    </border>
    <border>
      <left/>
      <right/>
      <top style="hair">
        <color indexed="8"/>
      </top>
      <bottom style="thin">
        <color indexed="8"/>
      </bottom>
      <diagonal/>
    </border>
    <border>
      <left/>
      <right style="thin">
        <color indexed="8"/>
      </right>
      <top style="hair">
        <color indexed="8"/>
      </top>
      <bottom style="thin">
        <color indexed="8"/>
      </bottom>
      <diagonal/>
    </border>
    <border>
      <left style="thin">
        <color indexed="8"/>
      </left>
      <right/>
      <top/>
      <bottom style="hair">
        <color indexed="8"/>
      </bottom>
      <diagonal/>
    </border>
    <border>
      <left/>
      <right style="hair">
        <color indexed="8"/>
      </right>
      <top/>
      <bottom style="hair">
        <color indexed="8"/>
      </bottom>
      <diagonal/>
    </border>
    <border>
      <left/>
      <right style="thin">
        <color indexed="64"/>
      </right>
      <top/>
      <bottom style="hair">
        <color indexed="8"/>
      </bottom>
      <diagonal/>
    </border>
    <border>
      <left style="thin">
        <color auto="1"/>
      </left>
      <right/>
      <top/>
      <bottom style="thin">
        <color auto="1"/>
      </bottom>
      <diagonal/>
    </border>
    <border>
      <left/>
      <right style="hair">
        <color indexed="8"/>
      </right>
      <top/>
      <bottom style="thin">
        <color indexed="64"/>
      </bottom>
      <diagonal/>
    </border>
    <border>
      <left/>
      <right style="hair">
        <color indexed="64"/>
      </right>
      <top/>
      <bottom style="hair">
        <color indexed="8"/>
      </bottom>
      <diagonal/>
    </border>
    <border>
      <left/>
      <right style="hair">
        <color indexed="64"/>
      </right>
      <top/>
      <bottom style="thin">
        <color indexed="64"/>
      </bottom>
      <diagonal/>
    </border>
    <border>
      <left style="hair">
        <color auto="1"/>
      </left>
      <right style="hair">
        <color auto="1"/>
      </right>
      <top/>
      <bottom style="hair">
        <color indexed="8"/>
      </bottom>
      <diagonal/>
    </border>
    <border>
      <left/>
      <right/>
      <top/>
      <bottom style="thin">
        <color indexed="8"/>
      </bottom>
      <diagonal/>
    </border>
    <border>
      <left/>
      <right/>
      <top/>
      <bottom style="thin">
        <color indexed="64"/>
      </bottom>
      <diagonal/>
    </border>
    <border>
      <left/>
      <right style="thin">
        <color indexed="8"/>
      </right>
      <top/>
      <bottom style="thin">
        <color indexed="64"/>
      </bottom>
      <diagonal/>
    </border>
    <border>
      <left/>
      <right/>
      <top style="hair">
        <color indexed="64"/>
      </top>
      <bottom style="thin">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right style="thin">
        <color auto="1"/>
      </right>
      <top style="hair">
        <color auto="1"/>
      </top>
      <bottom style="hair">
        <color auto="1"/>
      </bottom>
      <diagonal/>
    </border>
    <border>
      <left style="thin">
        <color indexed="64"/>
      </left>
      <right/>
      <top style="hair">
        <color indexed="64"/>
      </top>
      <bottom style="thin">
        <color indexed="64"/>
      </bottom>
      <diagonal/>
    </border>
    <border>
      <left/>
      <right style="thin">
        <color indexed="64"/>
      </right>
      <top/>
      <bottom style="thin">
        <color indexed="64"/>
      </bottom>
      <diagonal/>
    </border>
    <border>
      <left/>
      <right style="thin">
        <color indexed="64"/>
      </right>
      <top/>
      <bottom style="hair">
        <color indexed="64"/>
      </bottom>
      <diagonal/>
    </border>
    <border>
      <left/>
      <right/>
      <top style="hair">
        <color indexed="8"/>
      </top>
      <bottom style="hair">
        <color indexed="8"/>
      </bottom>
      <diagonal/>
    </border>
    <border>
      <left style="hair">
        <color indexed="8"/>
      </left>
      <right/>
      <top style="hair">
        <color indexed="8"/>
      </top>
      <bottom style="hair">
        <color indexed="8"/>
      </bottom>
      <diagonal/>
    </border>
    <border>
      <left/>
      <right style="thin">
        <color indexed="64"/>
      </right>
      <top style="hair">
        <color indexed="8"/>
      </top>
      <bottom style="hair">
        <color indexed="8"/>
      </bottom>
      <diagonal/>
    </border>
    <border>
      <left style="hair">
        <color indexed="8"/>
      </left>
      <right/>
      <top/>
      <bottom style="hair">
        <color indexed="8"/>
      </bottom>
      <diagonal/>
    </border>
    <border>
      <left style="hair">
        <color indexed="8"/>
      </left>
      <right style="hair">
        <color indexed="8"/>
      </right>
      <top/>
      <bottom style="hair">
        <color indexed="8"/>
      </bottom>
      <diagonal/>
    </border>
    <border>
      <left/>
      <right/>
      <top/>
      <bottom style="hair">
        <color indexed="8"/>
      </bottom>
      <diagonal/>
    </border>
    <border>
      <left style="thin">
        <color auto="1"/>
      </left>
      <right/>
      <top/>
      <bottom style="thin">
        <color auto="1"/>
      </bottom>
      <diagonal/>
    </border>
    <border>
      <left style="hair">
        <color indexed="8"/>
      </left>
      <right/>
      <top/>
      <bottom style="thin">
        <color indexed="64"/>
      </bottom>
      <diagonal/>
    </border>
    <border>
      <left style="hair">
        <color indexed="8"/>
      </left>
      <right style="hair">
        <color indexed="8"/>
      </right>
      <top/>
      <bottom style="thin">
        <color indexed="64"/>
      </bottom>
      <diagonal/>
    </border>
    <border>
      <left style="hair">
        <color indexed="64"/>
      </left>
      <right/>
      <top/>
      <bottom style="hair">
        <color indexed="8"/>
      </bottom>
      <diagonal/>
    </border>
    <border>
      <left style="hair">
        <color indexed="64"/>
      </left>
      <right/>
      <top/>
      <bottom style="thin">
        <color auto="1"/>
      </bottom>
      <diagonal/>
    </border>
    <border>
      <left/>
      <right style="hair">
        <color indexed="64"/>
      </right>
      <top style="hair">
        <color indexed="8"/>
      </top>
      <bottom style="hair">
        <color indexed="8"/>
      </bottom>
      <diagonal/>
    </border>
    <border>
      <left style="hair">
        <color indexed="64"/>
      </left>
      <right style="hair">
        <color indexed="64"/>
      </right>
      <top style="hair">
        <color indexed="8"/>
      </top>
      <bottom style="hair">
        <color indexed="8"/>
      </bottom>
      <diagonal/>
    </border>
    <border>
      <left/>
      <right style="hair">
        <color auto="1"/>
      </right>
      <top/>
      <bottom style="thin">
        <color indexed="64"/>
      </bottom>
      <diagonal/>
    </border>
    <border>
      <left style="hair">
        <color indexed="64"/>
      </left>
      <right style="hair">
        <color indexed="64"/>
      </right>
      <top/>
      <bottom style="thin">
        <color indexed="64"/>
      </bottom>
      <diagonal/>
    </border>
    <border>
      <left style="thin">
        <color indexed="64"/>
      </left>
      <right/>
      <top/>
      <bottom style="hair">
        <color indexed="64"/>
      </bottom>
      <diagonal/>
    </border>
    <border>
      <left style="hair">
        <color indexed="64"/>
      </left>
      <right style="hair">
        <color indexed="64"/>
      </right>
      <top style="hair">
        <color indexed="8"/>
      </top>
      <bottom style="hair">
        <color indexed="64"/>
      </bottom>
      <diagonal/>
    </border>
    <border>
      <left style="hair">
        <color indexed="64"/>
      </left>
      <right style="hair">
        <color indexed="64"/>
      </right>
      <top style="hair">
        <color indexed="8"/>
      </top>
      <bottom style="hair">
        <color indexed="8"/>
      </bottom>
      <diagonal/>
    </border>
    <border>
      <left/>
      <right/>
      <top style="hair">
        <color indexed="8"/>
      </top>
      <bottom style="hair">
        <color indexed="8"/>
      </bottom>
      <diagonal/>
    </border>
    <border>
      <left/>
      <right style="thin">
        <color indexed="8"/>
      </right>
      <top style="hair">
        <color indexed="8"/>
      </top>
      <bottom style="hair">
        <color indexed="8"/>
      </bottom>
      <diagonal/>
    </border>
    <border>
      <left/>
      <right style="hair">
        <color indexed="64"/>
      </right>
      <top/>
      <bottom style="hair">
        <color indexed="64"/>
      </bottom>
      <diagonal/>
    </border>
    <border>
      <left style="hair">
        <color indexed="8"/>
      </left>
      <right/>
      <top style="hair">
        <color indexed="8"/>
      </top>
      <bottom style="hair">
        <color indexed="8"/>
      </bottom>
      <diagonal/>
    </border>
    <border>
      <left/>
      <right/>
      <top style="hair">
        <color indexed="8"/>
      </top>
      <bottom style="hair">
        <color indexed="64"/>
      </bottom>
      <diagonal/>
    </border>
    <border>
      <left/>
      <right/>
      <top/>
      <bottom style="thin">
        <color indexed="8"/>
      </bottom>
      <diagonal/>
    </border>
    <border>
      <left style="hair">
        <color indexed="8"/>
      </left>
      <right style="hair">
        <color indexed="8"/>
      </right>
      <top style="hair">
        <color indexed="8"/>
      </top>
      <bottom style="hair">
        <color indexed="8"/>
      </bottom>
      <diagonal/>
    </border>
    <border>
      <left style="thin">
        <color indexed="8"/>
      </left>
      <right/>
      <top style="hair">
        <color indexed="8"/>
      </top>
      <bottom style="hair">
        <color indexed="8"/>
      </bottom>
      <diagonal/>
    </border>
    <border>
      <left/>
      <right style="hair">
        <color indexed="8"/>
      </right>
      <top style="hair">
        <color indexed="8"/>
      </top>
      <bottom style="hair">
        <color indexed="8"/>
      </bottom>
      <diagonal/>
    </border>
    <border>
      <left style="thin">
        <color indexed="8"/>
      </left>
      <right/>
      <top/>
      <bottom style="thin">
        <color indexed="8"/>
      </bottom>
      <diagonal/>
    </border>
    <border>
      <left style="hair">
        <color indexed="8"/>
      </left>
      <right/>
      <top/>
      <bottom style="thin">
        <color indexed="8"/>
      </bottom>
      <diagonal/>
    </border>
    <border>
      <left/>
      <right style="hair">
        <color indexed="8"/>
      </right>
      <top/>
      <bottom style="thin">
        <color indexed="8"/>
      </bottom>
      <diagonal/>
    </border>
    <border>
      <left style="hair">
        <color indexed="8"/>
      </left>
      <right style="hair">
        <color indexed="8"/>
      </right>
      <top/>
      <bottom style="thin">
        <color indexed="8"/>
      </bottom>
      <diagonal/>
    </border>
    <border>
      <left style="thin">
        <color indexed="64"/>
      </left>
      <right/>
      <top/>
      <bottom style="thin">
        <color indexed="64"/>
      </bottom>
      <diagonal/>
    </border>
    <border>
      <left/>
      <right/>
      <top/>
      <bottom style="thin">
        <color indexed="64"/>
      </bottom>
      <diagonal/>
    </border>
    <border>
      <left/>
      <right style="hair">
        <color indexed="8"/>
      </right>
      <top/>
      <bottom style="thin">
        <color indexed="64"/>
      </bottom>
      <diagonal/>
    </border>
    <border>
      <left style="hair">
        <color indexed="8"/>
      </left>
      <right style="hair">
        <color indexed="8"/>
      </right>
      <top/>
      <bottom style="thin">
        <color indexed="64"/>
      </bottom>
      <diagonal/>
    </border>
    <border>
      <left style="hair">
        <color indexed="8"/>
      </left>
      <right/>
      <top/>
      <bottom style="thin">
        <color indexed="64"/>
      </bottom>
      <diagonal/>
    </border>
    <border>
      <left/>
      <right style="hair">
        <color indexed="64"/>
      </right>
      <top/>
      <bottom style="thin">
        <color indexed="64"/>
      </bottom>
      <diagonal/>
    </border>
    <border>
      <left/>
      <right style="thin">
        <color indexed="64"/>
      </right>
      <top/>
      <bottom style="thin">
        <color indexed="64"/>
      </bottom>
      <diagonal/>
    </border>
    <border>
      <left style="thin">
        <color indexed="8"/>
      </left>
      <right/>
      <top/>
      <bottom style="thin">
        <color indexed="64"/>
      </bottom>
      <diagonal/>
    </border>
    <border>
      <left style="hair">
        <color indexed="8"/>
      </left>
      <right style="thin">
        <color indexed="64"/>
      </right>
      <top style="hair">
        <color indexed="8"/>
      </top>
      <bottom style="hair">
        <color indexed="8"/>
      </bottom>
      <diagonal/>
    </border>
    <border>
      <left/>
      <right style="thin">
        <color indexed="64"/>
      </right>
      <top style="hair">
        <color indexed="8"/>
      </top>
      <bottom style="hair">
        <color indexed="8"/>
      </bottom>
      <diagonal/>
    </border>
    <border>
      <left style="hair">
        <color indexed="64"/>
      </left>
      <right style="hair">
        <color indexed="8"/>
      </right>
      <top style="hair">
        <color indexed="8"/>
      </top>
      <bottom/>
      <diagonal/>
    </border>
    <border>
      <left style="thin">
        <color indexed="64"/>
      </left>
      <right/>
      <top style="thin">
        <color indexed="64"/>
      </top>
      <bottom style="hair">
        <color indexed="8"/>
      </bottom>
      <diagonal/>
    </border>
    <border>
      <left style="hair">
        <color indexed="8"/>
      </left>
      <right style="hair">
        <color indexed="8"/>
      </right>
      <top style="thin">
        <color indexed="64"/>
      </top>
      <bottom style="hair">
        <color indexed="8"/>
      </bottom>
      <diagonal/>
    </border>
    <border>
      <left style="hair">
        <color indexed="8"/>
      </left>
      <right style="thin">
        <color indexed="64"/>
      </right>
      <top style="thin">
        <color indexed="64"/>
      </top>
      <bottom style="hair">
        <color indexed="8"/>
      </bottom>
      <diagonal/>
    </border>
    <border>
      <left style="thin">
        <color indexed="64"/>
      </left>
      <right/>
      <top/>
      <bottom/>
      <diagonal/>
    </border>
    <border>
      <left style="hair">
        <color indexed="8"/>
      </left>
      <right style="thin">
        <color indexed="64"/>
      </right>
      <top/>
      <bottom style="hair">
        <color indexed="8"/>
      </bottom>
      <diagonal/>
    </border>
    <border>
      <left style="hair">
        <color indexed="64"/>
      </left>
      <right style="hair">
        <color indexed="64"/>
      </right>
      <top/>
      <bottom style="hair">
        <color indexed="8"/>
      </bottom>
      <diagonal/>
    </border>
    <border>
      <left/>
      <right style="hair">
        <color auto="1"/>
      </right>
      <top/>
      <bottom style="hair">
        <color indexed="8"/>
      </bottom>
      <diagonal/>
    </border>
    <border>
      <left/>
      <right/>
      <top style="hair">
        <color indexed="8"/>
      </top>
      <bottom style="hair">
        <color indexed="8"/>
      </bottom>
      <diagonal/>
    </border>
    <border>
      <left style="thin">
        <color indexed="64"/>
      </left>
      <right style="thin">
        <color indexed="64"/>
      </right>
      <top style="thin">
        <color indexed="64"/>
      </top>
      <bottom style="thin">
        <color indexed="64"/>
      </bottom>
      <diagonal/>
    </border>
    <border>
      <left style="thin">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right style="hair">
        <color indexed="8"/>
      </right>
      <top/>
      <bottom style="hair">
        <color indexed="8"/>
      </bottom>
      <diagonal/>
    </border>
    <border>
      <left style="hair">
        <color indexed="8"/>
      </left>
      <right/>
      <top style="hair">
        <color indexed="8"/>
      </top>
      <bottom style="thin">
        <color indexed="64"/>
      </bottom>
      <diagonal/>
    </border>
    <border>
      <left/>
      <right/>
      <top style="hair">
        <color indexed="8"/>
      </top>
      <bottom style="thin">
        <color indexed="64"/>
      </bottom>
      <diagonal/>
    </border>
    <border>
      <left/>
      <right style="thin">
        <color indexed="64"/>
      </right>
      <top style="hair">
        <color indexed="8"/>
      </top>
      <bottom style="thin">
        <color indexed="64"/>
      </bottom>
      <diagonal/>
    </border>
    <border>
      <left/>
      <right style="hair">
        <color indexed="64"/>
      </right>
      <top/>
      <bottom style="hair">
        <color indexed="8"/>
      </bottom>
      <diagonal/>
    </border>
    <border>
      <left/>
      <right style="hair">
        <color indexed="64"/>
      </right>
      <top style="hair">
        <color indexed="8"/>
      </top>
      <bottom style="thin">
        <color indexed="64"/>
      </bottom>
      <diagonal/>
    </border>
    <border>
      <left style="hair">
        <color indexed="64"/>
      </left>
      <right style="hair">
        <color indexed="64"/>
      </right>
      <top style="hair">
        <color indexed="8"/>
      </top>
      <bottom style="thin">
        <color indexed="64"/>
      </bottom>
      <diagonal/>
    </border>
    <border>
      <left/>
      <right/>
      <top style="hair">
        <color indexed="64"/>
      </top>
      <bottom style="hair">
        <color indexed="64"/>
      </bottom>
      <diagonal/>
    </border>
    <border>
      <left/>
      <right style="thin">
        <color indexed="8"/>
      </right>
      <top style="hair">
        <color indexed="8"/>
      </top>
      <bottom style="thin">
        <color indexed="64"/>
      </bottom>
      <diagonal/>
    </border>
    <border>
      <left style="thin">
        <color indexed="64"/>
      </left>
      <right style="thin">
        <color indexed="64"/>
      </right>
      <top style="thin">
        <color indexed="64"/>
      </top>
      <bottom/>
      <diagonal/>
    </border>
    <border>
      <left style="thin">
        <color auto="1"/>
      </left>
      <right/>
      <top style="thin">
        <color auto="1"/>
      </top>
      <bottom/>
      <diagonal/>
    </border>
    <border>
      <left/>
      <right style="thin">
        <color auto="1"/>
      </right>
      <top style="thin">
        <color indexed="64"/>
      </top>
      <bottom/>
      <diagonal/>
    </border>
    <border>
      <left/>
      <right/>
      <top style="thin">
        <color indexed="64"/>
      </top>
      <bottom/>
      <diagonal/>
    </border>
    <border>
      <left/>
      <right style="hair">
        <color indexed="8"/>
      </right>
      <top style="thin">
        <color indexed="64"/>
      </top>
      <bottom/>
      <diagonal/>
    </border>
    <border>
      <left style="thin">
        <color indexed="64"/>
      </left>
      <right/>
      <top/>
      <bottom/>
      <diagonal/>
    </border>
    <border>
      <left style="hair">
        <color auto="1"/>
      </left>
      <right style="hair">
        <color auto="1"/>
      </right>
      <top style="hair">
        <color indexed="8"/>
      </top>
      <bottom style="hair">
        <color indexed="8"/>
      </bottom>
      <diagonal/>
    </border>
    <border>
      <left/>
      <right/>
      <top style="thin">
        <color indexed="8"/>
      </top>
      <bottom/>
      <diagonal/>
    </border>
    <border>
      <left style="thin">
        <color indexed="64"/>
      </left>
      <right/>
      <top/>
      <bottom/>
      <diagonal/>
    </border>
    <border>
      <left style="thin">
        <color indexed="64"/>
      </left>
      <right style="thin">
        <color indexed="64"/>
      </right>
      <top/>
      <bottom style="thin">
        <color indexed="64"/>
      </bottom>
      <diagonal/>
    </border>
    <border>
      <left/>
      <right style="hair">
        <color indexed="64"/>
      </right>
      <top style="thin">
        <color indexed="64"/>
      </top>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top style="thin">
        <color indexed="64"/>
      </top>
      <bottom style="hair">
        <color indexed="64"/>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auto="1"/>
      </left>
      <right/>
      <top style="thin">
        <color auto="1"/>
      </top>
      <bottom style="hair">
        <color auto="1"/>
      </bottom>
      <diagonal/>
    </border>
    <border>
      <left/>
      <right/>
      <top style="thin">
        <color indexed="64"/>
      </top>
      <bottom style="hair">
        <color indexed="8"/>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8"/>
      </left>
      <right/>
      <top style="thin">
        <color auto="1"/>
      </top>
      <bottom/>
      <diagonal/>
    </border>
    <border>
      <left style="thin">
        <color auto="1"/>
      </left>
      <right/>
      <top style="hair">
        <color indexed="8"/>
      </top>
      <bottom style="hair">
        <color indexed="8"/>
      </bottom>
      <diagonal/>
    </border>
    <border>
      <left style="thin">
        <color auto="1"/>
      </left>
      <right/>
      <top/>
      <bottom style="thin">
        <color indexed="64"/>
      </bottom>
      <diagonal/>
    </border>
    <border>
      <left style="thin">
        <color auto="1"/>
      </left>
      <right/>
      <top/>
      <bottom style="hair">
        <color indexed="8"/>
      </bottom>
      <diagonal/>
    </border>
    <border>
      <left style="thin">
        <color auto="1"/>
      </left>
      <right/>
      <top/>
      <bottom style="thin">
        <color indexed="64"/>
      </bottom>
      <diagonal/>
    </border>
    <border>
      <left style="thin">
        <color indexed="8"/>
      </left>
      <right/>
      <top style="thin">
        <color indexed="8"/>
      </top>
      <bottom/>
      <diagonal/>
    </border>
    <border>
      <left style="hair">
        <color indexed="64"/>
      </left>
      <right/>
      <top style="thin">
        <color indexed="8"/>
      </top>
      <bottom/>
      <diagonal/>
    </border>
    <border>
      <left/>
      <right style="hair">
        <color indexed="8"/>
      </right>
      <top style="thin">
        <color indexed="8"/>
      </top>
      <bottom/>
      <diagonal/>
    </border>
    <border>
      <left/>
      <right/>
      <top style="thin">
        <color indexed="8"/>
      </top>
      <bottom style="hair">
        <color indexed="8"/>
      </bottom>
      <diagonal/>
    </border>
    <border>
      <left/>
      <right style="hair">
        <color indexed="8"/>
      </right>
      <top style="thin">
        <color indexed="8"/>
      </top>
      <bottom style="hair">
        <color indexed="8"/>
      </bottom>
      <diagonal/>
    </border>
    <border>
      <left/>
      <right/>
      <top style="thin">
        <color indexed="8"/>
      </top>
      <bottom/>
      <diagonal/>
    </border>
    <border>
      <left/>
      <right style="thin">
        <color indexed="8"/>
      </right>
      <top style="thin">
        <color indexed="8"/>
      </top>
      <bottom/>
      <diagonal/>
    </border>
    <border>
      <left style="thin">
        <color indexed="8"/>
      </left>
      <right/>
      <top/>
      <bottom style="thin">
        <color indexed="64"/>
      </bottom>
      <diagonal/>
    </border>
    <border>
      <left/>
      <right style="thin">
        <color indexed="8"/>
      </right>
      <top style="hair">
        <color indexed="64"/>
      </top>
      <bottom style="thin">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indexed="64"/>
      </left>
      <right style="thin">
        <color indexed="64"/>
      </right>
      <top style="thin">
        <color auto="1"/>
      </top>
      <bottom style="thin">
        <color indexed="64"/>
      </bottom>
      <diagonal/>
    </border>
    <border>
      <left style="thin">
        <color indexed="64"/>
      </left>
      <right/>
      <top style="thin">
        <color indexed="64"/>
      </top>
      <bottom style="hair">
        <color indexed="8"/>
      </bottom>
      <diagonal/>
    </border>
    <border>
      <left style="hair">
        <color indexed="8"/>
      </left>
      <right style="hair">
        <color indexed="8"/>
      </right>
      <top style="thin">
        <color indexed="64"/>
      </top>
      <bottom style="hair">
        <color indexed="8"/>
      </bottom>
      <diagonal/>
    </border>
    <border>
      <left style="hair">
        <color indexed="8"/>
      </left>
      <right style="thin">
        <color indexed="64"/>
      </right>
      <top style="thin">
        <color indexed="64"/>
      </top>
      <bottom style="hair">
        <color indexed="8"/>
      </bottom>
      <diagonal/>
    </border>
    <border>
      <left style="hair">
        <color indexed="8"/>
      </left>
      <right style="thin">
        <color indexed="64"/>
      </right>
      <top/>
      <bottom style="thin">
        <color indexed="64"/>
      </bottom>
      <diagonal/>
    </border>
    <border>
      <left style="hair">
        <color indexed="8"/>
      </left>
      <right style="hair">
        <color indexed="8"/>
      </right>
      <top style="thin">
        <color auto="1"/>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style="hair">
        <color indexed="8"/>
      </right>
      <top style="thin">
        <color auto="1"/>
      </top>
      <bottom/>
      <diagonal/>
    </border>
    <border>
      <left style="hair">
        <color indexed="8"/>
      </left>
      <right style="hair">
        <color indexed="8"/>
      </right>
      <top style="thin">
        <color auto="1"/>
      </top>
      <bottom/>
      <diagonal/>
    </border>
    <border>
      <left style="hair">
        <color indexed="8"/>
      </left>
      <right/>
      <top style="thin">
        <color auto="1"/>
      </top>
      <bottom style="hair">
        <color indexed="8"/>
      </bottom>
      <diagonal/>
    </border>
    <border>
      <left/>
      <right/>
      <top style="thin">
        <color auto="1"/>
      </top>
      <bottom style="hair">
        <color indexed="8"/>
      </bottom>
      <diagonal/>
    </border>
    <border>
      <left/>
      <right style="hair">
        <color indexed="8"/>
      </right>
      <top style="thin">
        <color auto="1"/>
      </top>
      <bottom style="hair">
        <color indexed="8"/>
      </bottom>
      <diagonal/>
    </border>
    <border>
      <left style="hair">
        <color indexed="8"/>
      </left>
      <right/>
      <top style="hair">
        <color indexed="8"/>
      </top>
      <bottom style="hair">
        <color indexed="8"/>
      </bottom>
      <diagonal/>
    </border>
    <border>
      <left style="hair">
        <color indexed="8"/>
      </left>
      <right style="hair">
        <color indexed="8"/>
      </right>
      <top style="hair">
        <color indexed="8"/>
      </top>
      <bottom style="hair">
        <color indexed="8"/>
      </bottom>
      <diagonal/>
    </border>
    <border>
      <left style="thin">
        <color auto="1"/>
      </left>
      <right/>
      <top/>
      <bottom style="thin">
        <color indexed="64"/>
      </bottom>
      <diagonal/>
    </border>
    <border>
      <left/>
      <right style="hair">
        <color indexed="8"/>
      </right>
      <top style="hair">
        <color indexed="8"/>
      </top>
      <bottom style="thin">
        <color indexed="64"/>
      </bottom>
      <diagonal/>
    </border>
    <border>
      <left style="thin">
        <color indexed="64"/>
      </left>
      <right/>
      <top style="thin">
        <color indexed="64"/>
      </top>
      <bottom/>
      <diagonal/>
    </border>
    <border>
      <left style="hair">
        <color indexed="64"/>
      </left>
      <right/>
      <top style="thin">
        <color indexed="64"/>
      </top>
      <bottom/>
      <diagonal/>
    </border>
    <border>
      <left/>
      <right style="hair">
        <color indexed="64"/>
      </right>
      <top style="thin">
        <color indexed="64"/>
      </top>
      <bottom/>
      <diagonal/>
    </border>
    <border>
      <left/>
      <right/>
      <top style="thin">
        <color indexed="64"/>
      </top>
      <bottom style="thin">
        <color indexed="64"/>
      </bottom>
      <diagonal/>
    </border>
    <border>
      <left style="thin">
        <color auto="1"/>
      </left>
      <right/>
      <top style="thin">
        <color auto="1"/>
      </top>
      <bottom/>
      <diagonal/>
    </border>
    <border>
      <left style="hair">
        <color indexed="8"/>
      </left>
      <right style="hair">
        <color indexed="8"/>
      </right>
      <top style="thin">
        <color auto="1"/>
      </top>
      <bottom/>
      <diagonal/>
    </border>
    <border>
      <left style="hair">
        <color indexed="8"/>
      </left>
      <right/>
      <top style="thin">
        <color auto="1"/>
      </top>
      <bottom style="hair">
        <color indexed="8"/>
      </bottom>
      <diagonal/>
    </border>
    <border>
      <left/>
      <right/>
      <top style="thin">
        <color auto="1"/>
      </top>
      <bottom style="hair">
        <color indexed="8"/>
      </bottom>
      <diagonal/>
    </border>
    <border>
      <left style="hair">
        <color indexed="8"/>
      </left>
      <right/>
      <top style="thin">
        <color auto="1"/>
      </top>
      <bottom/>
      <diagonal/>
    </border>
    <border>
      <left style="hair">
        <color indexed="64"/>
      </left>
      <right/>
      <top style="hair">
        <color indexed="8"/>
      </top>
      <bottom style="hair">
        <color indexed="8"/>
      </bottom>
      <diagonal/>
    </border>
    <border>
      <left style="hair">
        <color indexed="64"/>
      </left>
      <right style="hair">
        <color indexed="64"/>
      </right>
      <top style="hair">
        <color indexed="8"/>
      </top>
      <bottom style="hair">
        <color indexed="8"/>
      </bottom>
      <diagonal/>
    </border>
    <border>
      <left style="thin">
        <color auto="1"/>
      </left>
      <right/>
      <top/>
      <bottom style="hair">
        <color auto="1"/>
      </bottom>
      <diagonal/>
    </border>
    <border>
      <left/>
      <right/>
      <top/>
      <bottom style="hair">
        <color auto="1"/>
      </bottom>
      <diagonal/>
    </border>
    <border>
      <left/>
      <right style="hair">
        <color indexed="8"/>
      </right>
      <top/>
      <bottom style="hair">
        <color auto="1"/>
      </bottom>
      <diagonal/>
    </border>
    <border>
      <left style="hair">
        <color indexed="8"/>
      </left>
      <right style="hair">
        <color indexed="8"/>
      </right>
      <top/>
      <bottom style="hair">
        <color auto="1"/>
      </bottom>
      <diagonal/>
    </border>
    <border>
      <left style="hair">
        <color indexed="8"/>
      </left>
      <right/>
      <top/>
      <bottom style="hair">
        <color auto="1"/>
      </bottom>
      <diagonal/>
    </border>
    <border>
      <left/>
      <right style="hair">
        <color indexed="64"/>
      </right>
      <top/>
      <bottom style="hair">
        <color auto="1"/>
      </bottom>
      <diagonal/>
    </border>
    <border>
      <left style="hair">
        <color indexed="64"/>
      </left>
      <right style="hair">
        <color indexed="64"/>
      </right>
      <top/>
      <bottom style="hair">
        <color auto="1"/>
      </bottom>
      <diagonal/>
    </border>
    <border>
      <left/>
      <right style="thin">
        <color indexed="64"/>
      </right>
      <top/>
      <bottom style="hair">
        <color auto="1"/>
      </bottom>
      <diagonal/>
    </border>
    <border>
      <left style="hair">
        <color indexed="8"/>
      </left>
      <right/>
      <top style="thin">
        <color indexed="8"/>
      </top>
      <bottom/>
      <diagonal/>
    </border>
    <border>
      <left style="hair">
        <color indexed="8"/>
      </left>
      <right style="hair">
        <color indexed="8"/>
      </right>
      <top style="thin">
        <color indexed="64"/>
      </top>
      <bottom/>
      <diagonal/>
    </border>
    <border>
      <left style="thin">
        <color indexed="8"/>
      </left>
      <right/>
      <top/>
      <bottom style="thin">
        <color indexed="64"/>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style="hair">
        <color indexed="64"/>
      </left>
      <right/>
      <top/>
      <bottom style="hair">
        <color indexed="64"/>
      </bottom>
      <diagonal/>
    </border>
  </borders>
  <cellStyleXfs count="5">
    <xf numFmtId="0" fontId="0" fillId="0" borderId="0"/>
    <xf numFmtId="38" fontId="2" fillId="0" borderId="0" applyFont="0" applyFill="0" applyBorder="0" applyAlignment="0" applyProtection="0"/>
    <xf numFmtId="0" fontId="2" fillId="0" borderId="0">
      <alignment vertical="center"/>
    </xf>
    <xf numFmtId="38" fontId="2" fillId="0" borderId="0" applyFont="0" applyFill="0" applyBorder="0" applyAlignment="0" applyProtection="0">
      <alignment vertical="center"/>
    </xf>
    <xf numFmtId="9" fontId="2" fillId="0" borderId="0" applyFont="0" applyFill="0" applyBorder="0" applyAlignment="0" applyProtection="0">
      <alignment vertical="center"/>
    </xf>
  </cellStyleXfs>
  <cellXfs count="1181">
    <xf numFmtId="0" fontId="0" fillId="0" borderId="0" xfId="0"/>
    <xf numFmtId="0" fontId="3" fillId="0" borderId="0" xfId="0" applyNumberFormat="1" applyFont="1" applyAlignment="1">
      <alignment vertical="center"/>
    </xf>
    <xf numFmtId="0" fontId="3" fillId="0" borderId="0" xfId="0" applyNumberFormat="1" applyFont="1" applyAlignment="1">
      <alignment horizontal="center" vertical="center"/>
    </xf>
    <xf numFmtId="0" fontId="3" fillId="0" borderId="0" xfId="0" quotePrefix="1" applyNumberFormat="1" applyFont="1" applyAlignment="1">
      <alignment horizontal="left" vertical="center"/>
    </xf>
    <xf numFmtId="3" fontId="3" fillId="0" borderId="0" xfId="0" applyNumberFormat="1" applyFont="1" applyAlignment="1">
      <alignment vertical="center"/>
    </xf>
    <xf numFmtId="2" fontId="3" fillId="0" borderId="0" xfId="0" applyNumberFormat="1" applyFont="1" applyAlignment="1">
      <alignment vertical="center"/>
    </xf>
    <xf numFmtId="49" fontId="3" fillId="0" borderId="0" xfId="0" applyNumberFormat="1" applyFont="1" applyAlignment="1">
      <alignment horizontal="center" vertical="center"/>
    </xf>
    <xf numFmtId="0" fontId="3" fillId="0" borderId="0" xfId="0" applyNumberFormat="1" applyFont="1" applyAlignment="1">
      <alignment horizontal="distributed" vertical="center"/>
    </xf>
    <xf numFmtId="38" fontId="3" fillId="0" borderId="0" xfId="1" applyFont="1" applyAlignment="1">
      <alignment horizontal="right" vertical="center"/>
    </xf>
    <xf numFmtId="3" fontId="3" fillId="0" borderId="0" xfId="0" applyNumberFormat="1" applyFont="1" applyAlignment="1">
      <alignment horizontal="right" vertical="center"/>
    </xf>
    <xf numFmtId="0" fontId="3" fillId="0" borderId="1" xfId="0" applyNumberFormat="1" applyFont="1" applyBorder="1" applyAlignment="1">
      <alignment vertical="center"/>
    </xf>
    <xf numFmtId="3" fontId="3" fillId="0" borderId="1" xfId="0" applyNumberFormat="1" applyFont="1" applyBorder="1" applyAlignment="1">
      <alignment vertical="center"/>
    </xf>
    <xf numFmtId="0" fontId="3" fillId="0" borderId="0" xfId="0" applyNumberFormat="1" applyFont="1" applyBorder="1" applyAlignment="1">
      <alignment vertical="center"/>
    </xf>
    <xf numFmtId="3" fontId="3" fillId="0" borderId="0" xfId="0" applyNumberFormat="1" applyFont="1" applyBorder="1" applyAlignment="1">
      <alignment vertical="center"/>
    </xf>
    <xf numFmtId="177" fontId="3" fillId="0" borderId="0" xfId="0" applyNumberFormat="1" applyFont="1" applyAlignment="1">
      <alignment vertical="center"/>
    </xf>
    <xf numFmtId="0" fontId="3" fillId="0" borderId="0" xfId="0" applyNumberFormat="1" applyFont="1" applyAlignment="1">
      <alignment horizontal="right" vertical="center"/>
    </xf>
    <xf numFmtId="0" fontId="3" fillId="0" borderId="0" xfId="0" applyFont="1" applyAlignment="1">
      <alignment vertical="center"/>
    </xf>
    <xf numFmtId="0" fontId="3" fillId="0" borderId="1" xfId="0" applyNumberFormat="1" applyFont="1" applyBorder="1" applyAlignment="1">
      <alignment horizontal="right" vertical="center"/>
    </xf>
    <xf numFmtId="178" fontId="3" fillId="0" borderId="3" xfId="0" applyNumberFormat="1" applyFont="1" applyBorder="1" applyAlignment="1">
      <alignment horizontal="right" vertical="center"/>
    </xf>
    <xf numFmtId="0" fontId="3" fillId="0" borderId="0" xfId="0" applyFont="1" applyFill="1" applyAlignment="1">
      <alignment vertical="center"/>
    </xf>
    <xf numFmtId="179" fontId="3" fillId="0" borderId="0" xfId="0" applyNumberFormat="1" applyFont="1" applyBorder="1" applyAlignment="1">
      <alignment vertical="center"/>
    </xf>
    <xf numFmtId="181" fontId="3" fillId="0" borderId="0" xfId="0" applyNumberFormat="1" applyFont="1" applyBorder="1" applyAlignment="1">
      <alignment vertical="center"/>
    </xf>
    <xf numFmtId="0" fontId="3" fillId="0" borderId="0" xfId="0" applyNumberFormat="1" applyFont="1" applyBorder="1" applyAlignment="1">
      <alignment horizontal="right" vertical="center"/>
    </xf>
    <xf numFmtId="0" fontId="3" fillId="0" borderId="0" xfId="0" applyFont="1" applyBorder="1" applyAlignment="1">
      <alignment vertical="center"/>
    </xf>
    <xf numFmtId="0" fontId="3" fillId="0" borderId="0" xfId="0" applyFont="1" applyAlignment="1">
      <alignment horizontal="center" vertical="center"/>
    </xf>
    <xf numFmtId="0" fontId="3" fillId="0" borderId="0" xfId="0" applyNumberFormat="1" applyFont="1" applyBorder="1" applyAlignment="1">
      <alignment horizontal="distributed" vertical="center"/>
    </xf>
    <xf numFmtId="0" fontId="3" fillId="0" borderId="0" xfId="0" applyNumberFormat="1" applyFont="1" applyAlignment="1">
      <alignment horizontal="center" vertical="center"/>
    </xf>
    <xf numFmtId="0" fontId="3" fillId="0" borderId="0" xfId="0" applyFont="1" applyBorder="1" applyAlignment="1">
      <alignment vertical="center" wrapText="1"/>
    </xf>
    <xf numFmtId="0" fontId="3" fillId="0" borderId="0" xfId="0" quotePrefix="1" applyNumberFormat="1" applyFont="1" applyAlignment="1">
      <alignment vertical="center"/>
    </xf>
    <xf numFmtId="0" fontId="3" fillId="0" borderId="0" xfId="0" applyFont="1" applyAlignment="1">
      <alignment vertical="center"/>
    </xf>
    <xf numFmtId="0" fontId="0" fillId="0" borderId="0" xfId="0" applyBorder="1" applyAlignment="1">
      <alignment vertical="center"/>
    </xf>
    <xf numFmtId="0" fontId="0" fillId="0" borderId="0" xfId="0" applyBorder="1" applyAlignment="1">
      <alignment vertical="center" wrapText="1"/>
    </xf>
    <xf numFmtId="0" fontId="3" fillId="0" borderId="0" xfId="2" applyFont="1">
      <alignment vertical="center"/>
    </xf>
    <xf numFmtId="0" fontId="3" fillId="0" borderId="0" xfId="2" applyFont="1" applyBorder="1" applyAlignment="1">
      <alignment vertical="center"/>
    </xf>
    <xf numFmtId="0" fontId="3" fillId="0" borderId="0" xfId="2" applyFont="1" applyBorder="1" applyAlignment="1">
      <alignment horizontal="right" vertical="center"/>
    </xf>
    <xf numFmtId="0" fontId="3" fillId="0" borderId="0" xfId="2" applyFont="1" applyFill="1" applyBorder="1">
      <alignment vertical="center"/>
    </xf>
    <xf numFmtId="182" fontId="3" fillId="0" borderId="0" xfId="2" applyNumberFormat="1" applyFont="1" applyFill="1" applyBorder="1" applyAlignment="1">
      <alignment vertical="center"/>
    </xf>
    <xf numFmtId="0" fontId="3" fillId="0" borderId="0" xfId="2" applyFont="1" applyFill="1">
      <alignment vertical="center"/>
    </xf>
    <xf numFmtId="179" fontId="3" fillId="0" borderId="0" xfId="0" applyNumberFormat="1" applyFont="1" applyAlignment="1">
      <alignment vertical="center"/>
    </xf>
    <xf numFmtId="0" fontId="3" fillId="0" borderId="0" xfId="2" applyFont="1" applyFill="1" applyBorder="1" applyAlignment="1">
      <alignment vertical="center"/>
    </xf>
    <xf numFmtId="185" fontId="3" fillId="0" borderId="0" xfId="2" applyNumberFormat="1" applyFont="1" applyBorder="1" applyAlignment="1">
      <alignment vertical="center"/>
    </xf>
    <xf numFmtId="38" fontId="3" fillId="0" borderId="0" xfId="3" applyFont="1" applyBorder="1" applyAlignment="1">
      <alignment vertical="center"/>
    </xf>
    <xf numFmtId="38" fontId="7" fillId="0" borderId="0" xfId="3" applyFont="1" applyBorder="1" applyAlignment="1">
      <alignment vertical="center"/>
    </xf>
    <xf numFmtId="38" fontId="3" fillId="0" borderId="0" xfId="3" applyFont="1" applyBorder="1" applyAlignment="1">
      <alignment horizontal="right" vertical="center"/>
    </xf>
    <xf numFmtId="185" fontId="8" fillId="0" borderId="0" xfId="2" applyNumberFormat="1" applyFont="1" applyBorder="1" applyAlignment="1">
      <alignment vertical="center"/>
    </xf>
    <xf numFmtId="185" fontId="3" fillId="0" borderId="0" xfId="2" quotePrefix="1" applyNumberFormat="1" applyFont="1" applyBorder="1" applyAlignment="1">
      <alignment horizontal="right" vertical="center"/>
    </xf>
    <xf numFmtId="0" fontId="3" fillId="0" borderId="0" xfId="2" applyFont="1" applyBorder="1" applyAlignment="1">
      <alignment horizontal="left" vertical="center"/>
    </xf>
    <xf numFmtId="0" fontId="9" fillId="0" borderId="0" xfId="2" applyFont="1" applyBorder="1" applyAlignment="1">
      <alignment horizontal="center" vertical="center"/>
    </xf>
    <xf numFmtId="49" fontId="3" fillId="0" borderId="0" xfId="2" applyNumberFormat="1" applyFont="1" applyBorder="1" applyAlignment="1">
      <alignment vertical="center"/>
    </xf>
    <xf numFmtId="3" fontId="9" fillId="0" borderId="0" xfId="2" applyNumberFormat="1" applyFont="1" applyBorder="1" applyAlignment="1">
      <alignment horizontal="right" vertical="center"/>
    </xf>
    <xf numFmtId="179" fontId="3" fillId="0" borderId="0" xfId="3" applyNumberFormat="1" applyFont="1" applyBorder="1" applyAlignment="1">
      <alignment vertical="center"/>
    </xf>
    <xf numFmtId="3" fontId="9" fillId="0" borderId="0" xfId="2" applyNumberFormat="1" applyFont="1" applyBorder="1" applyAlignment="1">
      <alignment vertical="center"/>
    </xf>
    <xf numFmtId="179" fontId="3" fillId="0" borderId="5" xfId="3" applyNumberFormat="1" applyFont="1" applyBorder="1" applyAlignment="1">
      <alignment vertical="center"/>
    </xf>
    <xf numFmtId="186" fontId="9" fillId="0" borderId="0" xfId="3" applyNumberFormat="1" applyFont="1" applyBorder="1" applyAlignment="1">
      <alignment vertical="center"/>
    </xf>
    <xf numFmtId="179" fontId="10" fillId="0" borderId="0" xfId="3" applyNumberFormat="1" applyFont="1" applyBorder="1" applyAlignment="1">
      <alignment vertical="center"/>
    </xf>
    <xf numFmtId="179" fontId="9" fillId="0" borderId="0" xfId="3" applyNumberFormat="1" applyFont="1" applyBorder="1" applyAlignment="1">
      <alignment vertical="center"/>
    </xf>
    <xf numFmtId="187" fontId="3" fillId="0" borderId="0" xfId="3" applyNumberFormat="1" applyFont="1" applyBorder="1" applyAlignment="1">
      <alignment vertical="center"/>
    </xf>
    <xf numFmtId="38" fontId="5" fillId="0" borderId="0" xfId="3" applyFont="1" applyBorder="1" applyAlignment="1">
      <alignment vertical="center"/>
    </xf>
    <xf numFmtId="185" fontId="3" fillId="0" borderId="0" xfId="2" applyNumberFormat="1" applyFont="1" applyBorder="1" applyAlignment="1">
      <alignment horizontal="right" vertical="center"/>
    </xf>
    <xf numFmtId="0" fontId="11" fillId="0" borderId="0" xfId="2" applyNumberFormat="1" applyFont="1" applyAlignment="1">
      <alignment vertical="center"/>
    </xf>
    <xf numFmtId="0" fontId="9" fillId="0" borderId="0" xfId="2" applyFont="1" applyBorder="1" applyAlignment="1">
      <alignment vertical="center"/>
    </xf>
    <xf numFmtId="38" fontId="3" fillId="0" borderId="0" xfId="2" applyNumberFormat="1" applyFont="1" applyBorder="1" applyAlignment="1">
      <alignment vertical="center"/>
    </xf>
    <xf numFmtId="185" fontId="3" fillId="0" borderId="0" xfId="2" applyNumberFormat="1" applyFont="1" applyFill="1" applyBorder="1" applyAlignment="1">
      <alignment vertical="center"/>
    </xf>
    <xf numFmtId="179" fontId="3" fillId="0" borderId="0" xfId="3" applyNumberFormat="1" applyFont="1" applyFill="1" applyBorder="1" applyAlignment="1">
      <alignment vertical="center"/>
    </xf>
    <xf numFmtId="38" fontId="3" fillId="0" borderId="0" xfId="3" applyFont="1" applyFill="1" applyBorder="1" applyAlignment="1">
      <alignment vertical="center"/>
    </xf>
    <xf numFmtId="179" fontId="3" fillId="0" borderId="5" xfId="3" applyNumberFormat="1" applyFont="1" applyFill="1" applyBorder="1" applyAlignment="1">
      <alignment vertical="center"/>
    </xf>
    <xf numFmtId="185" fontId="3" fillId="0" borderId="0" xfId="2" quotePrefix="1" applyNumberFormat="1" applyFont="1" applyBorder="1" applyAlignment="1">
      <alignment vertical="center"/>
    </xf>
    <xf numFmtId="0" fontId="3" fillId="0" borderId="0" xfId="2" applyFont="1" applyFill="1" applyBorder="1" applyAlignment="1">
      <alignment vertical="center"/>
    </xf>
    <xf numFmtId="0" fontId="3" fillId="0" borderId="0" xfId="2" applyFont="1" applyAlignment="1">
      <alignment vertical="center"/>
    </xf>
    <xf numFmtId="0" fontId="4" fillId="0" borderId="0" xfId="2" applyFont="1" applyAlignment="1">
      <alignment horizontal="center" vertical="center"/>
    </xf>
    <xf numFmtId="0" fontId="4" fillId="0" borderId="0" xfId="2" applyFont="1" applyFill="1" applyAlignment="1">
      <alignment horizontal="center" vertical="center"/>
    </xf>
    <xf numFmtId="0" fontId="3" fillId="0" borderId="0" xfId="2" applyFont="1" applyFill="1" applyAlignment="1">
      <alignment vertical="center"/>
    </xf>
    <xf numFmtId="0" fontId="3" fillId="0" borderId="38" xfId="2" applyFont="1" applyFill="1" applyBorder="1" applyAlignment="1">
      <alignment vertical="center"/>
    </xf>
    <xf numFmtId="0" fontId="3" fillId="0" borderId="27" xfId="2" applyFont="1" applyFill="1" applyBorder="1" applyAlignment="1">
      <alignment vertical="center"/>
    </xf>
    <xf numFmtId="182" fontId="3" fillId="0" borderId="38" xfId="2" applyNumberFormat="1" applyFont="1" applyFill="1" applyBorder="1" applyAlignment="1">
      <alignment vertical="center"/>
    </xf>
    <xf numFmtId="49" fontId="3" fillId="0" borderId="0" xfId="2" applyNumberFormat="1" applyFont="1" applyFill="1" applyBorder="1" applyAlignment="1">
      <alignment vertical="center"/>
    </xf>
    <xf numFmtId="0" fontId="3" fillId="0" borderId="12" xfId="2" applyFont="1" applyFill="1" applyBorder="1" applyAlignment="1">
      <alignment vertical="center"/>
    </xf>
    <xf numFmtId="0" fontId="3" fillId="0" borderId="39" xfId="2" applyFont="1" applyFill="1" applyBorder="1" applyAlignment="1">
      <alignment vertical="center"/>
    </xf>
    <xf numFmtId="179" fontId="3" fillId="0" borderId="41" xfId="2" applyNumberFormat="1" applyFont="1" applyFill="1" applyBorder="1" applyAlignment="1">
      <alignment vertical="center"/>
    </xf>
    <xf numFmtId="179" fontId="3" fillId="0" borderId="38" xfId="2" applyNumberFormat="1" applyFont="1" applyFill="1" applyBorder="1" applyAlignment="1">
      <alignment vertical="center"/>
    </xf>
    <xf numFmtId="179" fontId="3" fillId="0" borderId="12" xfId="2" applyNumberFormat="1" applyFont="1" applyFill="1" applyBorder="1" applyAlignment="1">
      <alignment vertical="center"/>
    </xf>
    <xf numFmtId="0" fontId="3" fillId="0" borderId="41" xfId="2" applyFont="1" applyFill="1" applyBorder="1" applyAlignment="1">
      <alignment vertical="center"/>
    </xf>
    <xf numFmtId="182" fontId="3" fillId="0" borderId="38" xfId="2" applyNumberFormat="1" applyFont="1" applyFill="1" applyBorder="1" applyAlignment="1">
      <alignment horizontal="right" vertical="center"/>
    </xf>
    <xf numFmtId="0" fontId="3" fillId="0" borderId="0" xfId="2" applyNumberFormat="1" applyFont="1" applyFill="1" applyBorder="1" applyAlignment="1">
      <alignment vertical="center"/>
    </xf>
    <xf numFmtId="0" fontId="2" fillId="0" borderId="0" xfId="2" applyNumberFormat="1" applyBorder="1" applyAlignment="1">
      <alignment vertical="center"/>
    </xf>
    <xf numFmtId="0" fontId="3" fillId="0" borderId="0" xfId="2" quotePrefix="1" applyFont="1" applyAlignment="1">
      <alignment vertical="center"/>
    </xf>
    <xf numFmtId="0" fontId="3" fillId="0" borderId="0" xfId="2" applyNumberFormat="1" applyFont="1" applyAlignment="1">
      <alignment vertical="center"/>
    </xf>
    <xf numFmtId="0" fontId="3" fillId="0" borderId="0" xfId="0" applyFont="1" applyFill="1" applyAlignment="1">
      <alignment horizontal="left" vertical="center"/>
    </xf>
    <xf numFmtId="179" fontId="3" fillId="0" borderId="0" xfId="3" applyNumberFormat="1" applyFont="1" applyFill="1" applyAlignment="1">
      <alignment vertical="center"/>
    </xf>
    <xf numFmtId="180" fontId="3" fillId="0" borderId="43" xfId="0" applyNumberFormat="1" applyFont="1" applyBorder="1" applyAlignment="1">
      <alignment horizontal="right" vertical="center"/>
    </xf>
    <xf numFmtId="0" fontId="3" fillId="0" borderId="44" xfId="0" applyNumberFormat="1" applyFont="1" applyBorder="1" applyAlignment="1">
      <alignment vertical="center"/>
    </xf>
    <xf numFmtId="178" fontId="3" fillId="0" borderId="0" xfId="0" applyNumberFormat="1" applyFont="1" applyBorder="1" applyAlignment="1">
      <alignment horizontal="distributed" vertical="center"/>
    </xf>
    <xf numFmtId="180" fontId="3" fillId="0" borderId="45" xfId="0" applyNumberFormat="1" applyFont="1" applyBorder="1" applyAlignment="1">
      <alignment horizontal="right" vertical="center"/>
    </xf>
    <xf numFmtId="178" fontId="3" fillId="0" borderId="46" xfId="0" applyNumberFormat="1" applyFont="1" applyBorder="1" applyAlignment="1">
      <alignment horizontal="right" vertical="center"/>
    </xf>
    <xf numFmtId="178" fontId="3" fillId="0" borderId="47" xfId="0" applyNumberFormat="1" applyFont="1" applyBorder="1" applyAlignment="1">
      <alignment horizontal="right" vertical="center"/>
    </xf>
    <xf numFmtId="0" fontId="3" fillId="0" borderId="49" xfId="0" applyNumberFormat="1" applyFont="1" applyBorder="1" applyAlignment="1">
      <alignment horizontal="left" vertical="center"/>
    </xf>
    <xf numFmtId="0" fontId="3" fillId="0" borderId="48" xfId="0" applyNumberFormat="1" applyFont="1" applyBorder="1" applyAlignment="1">
      <alignment horizontal="distributed" vertical="center"/>
    </xf>
    <xf numFmtId="0" fontId="3" fillId="0" borderId="53" xfId="0" applyNumberFormat="1" applyFont="1" applyBorder="1" applyAlignment="1">
      <alignment vertical="center"/>
    </xf>
    <xf numFmtId="0" fontId="3" fillId="0" borderId="48" xfId="0" applyNumberFormat="1" applyFont="1" applyBorder="1" applyAlignment="1">
      <alignment horizontal="left" vertical="center"/>
    </xf>
    <xf numFmtId="178" fontId="3" fillId="0" borderId="51" xfId="0" applyNumberFormat="1" applyFont="1" applyBorder="1" applyAlignment="1">
      <alignment horizontal="distributed" vertical="center"/>
    </xf>
    <xf numFmtId="177" fontId="3" fillId="0" borderId="2" xfId="0" applyNumberFormat="1" applyFont="1" applyBorder="1" applyAlignment="1">
      <alignment vertical="center"/>
    </xf>
    <xf numFmtId="3" fontId="3" fillId="0" borderId="2" xfId="0" applyNumberFormat="1" applyFont="1" applyBorder="1" applyAlignment="1">
      <alignment vertical="center"/>
    </xf>
    <xf numFmtId="0" fontId="3" fillId="0" borderId="0" xfId="0" applyFont="1" applyAlignment="1">
      <alignment vertical="top"/>
    </xf>
    <xf numFmtId="178" fontId="3" fillId="0" borderId="49" xfId="0" applyNumberFormat="1" applyFont="1" applyBorder="1" applyAlignment="1">
      <alignment horizontal="distributed" vertical="center"/>
    </xf>
    <xf numFmtId="179" fontId="3" fillId="0" borderId="0" xfId="0" applyNumberFormat="1" applyFont="1" applyAlignment="1">
      <alignment vertical="center"/>
    </xf>
    <xf numFmtId="0" fontId="3" fillId="0" borderId="0" xfId="0" quotePrefix="1" applyFont="1" applyBorder="1" applyAlignment="1">
      <alignment horizontal="center" vertical="center"/>
    </xf>
    <xf numFmtId="0" fontId="3" fillId="0" borderId="0" xfId="0" applyNumberFormat="1" applyFont="1" applyBorder="1" applyAlignment="1">
      <alignment horizontal="distributed" vertical="center"/>
    </xf>
    <xf numFmtId="179" fontId="3" fillId="0" borderId="0" xfId="0" applyNumberFormat="1" applyFont="1" applyAlignment="1">
      <alignment vertical="center"/>
    </xf>
    <xf numFmtId="0" fontId="3" fillId="0" borderId="0" xfId="0" applyNumberFormat="1" applyFont="1" applyAlignment="1">
      <alignment horizontal="center" vertical="center"/>
    </xf>
    <xf numFmtId="182" fontId="3" fillId="0" borderId="0" xfId="2" applyNumberFormat="1" applyFont="1" applyFill="1" applyBorder="1" applyAlignment="1">
      <alignment horizontal="right" vertical="center"/>
    </xf>
    <xf numFmtId="0" fontId="3" fillId="0" borderId="0" xfId="2" applyFont="1" applyFill="1" applyBorder="1" applyAlignment="1">
      <alignment vertical="center"/>
    </xf>
    <xf numFmtId="0" fontId="3" fillId="0" borderId="0" xfId="0" quotePrefix="1" applyNumberFormat="1" applyFont="1" applyBorder="1" applyAlignment="1">
      <alignment horizontal="right" vertical="center"/>
    </xf>
    <xf numFmtId="3" fontId="3" fillId="0" borderId="0" xfId="0" applyNumberFormat="1" applyFont="1" applyBorder="1" applyAlignment="1">
      <alignment horizontal="center" vertical="center"/>
    </xf>
    <xf numFmtId="0" fontId="3" fillId="0" borderId="0" xfId="0" applyNumberFormat="1" applyFont="1" applyBorder="1" applyAlignment="1">
      <alignment horizontal="right" vertical="center"/>
    </xf>
    <xf numFmtId="179" fontId="3" fillId="0" borderId="0" xfId="0" applyNumberFormat="1" applyFont="1" applyAlignment="1">
      <alignment vertical="center"/>
    </xf>
    <xf numFmtId="0" fontId="3" fillId="0" borderId="0" xfId="0" quotePrefix="1" applyFont="1" applyBorder="1" applyAlignment="1">
      <alignment horizontal="center" vertical="center"/>
    </xf>
    <xf numFmtId="0" fontId="3" fillId="0" borderId="0" xfId="0" applyNumberFormat="1" applyFont="1" applyBorder="1" applyAlignment="1">
      <alignment horizontal="distributed" vertical="center"/>
    </xf>
    <xf numFmtId="0" fontId="3" fillId="0" borderId="0" xfId="0" applyNumberFormat="1" applyFont="1" applyAlignment="1">
      <alignment horizontal="center" vertical="center"/>
    </xf>
    <xf numFmtId="0" fontId="3" fillId="0" borderId="0" xfId="0" applyNumberFormat="1" applyFont="1" applyBorder="1" applyAlignment="1">
      <alignment horizontal="right" vertical="center"/>
    </xf>
    <xf numFmtId="0" fontId="3" fillId="0" borderId="0" xfId="0" applyFont="1" applyBorder="1" applyAlignment="1">
      <alignment horizontal="distributed" vertical="center"/>
    </xf>
    <xf numFmtId="3" fontId="3" fillId="0" borderId="0" xfId="0" applyNumberFormat="1" applyFont="1" applyFill="1" applyBorder="1" applyAlignment="1">
      <alignment vertical="center"/>
    </xf>
    <xf numFmtId="0" fontId="3" fillId="0" borderId="0" xfId="0" applyFont="1" applyFill="1" applyBorder="1" applyAlignment="1">
      <alignment vertical="center"/>
    </xf>
    <xf numFmtId="0" fontId="13" fillId="0" borderId="0" xfId="2" applyFont="1" applyFill="1" applyBorder="1">
      <alignment vertical="center"/>
    </xf>
    <xf numFmtId="0" fontId="3" fillId="0" borderId="0" xfId="2" applyNumberFormat="1" applyFont="1" applyFill="1" applyAlignment="1">
      <alignment vertical="center"/>
    </xf>
    <xf numFmtId="177" fontId="3" fillId="0" borderId="0" xfId="2" applyNumberFormat="1" applyFont="1" applyFill="1" applyAlignment="1">
      <alignment vertical="center"/>
    </xf>
    <xf numFmtId="176" fontId="13" fillId="0" borderId="0" xfId="2" applyNumberFormat="1" applyFont="1" applyFill="1" applyAlignment="1">
      <alignment vertical="center"/>
    </xf>
    <xf numFmtId="176" fontId="3" fillId="0" borderId="0" xfId="2" applyNumberFormat="1" applyFont="1" applyFill="1" applyBorder="1">
      <alignment vertical="center"/>
    </xf>
    <xf numFmtId="0" fontId="3" fillId="0" borderId="11" xfId="0" applyNumberFormat="1" applyFont="1" applyBorder="1" applyAlignment="1">
      <alignment vertical="center"/>
    </xf>
    <xf numFmtId="38" fontId="3" fillId="0" borderId="0" xfId="1" applyFont="1" applyAlignment="1">
      <alignment vertical="center"/>
    </xf>
    <xf numFmtId="0" fontId="12" fillId="0" borderId="0" xfId="2" applyFont="1" applyAlignment="1">
      <alignment vertical="center"/>
    </xf>
    <xf numFmtId="40" fontId="12" fillId="0" borderId="0" xfId="1" applyNumberFormat="1" applyFont="1" applyAlignment="1">
      <alignment vertical="center"/>
    </xf>
    <xf numFmtId="0" fontId="3" fillId="0" borderId="81" xfId="2" applyFont="1" applyBorder="1" applyAlignment="1">
      <alignment vertical="center"/>
    </xf>
    <xf numFmtId="49" fontId="3" fillId="0" borderId="81" xfId="2" applyNumberFormat="1" applyFont="1" applyFill="1" applyBorder="1" applyAlignment="1">
      <alignment vertical="center"/>
    </xf>
    <xf numFmtId="0" fontId="13" fillId="0" borderId="0" xfId="0" applyFont="1" applyFill="1" applyAlignment="1">
      <alignment vertical="center"/>
    </xf>
    <xf numFmtId="0" fontId="5" fillId="0" borderId="0" xfId="0" applyFont="1" applyFill="1" applyBorder="1" applyAlignment="1">
      <alignment vertical="center"/>
    </xf>
    <xf numFmtId="0" fontId="3" fillId="0" borderId="0" xfId="0" applyFont="1" applyFill="1" applyBorder="1" applyAlignment="1">
      <alignment horizontal="right" vertical="center"/>
    </xf>
    <xf numFmtId="49" fontId="3" fillId="0" borderId="0" xfId="0" applyNumberFormat="1" applyFont="1" applyFill="1" applyAlignment="1">
      <alignment vertical="center"/>
    </xf>
    <xf numFmtId="182" fontId="3" fillId="0" borderId="0" xfId="0" applyNumberFormat="1" applyFont="1" applyFill="1" applyBorder="1" applyAlignment="1">
      <alignment vertical="center"/>
    </xf>
    <xf numFmtId="183" fontId="3" fillId="0" borderId="0" xfId="0" applyNumberFormat="1" applyFont="1" applyFill="1" applyBorder="1" applyAlignment="1">
      <alignment vertical="center"/>
    </xf>
    <xf numFmtId="0" fontId="6" fillId="0" borderId="0" xfId="0" applyNumberFormat="1" applyFont="1" applyFill="1" applyBorder="1" applyAlignment="1">
      <alignment vertical="center"/>
    </xf>
    <xf numFmtId="0" fontId="9" fillId="0" borderId="0" xfId="0" applyFont="1" applyFill="1" applyBorder="1" applyAlignment="1">
      <alignment vertical="center"/>
    </xf>
    <xf numFmtId="184" fontId="6" fillId="0" borderId="0" xfId="0" applyNumberFormat="1" applyFont="1" applyFill="1" applyBorder="1" applyAlignment="1">
      <alignment vertical="center"/>
    </xf>
    <xf numFmtId="184" fontId="3" fillId="0" borderId="0" xfId="0" applyNumberFormat="1" applyFont="1" applyFill="1" applyBorder="1" applyAlignment="1">
      <alignment vertical="center"/>
    </xf>
    <xf numFmtId="0" fontId="3" fillId="0" borderId="0" xfId="0" applyFont="1" applyFill="1" applyBorder="1" applyAlignment="1">
      <alignment horizontal="left" vertical="center"/>
    </xf>
    <xf numFmtId="0" fontId="3" fillId="0" borderId="0" xfId="0" applyFont="1" applyFill="1" applyBorder="1" applyAlignment="1">
      <alignment vertical="center"/>
    </xf>
    <xf numFmtId="179" fontId="13" fillId="0" borderId="0" xfId="3" applyNumberFormat="1" applyFont="1" applyBorder="1" applyAlignment="1">
      <alignment vertical="center"/>
    </xf>
    <xf numFmtId="177" fontId="3" fillId="0" borderId="0" xfId="0" applyNumberFormat="1" applyFont="1" applyBorder="1" applyAlignment="1">
      <alignment vertical="center"/>
    </xf>
    <xf numFmtId="0" fontId="3" fillId="0" borderId="98" xfId="0" applyNumberFormat="1" applyFont="1" applyBorder="1" applyAlignment="1">
      <alignment horizontal="right" vertical="center"/>
    </xf>
    <xf numFmtId="179" fontId="13" fillId="0" borderId="0" xfId="3" applyNumberFormat="1" applyFont="1" applyBorder="1" applyAlignment="1">
      <alignment horizontal="right" vertical="center"/>
    </xf>
    <xf numFmtId="179" fontId="13" fillId="0" borderId="0" xfId="3" applyNumberFormat="1" applyFont="1" applyFill="1" applyBorder="1" applyAlignment="1">
      <alignment horizontal="right" vertical="center"/>
    </xf>
    <xf numFmtId="3" fontId="13" fillId="0" borderId="0" xfId="0" applyNumberFormat="1" applyFont="1" applyBorder="1" applyAlignment="1">
      <alignment vertical="center"/>
    </xf>
    <xf numFmtId="3" fontId="13" fillId="0" borderId="0" xfId="0" applyNumberFormat="1" applyFont="1" applyBorder="1" applyAlignment="1">
      <alignment horizontal="right" vertical="center"/>
    </xf>
    <xf numFmtId="38" fontId="13" fillId="0" borderId="0" xfId="1" applyFont="1" applyAlignment="1">
      <alignment vertical="center"/>
    </xf>
    <xf numFmtId="0" fontId="3" fillId="0" borderId="0" xfId="0" applyNumberFormat="1" applyFont="1" applyBorder="1" applyAlignment="1">
      <alignment horizontal="distributed" vertical="center"/>
    </xf>
    <xf numFmtId="184" fontId="3" fillId="0" borderId="0" xfId="0" applyNumberFormat="1" applyFont="1" applyFill="1" applyBorder="1" applyAlignment="1">
      <alignment vertical="center"/>
    </xf>
    <xf numFmtId="184" fontId="0" fillId="0" borderId="0" xfId="0" applyNumberFormat="1" applyFill="1" applyAlignment="1">
      <alignment vertical="center"/>
    </xf>
    <xf numFmtId="0" fontId="0" fillId="0" borderId="0" xfId="0" applyFill="1" applyAlignment="1">
      <alignment vertical="center"/>
    </xf>
    <xf numFmtId="0" fontId="3" fillId="0" borderId="0" xfId="0" applyFont="1" applyFill="1" applyBorder="1" applyAlignment="1">
      <alignment vertical="center"/>
    </xf>
    <xf numFmtId="0" fontId="3" fillId="0" borderId="0" xfId="0" quotePrefix="1" applyNumberFormat="1" applyFont="1" applyBorder="1" applyAlignment="1">
      <alignment horizontal="right" vertical="center"/>
    </xf>
    <xf numFmtId="0" fontId="3" fillId="0" borderId="0" xfId="0" applyFont="1" applyBorder="1" applyAlignment="1">
      <alignment horizontal="distributed" vertical="center"/>
    </xf>
    <xf numFmtId="0" fontId="3" fillId="0" borderId="0" xfId="0" applyNumberFormat="1" applyFont="1" applyBorder="1" applyAlignment="1">
      <alignment horizontal="right" vertical="center"/>
    </xf>
    <xf numFmtId="181" fontId="3" fillId="0" borderId="0" xfId="0" applyNumberFormat="1" applyFont="1" applyFill="1" applyBorder="1" applyAlignment="1">
      <alignment horizontal="center" vertical="center"/>
    </xf>
    <xf numFmtId="0" fontId="3" fillId="0" borderId="49" xfId="0" applyNumberFormat="1" applyFont="1" applyBorder="1" applyAlignment="1">
      <alignment horizontal="center" vertical="center"/>
    </xf>
    <xf numFmtId="178" fontId="3" fillId="0" borderId="109" xfId="0" applyNumberFormat="1" applyFont="1" applyBorder="1" applyAlignment="1">
      <alignment horizontal="right" vertical="center"/>
    </xf>
    <xf numFmtId="3" fontId="3" fillId="0" borderId="108" xfId="0" applyNumberFormat="1" applyFont="1" applyBorder="1" applyAlignment="1">
      <alignment vertical="center"/>
    </xf>
    <xf numFmtId="0" fontId="3" fillId="0" borderId="51" xfId="0" applyNumberFormat="1" applyFont="1" applyBorder="1" applyAlignment="1">
      <alignment horizontal="distributed" vertical="center"/>
    </xf>
    <xf numFmtId="178" fontId="3" fillId="0" borderId="26" xfId="0" applyNumberFormat="1" applyFont="1" applyBorder="1" applyAlignment="1">
      <alignment horizontal="right" vertical="center"/>
    </xf>
    <xf numFmtId="178" fontId="3" fillId="0" borderId="0" xfId="0" applyNumberFormat="1" applyFont="1" applyBorder="1" applyAlignment="1">
      <alignment horizontal="right" vertical="center"/>
    </xf>
    <xf numFmtId="179" fontId="3" fillId="0" borderId="45" xfId="0" applyNumberFormat="1" applyFont="1" applyBorder="1" applyAlignment="1">
      <alignment vertical="center"/>
    </xf>
    <xf numFmtId="178" fontId="3" fillId="0" borderId="111" xfId="0" applyNumberFormat="1" applyFont="1" applyBorder="1" applyAlignment="1">
      <alignment horizontal="right" vertical="center"/>
    </xf>
    <xf numFmtId="0" fontId="3" fillId="0" borderId="90" xfId="0" applyNumberFormat="1" applyFont="1" applyBorder="1" applyAlignment="1">
      <alignment vertical="center"/>
    </xf>
    <xf numFmtId="179" fontId="3" fillId="0" borderId="112" xfId="0" applyNumberFormat="1" applyFont="1" applyBorder="1" applyAlignment="1">
      <alignment vertical="center"/>
    </xf>
    <xf numFmtId="0" fontId="3" fillId="0" borderId="108" xfId="0" applyNumberFormat="1" applyFont="1" applyBorder="1" applyAlignment="1">
      <alignment vertical="center"/>
    </xf>
    <xf numFmtId="0" fontId="3" fillId="0" borderId="48" xfId="0" applyNumberFormat="1" applyFont="1" applyBorder="1" applyAlignment="1">
      <alignment horizontal="distributed" vertical="center" wrapText="1"/>
    </xf>
    <xf numFmtId="176" fontId="3" fillId="0" borderId="108" xfId="0" applyNumberFormat="1" applyFont="1" applyBorder="1" applyAlignment="1">
      <alignment vertical="center"/>
    </xf>
    <xf numFmtId="0" fontId="3" fillId="0" borderId="110" xfId="0" applyNumberFormat="1" applyFont="1" applyBorder="1" applyAlignment="1">
      <alignment vertical="center"/>
    </xf>
    <xf numFmtId="0" fontId="3" fillId="0" borderId="49" xfId="0" applyNumberFormat="1" applyFont="1" applyBorder="1" applyAlignment="1">
      <alignment vertical="top"/>
    </xf>
    <xf numFmtId="179" fontId="3" fillId="0" borderId="43" xfId="0" applyNumberFormat="1" applyFont="1" applyBorder="1" applyAlignment="1">
      <alignment vertical="center"/>
    </xf>
    <xf numFmtId="179" fontId="3" fillId="0" borderId="48" xfId="0" applyNumberFormat="1" applyFont="1" applyBorder="1" applyAlignment="1">
      <alignment vertical="center"/>
    </xf>
    <xf numFmtId="3" fontId="3" fillId="0" borderId="51" xfId="0" applyNumberFormat="1" applyFont="1" applyBorder="1" applyAlignment="1">
      <alignment vertical="center"/>
    </xf>
    <xf numFmtId="0" fontId="3" fillId="0" borderId="51" xfId="0" applyNumberFormat="1" applyFont="1" applyBorder="1" applyAlignment="1">
      <alignment vertical="center"/>
    </xf>
    <xf numFmtId="176" fontId="3" fillId="0" borderId="51" xfId="0" applyNumberFormat="1" applyFont="1" applyBorder="1" applyAlignment="1">
      <alignment vertical="center"/>
    </xf>
    <xf numFmtId="0" fontId="3" fillId="0" borderId="52" xfId="0" applyNumberFormat="1" applyFont="1" applyBorder="1" applyAlignment="1">
      <alignment vertical="center"/>
    </xf>
    <xf numFmtId="178" fontId="3" fillId="0" borderId="113" xfId="0" applyNumberFormat="1" applyFont="1" applyBorder="1" applyAlignment="1">
      <alignment horizontal="right" vertical="center"/>
    </xf>
    <xf numFmtId="0" fontId="3" fillId="0" borderId="113" xfId="0" applyNumberFormat="1" applyFont="1" applyBorder="1" applyAlignment="1">
      <alignment vertical="center"/>
    </xf>
    <xf numFmtId="0" fontId="3" fillId="0" borderId="49" xfId="0" applyNumberFormat="1" applyFont="1" applyBorder="1" applyAlignment="1">
      <alignment vertical="center"/>
    </xf>
    <xf numFmtId="0" fontId="3" fillId="0" borderId="51" xfId="0" applyNumberFormat="1" applyFont="1" applyBorder="1" applyAlignment="1">
      <alignment horizontal="distributed" vertical="center" wrapText="1"/>
    </xf>
    <xf numFmtId="0" fontId="3" fillId="0" borderId="113" xfId="0" applyFont="1" applyBorder="1" applyAlignment="1">
      <alignment horizontal="distributed" vertical="center"/>
    </xf>
    <xf numFmtId="178" fontId="3" fillId="0" borderId="114" xfId="0" applyNumberFormat="1" applyFont="1" applyBorder="1" applyAlignment="1">
      <alignment horizontal="right" vertical="center"/>
    </xf>
    <xf numFmtId="178" fontId="3" fillId="0" borderId="5" xfId="0" applyNumberFormat="1" applyFont="1" applyBorder="1" applyAlignment="1">
      <alignment horizontal="right" vertical="center"/>
    </xf>
    <xf numFmtId="0" fontId="3" fillId="0" borderId="5" xfId="0" applyNumberFormat="1" applyFont="1" applyBorder="1" applyAlignment="1">
      <alignment vertical="center"/>
    </xf>
    <xf numFmtId="178" fontId="3" fillId="0" borderId="115" xfId="0" applyNumberFormat="1" applyFont="1" applyBorder="1" applyAlignment="1">
      <alignment horizontal="right" vertical="center"/>
    </xf>
    <xf numFmtId="0" fontId="3" fillId="0" borderId="93" xfId="0" applyNumberFormat="1" applyFont="1" applyBorder="1" applyAlignment="1">
      <alignment horizontal="distributed" vertical="center"/>
    </xf>
    <xf numFmtId="179" fontId="3" fillId="0" borderId="116" xfId="0" applyNumberFormat="1" applyFont="1" applyBorder="1" applyAlignment="1">
      <alignment vertical="center"/>
    </xf>
    <xf numFmtId="179" fontId="3" fillId="0" borderId="93" xfId="0" applyNumberFormat="1" applyFont="1" applyBorder="1" applyAlignment="1">
      <alignment vertical="center"/>
    </xf>
    <xf numFmtId="3" fontId="3" fillId="0" borderId="5" xfId="0" applyNumberFormat="1" applyFont="1" applyBorder="1" applyAlignment="1">
      <alignment vertical="center"/>
    </xf>
    <xf numFmtId="176" fontId="3" fillId="0" borderId="5" xfId="0" applyNumberFormat="1" applyFont="1" applyBorder="1" applyAlignment="1">
      <alignment vertical="center"/>
    </xf>
    <xf numFmtId="0" fontId="3" fillId="0" borderId="106" xfId="0" applyNumberFormat="1" applyFont="1" applyBorder="1" applyAlignment="1">
      <alignment vertical="center"/>
    </xf>
    <xf numFmtId="176" fontId="3" fillId="0" borderId="0" xfId="0" applyNumberFormat="1" applyFont="1" applyBorder="1" applyAlignment="1">
      <alignment vertical="center"/>
    </xf>
    <xf numFmtId="0" fontId="3" fillId="0" borderId="38" xfId="0" applyNumberFormat="1" applyFont="1" applyBorder="1" applyAlignment="1">
      <alignment horizontal="center" vertical="center"/>
    </xf>
    <xf numFmtId="176" fontId="3" fillId="0" borderId="108" xfId="3" applyNumberFormat="1" applyFont="1" applyBorder="1" applyAlignment="1">
      <alignment vertical="center"/>
    </xf>
    <xf numFmtId="0" fontId="3" fillId="0" borderId="113" xfId="0" applyNumberFormat="1" applyFont="1" applyBorder="1" applyAlignment="1">
      <alignment horizontal="distributed" vertical="center"/>
    </xf>
    <xf numFmtId="179" fontId="3" fillId="0" borderId="117" xfId="0" applyNumberFormat="1" applyFont="1" applyBorder="1" applyAlignment="1">
      <alignment vertical="center"/>
    </xf>
    <xf numFmtId="3" fontId="3" fillId="0" borderId="111" xfId="0" applyNumberFormat="1" applyFont="1" applyBorder="1" applyAlignment="1">
      <alignment vertical="center"/>
    </xf>
    <xf numFmtId="176" fontId="3" fillId="0" borderId="113" xfId="3" applyNumberFormat="1" applyFont="1" applyBorder="1" applyAlignment="1">
      <alignment vertical="center"/>
    </xf>
    <xf numFmtId="0" fontId="3" fillId="0" borderId="91" xfId="0" applyNumberFormat="1" applyFont="1" applyBorder="1" applyAlignment="1">
      <alignment vertical="center"/>
    </xf>
    <xf numFmtId="0" fontId="3" fillId="0" borderId="108" xfId="0" applyNumberFormat="1" applyFont="1" applyBorder="1" applyAlignment="1">
      <alignment horizontal="distributed" vertical="center"/>
    </xf>
    <xf numFmtId="179" fontId="3" fillId="0" borderId="61" xfId="0" applyNumberFormat="1" applyFont="1" applyBorder="1" applyAlignment="1">
      <alignment vertical="center"/>
    </xf>
    <xf numFmtId="3" fontId="3" fillId="0" borderId="47" xfId="0" applyNumberFormat="1" applyFont="1" applyBorder="1" applyAlignment="1">
      <alignment vertical="center"/>
    </xf>
    <xf numFmtId="176" fontId="3" fillId="0" borderId="51" xfId="3" applyNumberFormat="1" applyFont="1" applyBorder="1" applyAlignment="1">
      <alignment vertical="center"/>
    </xf>
    <xf numFmtId="179" fontId="3" fillId="0" borderId="38" xfId="0" applyNumberFormat="1" applyFont="1" applyBorder="1" applyAlignment="1">
      <alignment vertical="center"/>
    </xf>
    <xf numFmtId="3" fontId="3" fillId="0" borderId="46" xfId="0" applyNumberFormat="1" applyFont="1" applyBorder="1" applyAlignment="1">
      <alignment vertical="center"/>
    </xf>
    <xf numFmtId="176" fontId="3" fillId="0" borderId="0" xfId="3" applyNumberFormat="1" applyFont="1" applyBorder="1" applyAlignment="1">
      <alignment vertical="center"/>
    </xf>
    <xf numFmtId="0" fontId="3" fillId="0" borderId="12" xfId="0" applyNumberFormat="1" applyFont="1" applyBorder="1" applyAlignment="1">
      <alignment vertical="center"/>
    </xf>
    <xf numFmtId="179" fontId="3" fillId="0" borderId="112" xfId="0" applyNumberFormat="1" applyFont="1" applyBorder="1" applyAlignment="1">
      <alignment horizontal="center" vertical="center"/>
    </xf>
    <xf numFmtId="0" fontId="3" fillId="0" borderId="49" xfId="0" applyNumberFormat="1" applyFont="1" applyBorder="1" applyAlignment="1">
      <alignment horizontal="distributed" vertical="center"/>
    </xf>
    <xf numFmtId="0" fontId="3" fillId="0" borderId="93" xfId="0" applyNumberFormat="1" applyFont="1" applyBorder="1" applyAlignment="1">
      <alignment vertical="center"/>
    </xf>
    <xf numFmtId="176" fontId="3" fillId="0" borderId="5" xfId="3" applyNumberFormat="1" applyFont="1" applyBorder="1" applyAlignment="1">
      <alignment vertical="center"/>
    </xf>
    <xf numFmtId="0" fontId="3" fillId="0" borderId="113" xfId="0" applyNumberFormat="1" applyFont="1" applyBorder="1" applyAlignment="1">
      <alignment horizontal="left" vertical="center"/>
    </xf>
    <xf numFmtId="0" fontId="3" fillId="0" borderId="51" xfId="0" applyNumberFormat="1" applyFont="1" applyBorder="1" applyAlignment="1">
      <alignment horizontal="left" vertical="center"/>
    </xf>
    <xf numFmtId="0" fontId="3" fillId="0" borderId="49" xfId="0" applyNumberFormat="1" applyFont="1" applyBorder="1" applyAlignment="1">
      <alignment horizontal="distributed" vertical="center" wrapText="1"/>
    </xf>
    <xf numFmtId="0" fontId="3" fillId="0" borderId="26" xfId="0" applyNumberFormat="1" applyFont="1" applyBorder="1" applyAlignment="1">
      <alignment horizontal="right" vertical="center"/>
    </xf>
    <xf numFmtId="0" fontId="3" fillId="0" borderId="62" xfId="0" applyNumberFormat="1" applyFont="1" applyBorder="1" applyAlignment="1">
      <alignment horizontal="distributed" vertical="center"/>
    </xf>
    <xf numFmtId="179" fontId="3" fillId="0" borderId="63" xfId="0" applyNumberFormat="1" applyFont="1" applyBorder="1" applyAlignment="1">
      <alignment vertical="center"/>
    </xf>
    <xf numFmtId="0" fontId="3" fillId="0" borderId="94" xfId="0" applyNumberFormat="1" applyFont="1" applyBorder="1" applyAlignment="1">
      <alignment horizontal="distributed" vertical="center"/>
    </xf>
    <xf numFmtId="179" fontId="3" fillId="0" borderId="79" xfId="0" applyNumberFormat="1" applyFont="1" applyBorder="1" applyAlignment="1">
      <alignment vertical="center"/>
    </xf>
    <xf numFmtId="3" fontId="3" fillId="0" borderId="113" xfId="0" applyNumberFormat="1" applyFont="1" applyBorder="1" applyAlignment="1">
      <alignment vertical="center"/>
    </xf>
    <xf numFmtId="176" fontId="3" fillId="0" borderId="113" xfId="0" applyNumberFormat="1" applyFont="1" applyBorder="1" applyAlignment="1">
      <alignment vertical="center"/>
    </xf>
    <xf numFmtId="0" fontId="3" fillId="0" borderId="119" xfId="0" applyNumberFormat="1" applyFont="1" applyBorder="1" applyAlignment="1">
      <alignment horizontal="distributed" vertical="center"/>
    </xf>
    <xf numFmtId="179" fontId="3" fillId="0" borderId="120" xfId="0" applyNumberFormat="1" applyFont="1" applyBorder="1" applyAlignment="1">
      <alignment vertical="center"/>
    </xf>
    <xf numFmtId="0" fontId="3" fillId="0" borderId="27" xfId="0" applyNumberFormat="1" applyFont="1" applyBorder="1" applyAlignment="1">
      <alignment horizontal="distributed" vertical="center"/>
    </xf>
    <xf numFmtId="179" fontId="3" fillId="0" borderId="64" xfId="0" applyNumberFormat="1" applyFont="1" applyBorder="1" applyAlignment="1">
      <alignment vertical="center"/>
    </xf>
    <xf numFmtId="0" fontId="3" fillId="0" borderId="0" xfId="0" quotePrefix="1" applyNumberFormat="1" applyFont="1" applyBorder="1" applyAlignment="1">
      <alignment horizontal="left" vertical="center"/>
    </xf>
    <xf numFmtId="0" fontId="3" fillId="0" borderId="92" xfId="0" applyNumberFormat="1" applyFont="1" applyBorder="1" applyAlignment="1">
      <alignment horizontal="right" vertical="center"/>
    </xf>
    <xf numFmtId="0" fontId="3" fillId="0" borderId="121" xfId="0" applyNumberFormat="1" applyFont="1" applyBorder="1" applyAlignment="1">
      <alignment horizontal="distributed" vertical="center"/>
    </xf>
    <xf numFmtId="179" fontId="3" fillId="0" borderId="122" xfId="0" applyNumberFormat="1" applyFont="1" applyBorder="1" applyAlignment="1">
      <alignment vertical="center"/>
    </xf>
    <xf numFmtId="176" fontId="3" fillId="0" borderId="51" xfId="0" applyNumberFormat="1" applyFont="1" applyBorder="1" applyAlignment="1">
      <alignment horizontal="right" vertical="center"/>
    </xf>
    <xf numFmtId="176" fontId="3" fillId="0" borderId="0" xfId="0" applyNumberFormat="1" applyFont="1" applyBorder="1" applyAlignment="1">
      <alignment horizontal="right" vertical="center"/>
    </xf>
    <xf numFmtId="0" fontId="3" fillId="0" borderId="123" xfId="0" applyNumberFormat="1" applyFont="1" applyBorder="1" applyAlignment="1">
      <alignment horizontal="right" vertical="center"/>
    </xf>
    <xf numFmtId="178" fontId="3" fillId="0" borderId="81" xfId="0" applyNumberFormat="1" applyFont="1" applyBorder="1" applyAlignment="1">
      <alignment horizontal="right" vertical="center"/>
    </xf>
    <xf numFmtId="0" fontId="3" fillId="0" borderId="77" xfId="0" applyNumberFormat="1" applyFont="1" applyBorder="1" applyAlignment="1">
      <alignment vertical="center"/>
    </xf>
    <xf numFmtId="0" fontId="3" fillId="0" borderId="81" xfId="0" applyNumberFormat="1" applyFont="1" applyBorder="1" applyAlignment="1">
      <alignment horizontal="distributed" vertical="center"/>
    </xf>
    <xf numFmtId="179" fontId="3" fillId="0" borderId="78" xfId="0" applyNumberFormat="1" applyFont="1" applyBorder="1" applyAlignment="1">
      <alignment vertical="center"/>
    </xf>
    <xf numFmtId="178" fontId="3" fillId="0" borderId="82" xfId="0" applyNumberFormat="1" applyFont="1" applyBorder="1" applyAlignment="1">
      <alignment horizontal="right" vertical="center"/>
    </xf>
    <xf numFmtId="0" fontId="3" fillId="0" borderId="65" xfId="0" applyNumberFormat="1" applyFont="1" applyBorder="1" applyAlignment="1">
      <alignment horizontal="distributed" vertical="center"/>
    </xf>
    <xf numFmtId="179" fontId="3" fillId="0" borderId="124" xfId="0" applyNumberFormat="1" applyFont="1" applyBorder="1" applyAlignment="1">
      <alignment vertical="center"/>
    </xf>
    <xf numFmtId="3" fontId="3" fillId="0" borderId="83" xfId="0" applyNumberFormat="1" applyFont="1" applyBorder="1" applyAlignment="1">
      <alignment vertical="center"/>
    </xf>
    <xf numFmtId="0" fontId="3" fillId="0" borderId="83" xfId="0" applyNumberFormat="1" applyFont="1" applyBorder="1" applyAlignment="1">
      <alignment vertical="center"/>
    </xf>
    <xf numFmtId="176" fontId="3" fillId="0" borderId="83" xfId="0" applyNumberFormat="1" applyFont="1" applyBorder="1" applyAlignment="1">
      <alignment vertical="center"/>
    </xf>
    <xf numFmtId="0" fontId="3" fillId="0" borderId="66" xfId="0" applyNumberFormat="1" applyFont="1" applyBorder="1" applyAlignment="1">
      <alignment vertical="center"/>
    </xf>
    <xf numFmtId="178" fontId="3" fillId="0" borderId="0" xfId="0" applyNumberFormat="1" applyFont="1" applyBorder="1" applyAlignment="1">
      <alignment horizontal="right" vertical="center"/>
    </xf>
    <xf numFmtId="179" fontId="3" fillId="0" borderId="96" xfId="0" applyNumberFormat="1" applyFont="1" applyBorder="1" applyAlignment="1">
      <alignment vertical="center"/>
    </xf>
    <xf numFmtId="0" fontId="3" fillId="0" borderId="5" xfId="0" applyFont="1" applyBorder="1" applyAlignment="1">
      <alignment horizontal="distributed" vertical="center"/>
    </xf>
    <xf numFmtId="0" fontId="3" fillId="0" borderId="95" xfId="0" applyNumberFormat="1" applyFont="1" applyBorder="1" applyAlignment="1">
      <alignment horizontal="distributed" vertical="center"/>
    </xf>
    <xf numFmtId="178" fontId="3" fillId="0" borderId="67" xfId="0" applyNumberFormat="1" applyFont="1" applyBorder="1" applyAlignment="1">
      <alignment horizontal="right" vertical="center"/>
    </xf>
    <xf numFmtId="178" fontId="3" fillId="0" borderId="69" xfId="0" applyNumberFormat="1" applyFont="1" applyBorder="1" applyAlignment="1">
      <alignment horizontal="right" vertical="center"/>
    </xf>
    <xf numFmtId="0" fontId="3" fillId="0" borderId="70" xfId="0" applyNumberFormat="1" applyFont="1" applyBorder="1" applyAlignment="1">
      <alignment vertical="center"/>
    </xf>
    <xf numFmtId="179" fontId="3" fillId="0" borderId="71" xfId="0" applyNumberFormat="1" applyFont="1" applyBorder="1" applyAlignment="1">
      <alignment vertical="center"/>
    </xf>
    <xf numFmtId="3" fontId="3" fillId="0" borderId="125" xfId="0" applyNumberFormat="1" applyFont="1" applyBorder="1" applyAlignment="1">
      <alignment vertical="center"/>
    </xf>
    <xf numFmtId="3" fontId="3" fillId="0" borderId="126" xfId="0" applyNumberFormat="1" applyFont="1" applyBorder="1" applyAlignment="1">
      <alignment vertical="center"/>
    </xf>
    <xf numFmtId="0" fontId="3" fillId="0" borderId="126" xfId="0" applyNumberFormat="1" applyFont="1" applyBorder="1" applyAlignment="1">
      <alignment vertical="center"/>
    </xf>
    <xf numFmtId="0" fontId="3" fillId="0" borderId="127" xfId="0" applyNumberFormat="1" applyFont="1" applyBorder="1" applyAlignment="1">
      <alignment vertical="center"/>
    </xf>
    <xf numFmtId="178" fontId="3" fillId="0" borderId="25" xfId="0" applyNumberFormat="1" applyFont="1" applyBorder="1" applyAlignment="1">
      <alignment horizontal="right" vertical="center"/>
    </xf>
    <xf numFmtId="0" fontId="3" fillId="0" borderId="73" xfId="0" applyNumberFormat="1" applyFont="1" applyBorder="1" applyAlignment="1">
      <alignment vertical="center"/>
    </xf>
    <xf numFmtId="179" fontId="3" fillId="0" borderId="74" xfId="0" applyNumberFormat="1" applyFont="1" applyBorder="1" applyAlignment="1">
      <alignment vertical="center"/>
    </xf>
    <xf numFmtId="178" fontId="3" fillId="0" borderId="126" xfId="0" applyNumberFormat="1" applyFont="1" applyBorder="1" applyAlignment="1">
      <alignment horizontal="right" vertical="center"/>
    </xf>
    <xf numFmtId="178" fontId="3" fillId="0" borderId="56" xfId="0" applyNumberFormat="1" applyFont="1" applyBorder="1" applyAlignment="1">
      <alignment horizontal="right" vertical="center"/>
    </xf>
    <xf numFmtId="0" fontId="3" fillId="0" borderId="55" xfId="0" applyNumberFormat="1" applyFont="1" applyBorder="1" applyAlignment="1">
      <alignment horizontal="distributed" vertical="center"/>
    </xf>
    <xf numFmtId="178" fontId="3" fillId="0" borderId="40" xfId="0" applyNumberFormat="1" applyFont="1" applyBorder="1" applyAlignment="1">
      <alignment horizontal="right" vertical="center"/>
    </xf>
    <xf numFmtId="0" fontId="3" fillId="0" borderId="75" xfId="0" applyNumberFormat="1" applyFont="1" applyBorder="1" applyAlignment="1">
      <alignment horizontal="distributed" vertical="center"/>
    </xf>
    <xf numFmtId="179" fontId="3" fillId="0" borderId="76" xfId="0" applyNumberFormat="1" applyFont="1" applyBorder="1" applyAlignment="1">
      <alignment vertical="center"/>
    </xf>
    <xf numFmtId="176" fontId="3" fillId="0" borderId="126" xfId="3" applyNumberFormat="1" applyFont="1" applyBorder="1" applyAlignment="1">
      <alignment vertical="center"/>
    </xf>
    <xf numFmtId="178" fontId="3" fillId="0" borderId="38" xfId="0" applyNumberFormat="1" applyFont="1" applyBorder="1" applyAlignment="1">
      <alignment horizontal="right" vertical="center"/>
    </xf>
    <xf numFmtId="3" fontId="3" fillId="0" borderId="63" xfId="0" applyNumberFormat="1" applyFont="1" applyBorder="1" applyAlignment="1">
      <alignment vertical="center"/>
    </xf>
    <xf numFmtId="178" fontId="3" fillId="0" borderId="39" xfId="0" applyNumberFormat="1" applyFont="1" applyBorder="1" applyAlignment="1">
      <alignment horizontal="right" vertical="center"/>
    </xf>
    <xf numFmtId="0" fontId="3" fillId="0" borderId="80" xfId="0" applyNumberFormat="1" applyFont="1" applyBorder="1" applyAlignment="1">
      <alignment vertical="center"/>
    </xf>
    <xf numFmtId="178" fontId="3" fillId="0" borderId="129" xfId="0" applyNumberFormat="1" applyFont="1" applyBorder="1" applyAlignment="1">
      <alignment horizontal="right" vertical="center"/>
    </xf>
    <xf numFmtId="0" fontId="3" fillId="0" borderId="82" xfId="0" applyFont="1" applyBorder="1" applyAlignment="1">
      <alignment vertical="center"/>
    </xf>
    <xf numFmtId="0" fontId="3" fillId="0" borderId="70" xfId="0" applyFont="1" applyBorder="1" applyAlignment="1">
      <alignment horizontal="distributed" vertical="center"/>
    </xf>
    <xf numFmtId="0" fontId="3" fillId="0" borderId="71" xfId="0" applyFont="1" applyBorder="1" applyAlignment="1">
      <alignment vertical="center"/>
    </xf>
    <xf numFmtId="0" fontId="3" fillId="0" borderId="130" xfId="0" applyFont="1" applyBorder="1" applyAlignment="1">
      <alignment vertical="center"/>
    </xf>
    <xf numFmtId="176" fontId="3" fillId="0" borderId="130" xfId="0" applyNumberFormat="1" applyFont="1" applyBorder="1" applyAlignment="1">
      <alignment vertical="center"/>
    </xf>
    <xf numFmtId="0" fontId="3" fillId="0" borderId="84" xfId="0" applyNumberFormat="1" applyFont="1" applyBorder="1" applyAlignment="1">
      <alignment vertical="center"/>
    </xf>
    <xf numFmtId="178" fontId="3" fillId="0" borderId="118" xfId="0" applyNumberFormat="1" applyFont="1" applyBorder="1" applyAlignment="1">
      <alignment horizontal="right" vertical="center"/>
    </xf>
    <xf numFmtId="176" fontId="13" fillId="0" borderId="0" xfId="0" applyNumberFormat="1" applyFont="1" applyAlignment="1">
      <alignment vertical="center"/>
    </xf>
    <xf numFmtId="178" fontId="3" fillId="0" borderId="133" xfId="0" applyNumberFormat="1" applyFont="1" applyBorder="1" applyAlignment="1">
      <alignment horizontal="right" vertical="center"/>
    </xf>
    <xf numFmtId="0" fontId="3" fillId="0" borderId="48" xfId="0" applyNumberFormat="1" applyFont="1" applyBorder="1" applyAlignment="1">
      <alignment vertical="center"/>
    </xf>
    <xf numFmtId="3" fontId="3" fillId="0" borderId="132" xfId="0" applyNumberFormat="1" applyFont="1" applyBorder="1" applyAlignment="1">
      <alignment vertical="center"/>
    </xf>
    <xf numFmtId="3" fontId="3" fillId="0" borderId="129" xfId="0" applyNumberFormat="1" applyFont="1" applyBorder="1" applyAlignment="1">
      <alignment vertical="center"/>
    </xf>
    <xf numFmtId="0" fontId="3" fillId="0" borderId="134" xfId="0" applyNumberFormat="1" applyFont="1" applyBorder="1" applyAlignment="1">
      <alignment vertical="center"/>
    </xf>
    <xf numFmtId="179" fontId="3" fillId="0" borderId="132" xfId="0" applyNumberFormat="1" applyFont="1" applyBorder="1" applyAlignment="1">
      <alignment vertical="center"/>
    </xf>
    <xf numFmtId="3" fontId="3" fillId="0" borderId="45" xfId="0" applyNumberFormat="1" applyFont="1" applyBorder="1" applyAlignment="1">
      <alignment vertical="center"/>
    </xf>
    <xf numFmtId="3" fontId="3" fillId="0" borderId="43" xfId="0" applyNumberFormat="1" applyFont="1" applyBorder="1" applyAlignment="1">
      <alignment vertical="center"/>
    </xf>
    <xf numFmtId="0" fontId="3" fillId="0" borderId="134" xfId="0" applyNumberFormat="1" applyFont="1" applyBorder="1" applyAlignment="1">
      <alignment horizontal="distributed" vertical="center"/>
    </xf>
    <xf numFmtId="178" fontId="3" fillId="0" borderId="89" xfId="0" applyNumberFormat="1" applyFont="1" applyBorder="1" applyAlignment="1">
      <alignment horizontal="right" vertical="center"/>
    </xf>
    <xf numFmtId="0" fontId="3" fillId="0" borderId="90" xfId="0" applyNumberFormat="1" applyFont="1" applyBorder="1" applyAlignment="1">
      <alignment horizontal="distributed" vertical="center"/>
    </xf>
    <xf numFmtId="3" fontId="3" fillId="0" borderId="112" xfId="0" applyNumberFormat="1" applyFont="1" applyBorder="1" applyAlignment="1">
      <alignment vertical="center"/>
    </xf>
    <xf numFmtId="178" fontId="3" fillId="0" borderId="135" xfId="0" applyNumberFormat="1" applyFont="1" applyBorder="1" applyAlignment="1">
      <alignment horizontal="right" vertical="center"/>
    </xf>
    <xf numFmtId="178" fontId="3" fillId="0" borderId="131" xfId="0" applyNumberFormat="1" applyFont="1" applyBorder="1" applyAlignment="1">
      <alignment horizontal="right" vertical="center"/>
    </xf>
    <xf numFmtId="0" fontId="3" fillId="0" borderId="131" xfId="0" applyNumberFormat="1" applyFont="1" applyBorder="1" applyAlignment="1">
      <alignment vertical="center"/>
    </xf>
    <xf numFmtId="178" fontId="3" fillId="0" borderId="136" xfId="0" applyNumberFormat="1" applyFont="1" applyBorder="1" applyAlignment="1">
      <alignment horizontal="right" vertical="center"/>
    </xf>
    <xf numFmtId="0" fontId="3" fillId="0" borderId="137" xfId="0" applyNumberFormat="1" applyFont="1" applyBorder="1" applyAlignment="1">
      <alignment vertical="center"/>
    </xf>
    <xf numFmtId="179" fontId="3" fillId="0" borderId="138" xfId="0" applyNumberFormat="1" applyFont="1" applyBorder="1" applyAlignment="1">
      <alignment vertical="center"/>
    </xf>
    <xf numFmtId="178" fontId="3" fillId="0" borderId="85" xfId="0" applyNumberFormat="1" applyFont="1" applyBorder="1" applyAlignment="1">
      <alignment horizontal="right" vertical="center"/>
    </xf>
    <xf numFmtId="0" fontId="3" fillId="0" borderId="87" xfId="0" applyNumberFormat="1" applyFont="1" applyBorder="1" applyAlignment="1">
      <alignment horizontal="distributed" vertical="center"/>
    </xf>
    <xf numFmtId="3" fontId="3" fillId="0" borderId="86" xfId="0" applyNumberFormat="1" applyFont="1" applyBorder="1" applyAlignment="1">
      <alignment vertical="center"/>
    </xf>
    <xf numFmtId="3" fontId="3" fillId="0" borderId="85" xfId="0" applyNumberFormat="1" applyFont="1" applyBorder="1" applyAlignment="1">
      <alignment vertical="center"/>
    </xf>
    <xf numFmtId="0" fontId="3" fillId="0" borderId="87" xfId="0" applyNumberFormat="1" applyFont="1" applyBorder="1" applyAlignment="1">
      <alignment vertical="center"/>
    </xf>
    <xf numFmtId="176" fontId="3" fillId="0" borderId="87" xfId="3" applyNumberFormat="1" applyFont="1" applyBorder="1" applyAlignment="1">
      <alignment vertical="center"/>
    </xf>
    <xf numFmtId="0" fontId="3" fillId="0" borderId="88" xfId="0" applyNumberFormat="1" applyFont="1" applyBorder="1" applyAlignment="1">
      <alignment vertical="center"/>
    </xf>
    <xf numFmtId="178" fontId="3" fillId="0" borderId="6" xfId="0" applyNumberFormat="1" applyFont="1" applyBorder="1" applyAlignment="1">
      <alignment horizontal="right" vertical="center"/>
    </xf>
    <xf numFmtId="179" fontId="3" fillId="0" borderId="90" xfId="0" applyNumberFormat="1" applyFont="1" applyBorder="1" applyAlignment="1">
      <alignment vertical="center"/>
    </xf>
    <xf numFmtId="0" fontId="3" fillId="0" borderId="139" xfId="0" applyNumberFormat="1" applyFont="1" applyBorder="1" applyAlignment="1">
      <alignment horizontal="right" vertical="center"/>
    </xf>
    <xf numFmtId="178" fontId="3" fillId="0" borderId="140" xfId="0" applyNumberFormat="1" applyFont="1" applyBorder="1" applyAlignment="1">
      <alignment horizontal="right" vertical="center"/>
    </xf>
    <xf numFmtId="0" fontId="3" fillId="0" borderId="141" xfId="0" applyNumberFormat="1" applyFont="1" applyBorder="1" applyAlignment="1">
      <alignment vertical="center"/>
    </xf>
    <xf numFmtId="0" fontId="3" fillId="0" borderId="140" xfId="0" applyNumberFormat="1" applyFont="1" applyBorder="1" applyAlignment="1">
      <alignment vertical="center"/>
    </xf>
    <xf numFmtId="179" fontId="3" fillId="0" borderId="142" xfId="0" applyNumberFormat="1" applyFont="1" applyBorder="1" applyAlignment="1">
      <alignment vertical="center"/>
    </xf>
    <xf numFmtId="178" fontId="3" fillId="0" borderId="143" xfId="0" applyNumberFormat="1" applyFont="1" applyBorder="1" applyAlignment="1">
      <alignment horizontal="right" vertical="center"/>
    </xf>
    <xf numFmtId="0" fontId="3" fillId="0" borderId="144" xfId="0" applyNumberFormat="1" applyFont="1" applyBorder="1" applyAlignment="1">
      <alignment horizontal="distributed" vertical="center"/>
    </xf>
    <xf numFmtId="3" fontId="3" fillId="0" borderId="140" xfId="0" applyNumberFormat="1" applyFont="1" applyBorder="1" applyAlignment="1">
      <alignment vertical="center"/>
    </xf>
    <xf numFmtId="0" fontId="3" fillId="0" borderId="145" xfId="0" applyNumberFormat="1" applyFont="1" applyBorder="1" applyAlignment="1">
      <alignment vertical="center"/>
    </xf>
    <xf numFmtId="178" fontId="3" fillId="0" borderId="146" xfId="0" applyNumberFormat="1" applyFont="1" applyBorder="1" applyAlignment="1">
      <alignment horizontal="right" vertical="center"/>
    </xf>
    <xf numFmtId="0" fontId="3" fillId="0" borderId="141" xfId="0" applyNumberFormat="1" applyFont="1" applyBorder="1" applyAlignment="1">
      <alignment horizontal="distributed" vertical="center"/>
    </xf>
    <xf numFmtId="180" fontId="3" fillId="0" borderId="0" xfId="0" applyNumberFormat="1" applyFont="1" applyBorder="1" applyAlignment="1">
      <alignment horizontal="right" vertical="center"/>
    </xf>
    <xf numFmtId="180" fontId="3" fillId="0" borderId="142" xfId="0" applyNumberFormat="1" applyFont="1" applyBorder="1" applyAlignment="1">
      <alignment horizontal="right" vertical="center"/>
    </xf>
    <xf numFmtId="178" fontId="3" fillId="0" borderId="134" xfId="0" applyNumberFormat="1" applyFont="1" applyBorder="1" applyAlignment="1">
      <alignment horizontal="distributed" vertical="center"/>
    </xf>
    <xf numFmtId="180" fontId="3" fillId="0" borderId="132" xfId="0" applyNumberFormat="1" applyFont="1" applyBorder="1" applyAlignment="1">
      <alignment horizontal="right" vertical="center"/>
    </xf>
    <xf numFmtId="0" fontId="3" fillId="0" borderId="148" xfId="0" applyNumberFormat="1" applyFont="1" applyBorder="1" applyAlignment="1">
      <alignment vertical="center"/>
    </xf>
    <xf numFmtId="180" fontId="3" fillId="0" borderId="149" xfId="0" applyNumberFormat="1" applyFont="1" applyBorder="1" applyAlignment="1">
      <alignment horizontal="right" vertical="center"/>
    </xf>
    <xf numFmtId="0" fontId="3" fillId="0" borderId="147" xfId="0" applyNumberFormat="1" applyFont="1" applyBorder="1" applyAlignment="1">
      <alignment vertical="center"/>
    </xf>
    <xf numFmtId="178" fontId="3" fillId="0" borderId="134" xfId="0" applyNumberFormat="1" applyFont="1" applyBorder="1" applyAlignment="1">
      <alignment vertical="center"/>
    </xf>
    <xf numFmtId="0" fontId="3" fillId="0" borderId="141" xfId="0" applyNumberFormat="1" applyFont="1" applyBorder="1" applyAlignment="1">
      <alignment horizontal="left" vertical="center"/>
    </xf>
    <xf numFmtId="0" fontId="3" fillId="0" borderId="151" xfId="0" applyNumberFormat="1" applyFont="1" applyBorder="1" applyAlignment="1">
      <alignment horizontal="center" vertical="center"/>
    </xf>
    <xf numFmtId="0" fontId="3" fillId="0" borderId="152" xfId="0" applyNumberFormat="1" applyFont="1" applyBorder="1" applyAlignment="1">
      <alignment horizontal="distributed" vertical="center" indent="3"/>
    </xf>
    <xf numFmtId="178" fontId="3" fillId="0" borderId="141" xfId="0" applyNumberFormat="1" applyFont="1" applyBorder="1" applyAlignment="1">
      <alignment horizontal="distributed" vertical="center"/>
    </xf>
    <xf numFmtId="180" fontId="3" fillId="0" borderId="112" xfId="0" applyNumberFormat="1" applyFont="1" applyBorder="1" applyAlignment="1">
      <alignment horizontal="right" vertical="center"/>
    </xf>
    <xf numFmtId="0" fontId="3" fillId="0" borderId="134" xfId="0" applyNumberFormat="1" applyFont="1" applyBorder="1" applyAlignment="1">
      <alignment horizontal="left" vertical="center"/>
    </xf>
    <xf numFmtId="0" fontId="3" fillId="0" borderId="140" xfId="0" applyNumberFormat="1" applyFont="1" applyBorder="1" applyAlignment="1">
      <alignment horizontal="left" vertical="center"/>
    </xf>
    <xf numFmtId="179" fontId="13" fillId="0" borderId="0" xfId="3" applyNumberFormat="1" applyFont="1" applyFill="1" applyBorder="1" applyAlignment="1">
      <alignment vertical="center"/>
    </xf>
    <xf numFmtId="187" fontId="3" fillId="0" borderId="0" xfId="3" applyNumberFormat="1" applyFont="1" applyFill="1" applyBorder="1" applyAlignment="1">
      <alignment vertical="center"/>
    </xf>
    <xf numFmtId="179" fontId="3" fillId="0" borderId="10" xfId="3" applyNumberFormat="1" applyFont="1" applyFill="1" applyBorder="1" applyAlignment="1">
      <alignment vertical="center"/>
    </xf>
    <xf numFmtId="3" fontId="3" fillId="0" borderId="2" xfId="0" applyNumberFormat="1" applyFont="1" applyFill="1" applyBorder="1" applyAlignment="1">
      <alignment vertical="center"/>
    </xf>
    <xf numFmtId="3" fontId="3" fillId="0" borderId="54" xfId="0" applyNumberFormat="1" applyFont="1" applyFill="1" applyBorder="1" applyAlignment="1">
      <alignment vertical="center"/>
    </xf>
    <xf numFmtId="0" fontId="12" fillId="0" borderId="0" xfId="0" applyNumberFormat="1" applyFont="1" applyBorder="1" applyAlignment="1">
      <alignment horizontal="center" vertical="center"/>
    </xf>
    <xf numFmtId="3" fontId="12" fillId="0" borderId="0" xfId="0" applyNumberFormat="1" applyFont="1" applyBorder="1" applyAlignment="1">
      <alignment vertical="center"/>
    </xf>
    <xf numFmtId="0" fontId="3" fillId="0" borderId="0" xfId="0" quotePrefix="1" applyNumberFormat="1" applyFont="1" applyBorder="1" applyAlignment="1">
      <alignment horizontal="right" vertical="center"/>
    </xf>
    <xf numFmtId="179" fontId="3" fillId="0" borderId="140" xfId="3" applyNumberFormat="1" applyFont="1" applyBorder="1" applyAlignment="1">
      <alignment vertical="center"/>
    </xf>
    <xf numFmtId="0" fontId="3" fillId="0" borderId="0" xfId="0" applyNumberFormat="1" applyFont="1" applyBorder="1" applyAlignment="1">
      <alignment horizontal="distributed" vertical="center"/>
    </xf>
    <xf numFmtId="0" fontId="3" fillId="0" borderId="0" xfId="0" applyNumberFormat="1" applyFont="1" applyBorder="1" applyAlignment="1">
      <alignment horizontal="right" vertical="center"/>
    </xf>
    <xf numFmtId="0" fontId="3" fillId="0" borderId="0" xfId="0" applyFont="1" applyBorder="1" applyAlignment="1">
      <alignment horizontal="distributed" vertical="center"/>
    </xf>
    <xf numFmtId="178" fontId="3" fillId="0" borderId="0" xfId="0" applyNumberFormat="1" applyFont="1" applyBorder="1" applyAlignment="1">
      <alignment horizontal="right" vertical="center"/>
    </xf>
    <xf numFmtId="0" fontId="3" fillId="0" borderId="0" xfId="0" applyFont="1" applyAlignment="1">
      <alignment horizontal="center" vertical="center"/>
    </xf>
    <xf numFmtId="179" fontId="3" fillId="0" borderId="0" xfId="2" applyNumberFormat="1" applyFont="1" applyAlignment="1">
      <alignment vertical="center"/>
    </xf>
    <xf numFmtId="0" fontId="2" fillId="0" borderId="0" xfId="2" applyAlignment="1">
      <alignment vertical="center"/>
    </xf>
    <xf numFmtId="178" fontId="3" fillId="0" borderId="0" xfId="0" applyNumberFormat="1" applyFont="1" applyBorder="1" applyAlignment="1">
      <alignment horizontal="right" vertical="center"/>
    </xf>
    <xf numFmtId="178" fontId="3" fillId="0" borderId="90" xfId="0" applyNumberFormat="1" applyFont="1" applyBorder="1" applyAlignment="1">
      <alignment vertical="center"/>
    </xf>
    <xf numFmtId="0" fontId="3" fillId="0" borderId="154" xfId="0" applyNumberFormat="1" applyFont="1" applyBorder="1" applyAlignment="1">
      <alignment vertical="center"/>
    </xf>
    <xf numFmtId="0" fontId="3" fillId="0" borderId="5" xfId="0" applyNumberFormat="1" applyFont="1" applyBorder="1" applyAlignment="1">
      <alignment horizontal="distributed" vertical="center"/>
    </xf>
    <xf numFmtId="3" fontId="3" fillId="0" borderId="122" xfId="0" applyNumberFormat="1" applyFont="1" applyBorder="1" applyAlignment="1">
      <alignment vertical="center"/>
    </xf>
    <xf numFmtId="3" fontId="3" fillId="0" borderId="155" xfId="0" applyNumberFormat="1" applyFont="1" applyBorder="1" applyAlignment="1">
      <alignment vertical="center"/>
    </xf>
    <xf numFmtId="0" fontId="3" fillId="0" borderId="156" xfId="0" applyNumberFormat="1" applyFont="1" applyBorder="1" applyAlignment="1">
      <alignment horizontal="distributed" vertical="center"/>
    </xf>
    <xf numFmtId="178" fontId="3" fillId="0" borderId="117" xfId="0" applyNumberFormat="1" applyFont="1" applyBorder="1" applyAlignment="1">
      <alignment horizontal="right" vertical="center"/>
    </xf>
    <xf numFmtId="0" fontId="3" fillId="0" borderId="157" xfId="0" applyNumberFormat="1" applyFont="1" applyBorder="1" applyAlignment="1">
      <alignment vertical="center"/>
    </xf>
    <xf numFmtId="0" fontId="3" fillId="0" borderId="0" xfId="0" quotePrefix="1" applyNumberFormat="1" applyFont="1" applyBorder="1" applyAlignment="1">
      <alignment vertical="center"/>
    </xf>
    <xf numFmtId="38" fontId="3" fillId="0" borderId="0" xfId="1" applyFont="1" applyBorder="1" applyAlignment="1">
      <alignment horizontal="right" vertical="center"/>
    </xf>
    <xf numFmtId="0" fontId="3" fillId="0" borderId="159" xfId="2" applyFont="1" applyFill="1" applyBorder="1" applyAlignment="1">
      <alignment vertical="center"/>
    </xf>
    <xf numFmtId="0" fontId="3" fillId="0" borderId="161" xfId="2" applyFont="1" applyFill="1" applyBorder="1" applyAlignment="1">
      <alignment vertical="center"/>
    </xf>
    <xf numFmtId="182" fontId="3" fillId="0" borderId="162" xfId="2" applyNumberFormat="1" applyFont="1" applyFill="1" applyBorder="1" applyAlignment="1">
      <alignment vertical="center"/>
    </xf>
    <xf numFmtId="182" fontId="3" fillId="0" borderId="160" xfId="2" applyNumberFormat="1" applyFont="1" applyFill="1" applyBorder="1" applyAlignment="1">
      <alignment vertical="center"/>
    </xf>
    <xf numFmtId="0" fontId="3" fillId="0" borderId="140" xfId="2" applyFont="1" applyFill="1" applyBorder="1">
      <alignment vertical="center"/>
    </xf>
    <xf numFmtId="0" fontId="3" fillId="0" borderId="140" xfId="0" applyNumberFormat="1" applyFont="1" applyBorder="1" applyAlignment="1">
      <alignment horizontal="distributed" vertical="center"/>
    </xf>
    <xf numFmtId="3" fontId="3" fillId="0" borderId="142" xfId="0" applyNumberFormat="1" applyFont="1" applyBorder="1" applyAlignment="1">
      <alignment vertical="center"/>
    </xf>
    <xf numFmtId="3" fontId="3" fillId="0" borderId="143" xfId="0" applyNumberFormat="1" applyFont="1" applyBorder="1" applyAlignment="1">
      <alignment vertical="center"/>
    </xf>
    <xf numFmtId="0" fontId="3" fillId="0" borderId="99" xfId="0" applyNumberFormat="1" applyFont="1" applyBorder="1" applyAlignment="1">
      <alignment vertical="center"/>
    </xf>
    <xf numFmtId="176" fontId="3" fillId="0" borderId="157" xfId="3" applyNumberFormat="1" applyFont="1" applyBorder="1" applyAlignment="1">
      <alignment vertical="center"/>
    </xf>
    <xf numFmtId="179" fontId="3" fillId="0" borderId="0" xfId="0" applyNumberFormat="1" applyFont="1" applyAlignment="1">
      <alignment vertical="center"/>
    </xf>
    <xf numFmtId="0" fontId="2" fillId="0" borderId="0" xfId="2" applyAlignment="1">
      <alignment vertical="center"/>
    </xf>
    <xf numFmtId="0" fontId="3" fillId="0" borderId="0" xfId="2" applyFont="1" applyAlignment="1">
      <alignment horizontal="center" vertical="center"/>
    </xf>
    <xf numFmtId="0" fontId="3" fillId="0" borderId="0" xfId="2" applyFont="1" applyBorder="1" applyAlignment="1">
      <alignment horizontal="center" vertical="center"/>
    </xf>
    <xf numFmtId="0" fontId="3" fillId="0" borderId="0" xfId="2" applyFont="1" applyFill="1" applyBorder="1" applyAlignment="1">
      <alignment horizontal="center" vertical="center"/>
    </xf>
    <xf numFmtId="0" fontId="3" fillId="0" borderId="163" xfId="0" applyNumberFormat="1" applyFont="1" applyBorder="1" applyAlignment="1">
      <alignment vertical="center"/>
    </xf>
    <xf numFmtId="179" fontId="3" fillId="0" borderId="163" xfId="0" applyNumberFormat="1" applyFont="1" applyBorder="1" applyAlignment="1">
      <alignment vertical="center"/>
    </xf>
    <xf numFmtId="179" fontId="3" fillId="0" borderId="134" xfId="0" applyNumberFormat="1" applyFont="1" applyBorder="1" applyAlignment="1">
      <alignment vertical="center"/>
    </xf>
    <xf numFmtId="3" fontId="3" fillId="0" borderId="157" xfId="0" applyNumberFormat="1" applyFont="1" applyBorder="1" applyAlignment="1">
      <alignment vertical="center"/>
    </xf>
    <xf numFmtId="0" fontId="3" fillId="0" borderId="157" xfId="0" applyNumberFormat="1" applyFont="1" applyBorder="1" applyAlignment="1" applyProtection="1">
      <alignment vertical="center"/>
      <protection locked="0"/>
    </xf>
    <xf numFmtId="176" fontId="3" fillId="0" borderId="157" xfId="0" applyNumberFormat="1" applyFont="1" applyBorder="1" applyAlignment="1" applyProtection="1">
      <alignment vertical="center"/>
      <protection locked="0"/>
    </xf>
    <xf numFmtId="0" fontId="3" fillId="0" borderId="148" xfId="0" applyNumberFormat="1" applyFont="1" applyBorder="1" applyAlignment="1" applyProtection="1">
      <alignment vertical="center"/>
      <protection locked="0"/>
    </xf>
    <xf numFmtId="176" fontId="3" fillId="0" borderId="157" xfId="0" applyNumberFormat="1" applyFont="1" applyBorder="1" applyAlignment="1">
      <alignment vertical="center"/>
    </xf>
    <xf numFmtId="178" fontId="3" fillId="0" borderId="164" xfId="0" applyNumberFormat="1" applyFont="1" applyBorder="1" applyAlignment="1">
      <alignment horizontal="right" vertical="center"/>
    </xf>
    <xf numFmtId="3" fontId="3" fillId="0" borderId="165" xfId="0" applyNumberFormat="1" applyFont="1" applyBorder="1" applyAlignment="1">
      <alignment vertical="center"/>
    </xf>
    <xf numFmtId="0" fontId="3" fillId="0" borderId="165" xfId="0" applyNumberFormat="1" applyFont="1" applyBorder="1" applyAlignment="1">
      <alignment vertical="center"/>
    </xf>
    <xf numFmtId="176" fontId="3" fillId="0" borderId="165" xfId="0" applyNumberFormat="1" applyFont="1" applyBorder="1" applyAlignment="1">
      <alignment vertical="center"/>
    </xf>
    <xf numFmtId="0" fontId="3" fillId="0" borderId="166" xfId="0" applyNumberFormat="1" applyFont="1" applyBorder="1" applyAlignment="1">
      <alignment vertical="center"/>
    </xf>
    <xf numFmtId="178" fontId="3" fillId="0" borderId="157" xfId="0" applyNumberFormat="1" applyFont="1" applyBorder="1" applyAlignment="1">
      <alignment horizontal="right" vertical="center"/>
    </xf>
    <xf numFmtId="0" fontId="3" fillId="0" borderId="157" xfId="0" applyNumberFormat="1" applyFont="1" applyBorder="1" applyAlignment="1">
      <alignment horizontal="left" vertical="center"/>
    </xf>
    <xf numFmtId="0" fontId="3" fillId="0" borderId="167" xfId="0" applyNumberFormat="1" applyFont="1" applyBorder="1" applyAlignment="1">
      <alignment horizontal="distributed" vertical="center"/>
    </xf>
    <xf numFmtId="179" fontId="3" fillId="0" borderId="155" xfId="0" applyNumberFormat="1" applyFont="1" applyBorder="1" applyAlignment="1">
      <alignment vertical="center"/>
    </xf>
    <xf numFmtId="179" fontId="3" fillId="0" borderId="125" xfId="0" applyNumberFormat="1" applyFont="1" applyBorder="1" applyAlignment="1">
      <alignment vertical="center"/>
    </xf>
    <xf numFmtId="0" fontId="3" fillId="0" borderId="168" xfId="0" applyNumberFormat="1" applyFont="1" applyBorder="1" applyAlignment="1">
      <alignment horizontal="distributed" vertical="center"/>
    </xf>
    <xf numFmtId="179" fontId="3" fillId="0" borderId="169" xfId="0" applyNumberFormat="1" applyFont="1" applyBorder="1" applyAlignment="1">
      <alignment vertical="center"/>
    </xf>
    <xf numFmtId="0" fontId="3" fillId="0" borderId="161" xfId="0" applyNumberFormat="1" applyFont="1" applyBorder="1" applyAlignment="1">
      <alignment horizontal="distributed" vertical="center"/>
    </xf>
    <xf numFmtId="178" fontId="3" fillId="0" borderId="162" xfId="0" applyNumberFormat="1" applyFont="1" applyBorder="1" applyAlignment="1">
      <alignment horizontal="right" vertical="center"/>
    </xf>
    <xf numFmtId="0" fontId="3" fillId="0" borderId="165" xfId="0" applyNumberFormat="1" applyFont="1" applyBorder="1" applyAlignment="1">
      <alignment horizontal="distributed" vertical="center"/>
    </xf>
    <xf numFmtId="3" fontId="3" fillId="0" borderId="169" xfId="0" applyNumberFormat="1" applyFont="1" applyBorder="1" applyAlignment="1">
      <alignment vertical="center"/>
    </xf>
    <xf numFmtId="176" fontId="3" fillId="0" borderId="165" xfId="3" applyNumberFormat="1" applyFont="1" applyBorder="1" applyAlignment="1">
      <alignment vertical="center"/>
    </xf>
    <xf numFmtId="0" fontId="3" fillId="0" borderId="171" xfId="0" applyNumberFormat="1" applyFont="1" applyBorder="1" applyAlignment="1">
      <alignment vertical="center"/>
    </xf>
    <xf numFmtId="176" fontId="3" fillId="0" borderId="140" xfId="0" applyNumberFormat="1" applyFont="1" applyBorder="1" applyAlignment="1">
      <alignment horizontal="right" vertical="center"/>
    </xf>
    <xf numFmtId="0" fontId="13" fillId="0" borderId="0" xfId="2" applyFont="1" applyAlignment="1">
      <alignment vertical="center"/>
    </xf>
    <xf numFmtId="0" fontId="3" fillId="0" borderId="0" xfId="2" applyFont="1" applyFill="1" applyAlignment="1">
      <alignment horizontal="center" vertical="center"/>
    </xf>
    <xf numFmtId="183" fontId="3" fillId="0" borderId="0" xfId="2" applyNumberFormat="1" applyFont="1" applyFill="1" applyBorder="1" applyAlignment="1">
      <alignment vertical="center"/>
    </xf>
    <xf numFmtId="0" fontId="3" fillId="0" borderId="0" xfId="2" quotePrefix="1" applyFont="1" applyFill="1" applyBorder="1" applyAlignment="1">
      <alignment horizontal="center" vertical="center"/>
    </xf>
    <xf numFmtId="3" fontId="3" fillId="0" borderId="0" xfId="2" applyNumberFormat="1" applyFont="1" applyFill="1" applyBorder="1" applyAlignment="1">
      <alignment vertical="center"/>
    </xf>
    <xf numFmtId="0" fontId="3" fillId="0" borderId="0" xfId="2" quotePrefix="1" applyNumberFormat="1" applyFont="1" applyFill="1" applyBorder="1" applyAlignment="1">
      <alignment horizontal="center" vertical="center"/>
    </xf>
    <xf numFmtId="0" fontId="3" fillId="0" borderId="0" xfId="2" applyNumberFormat="1" applyFont="1" applyFill="1" applyBorder="1" applyAlignment="1">
      <alignment horizontal="center" vertical="center"/>
    </xf>
    <xf numFmtId="182" fontId="3" fillId="0" borderId="0" xfId="2" applyNumberFormat="1" applyFont="1" applyFill="1" applyBorder="1" applyAlignment="1">
      <alignment horizontal="center" vertical="center"/>
    </xf>
    <xf numFmtId="182" fontId="3" fillId="0" borderId="0" xfId="2" applyNumberFormat="1" applyFont="1">
      <alignment vertical="center"/>
    </xf>
    <xf numFmtId="0" fontId="3" fillId="0" borderId="153" xfId="2" applyFont="1" applyFill="1" applyBorder="1" applyAlignment="1">
      <alignment vertical="center"/>
    </xf>
    <xf numFmtId="0" fontId="3" fillId="0" borderId="37" xfId="2" applyFont="1" applyFill="1" applyBorder="1" applyAlignment="1">
      <alignment vertical="center"/>
    </xf>
    <xf numFmtId="0" fontId="3" fillId="0" borderId="13" xfId="2" applyFont="1" applyFill="1" applyBorder="1" applyAlignment="1">
      <alignment vertical="center"/>
    </xf>
    <xf numFmtId="0" fontId="3" fillId="0" borderId="139" xfId="2" applyFont="1" applyFill="1" applyBorder="1" applyAlignment="1">
      <alignment vertical="center"/>
    </xf>
    <xf numFmtId="0" fontId="3" fillId="0" borderId="140" xfId="2" applyFont="1" applyFill="1" applyBorder="1" applyAlignment="1">
      <alignment vertical="center"/>
    </xf>
    <xf numFmtId="0" fontId="3" fillId="0" borderId="9" xfId="2" applyFont="1" applyFill="1" applyBorder="1" applyAlignment="1">
      <alignment vertical="center"/>
    </xf>
    <xf numFmtId="0" fontId="3" fillId="0" borderId="7" xfId="2" applyFont="1" applyFill="1" applyBorder="1" applyAlignment="1">
      <alignment vertical="center"/>
    </xf>
    <xf numFmtId="0" fontId="3" fillId="0" borderId="0" xfId="2" applyFont="1" applyBorder="1">
      <alignment vertical="center"/>
    </xf>
    <xf numFmtId="0" fontId="3" fillId="0" borderId="0" xfId="2" quotePrefix="1" applyFont="1" applyFill="1" applyBorder="1" applyAlignment="1">
      <alignment vertical="center"/>
    </xf>
    <xf numFmtId="0" fontId="12" fillId="0" borderId="0" xfId="2" applyFont="1">
      <alignment vertical="center"/>
    </xf>
    <xf numFmtId="182" fontId="3" fillId="0" borderId="0" xfId="2" applyNumberFormat="1" applyFont="1" applyFill="1" applyBorder="1" applyAlignment="1">
      <alignment horizontal="left" vertical="center"/>
    </xf>
    <xf numFmtId="38" fontId="3" fillId="0" borderId="0" xfId="3" applyFont="1" applyAlignment="1">
      <alignment vertical="center"/>
    </xf>
    <xf numFmtId="0" fontId="3" fillId="0" borderId="0" xfId="0" applyFont="1" applyFill="1" applyBorder="1" applyAlignment="1">
      <alignment vertical="center"/>
    </xf>
    <xf numFmtId="0" fontId="3" fillId="0" borderId="0" xfId="2" applyFont="1" applyAlignment="1">
      <alignment horizontal="center" vertical="center"/>
    </xf>
    <xf numFmtId="0" fontId="3" fillId="0" borderId="0" xfId="2" applyFont="1" applyBorder="1" applyAlignment="1">
      <alignment horizontal="center" vertical="center"/>
    </xf>
    <xf numFmtId="0" fontId="3" fillId="0" borderId="0" xfId="0" applyNumberFormat="1" applyFont="1" applyFill="1" applyAlignment="1">
      <alignment vertical="center"/>
    </xf>
    <xf numFmtId="3" fontId="3" fillId="0" borderId="140" xfId="0" applyNumberFormat="1" applyFont="1" applyFill="1" applyBorder="1" applyAlignment="1">
      <alignment vertical="center"/>
    </xf>
    <xf numFmtId="0" fontId="3" fillId="0" borderId="174" xfId="0" applyNumberFormat="1" applyFont="1" applyBorder="1" applyAlignment="1">
      <alignment horizontal="distributed" vertical="center" indent="3"/>
    </xf>
    <xf numFmtId="0" fontId="3" fillId="0" borderId="160" xfId="2" applyFont="1" applyFill="1" applyBorder="1" applyAlignment="1">
      <alignment vertical="center"/>
    </xf>
    <xf numFmtId="0" fontId="3" fillId="0" borderId="162" xfId="2" applyFont="1" applyFill="1" applyBorder="1" applyAlignment="1">
      <alignment vertical="center"/>
    </xf>
    <xf numFmtId="0" fontId="3" fillId="0" borderId="118" xfId="2" applyFont="1" applyFill="1" applyBorder="1" applyAlignment="1">
      <alignment vertical="center"/>
    </xf>
    <xf numFmtId="0" fontId="3" fillId="0" borderId="144" xfId="2" applyFont="1" applyFill="1" applyBorder="1" applyAlignment="1">
      <alignment vertical="center"/>
    </xf>
    <xf numFmtId="0" fontId="3" fillId="0" borderId="0" xfId="0" applyNumberFormat="1" applyFont="1" applyBorder="1" applyAlignment="1">
      <alignment horizontal="distributed" vertical="center"/>
    </xf>
    <xf numFmtId="178" fontId="3" fillId="0" borderId="0" xfId="0" applyNumberFormat="1" applyFont="1" applyBorder="1" applyAlignment="1">
      <alignment horizontal="right" vertical="center"/>
    </xf>
    <xf numFmtId="179" fontId="3" fillId="0" borderId="0" xfId="2" applyNumberFormat="1" applyFont="1" applyAlignment="1">
      <alignment vertical="center"/>
    </xf>
    <xf numFmtId="0" fontId="2" fillId="0" borderId="0" xfId="2" applyAlignment="1">
      <alignment vertical="center"/>
    </xf>
    <xf numFmtId="0" fontId="3" fillId="0" borderId="0" xfId="0" applyNumberFormat="1" applyFont="1" applyBorder="1" applyAlignment="1">
      <alignment vertical="center" wrapText="1"/>
    </xf>
    <xf numFmtId="0" fontId="3" fillId="0" borderId="145" xfId="0" applyNumberFormat="1" applyFont="1" applyBorder="1" applyAlignment="1">
      <alignment vertical="center" wrapText="1"/>
    </xf>
    <xf numFmtId="0" fontId="3" fillId="0" borderId="0" xfId="0" applyNumberFormat="1" applyFont="1" applyBorder="1" applyAlignment="1">
      <alignment horizontal="right" vertical="center"/>
    </xf>
    <xf numFmtId="0" fontId="3" fillId="0" borderId="0" xfId="0" applyNumberFormat="1" applyFont="1" applyBorder="1" applyAlignment="1">
      <alignment horizontal="left" vertical="center"/>
    </xf>
    <xf numFmtId="178" fontId="3" fillId="0" borderId="0" xfId="0" applyNumberFormat="1" applyFont="1" applyBorder="1" applyAlignment="1">
      <alignment horizontal="right" vertical="center"/>
    </xf>
    <xf numFmtId="0" fontId="3" fillId="0" borderId="177" xfId="0" applyNumberFormat="1" applyFont="1" applyBorder="1" applyAlignment="1">
      <alignment horizontal="right" vertical="center"/>
    </xf>
    <xf numFmtId="179" fontId="3" fillId="0" borderId="178" xfId="0" applyNumberFormat="1" applyFont="1" applyBorder="1" applyAlignment="1">
      <alignment vertical="center"/>
    </xf>
    <xf numFmtId="0" fontId="3" fillId="0" borderId="140" xfId="0" applyFont="1" applyBorder="1" applyAlignment="1">
      <alignment horizontal="distributed" vertical="center"/>
    </xf>
    <xf numFmtId="0" fontId="3" fillId="0" borderId="163" xfId="0" applyNumberFormat="1" applyFont="1" applyBorder="1" applyAlignment="1">
      <alignment horizontal="distributed" vertical="center"/>
    </xf>
    <xf numFmtId="0" fontId="3" fillId="0" borderId="163" xfId="0" applyNumberFormat="1" applyFont="1" applyBorder="1" applyAlignment="1">
      <alignment horizontal="left" vertical="center"/>
    </xf>
    <xf numFmtId="178" fontId="3" fillId="0" borderId="163" xfId="0" applyNumberFormat="1" applyFont="1" applyBorder="1" applyAlignment="1">
      <alignment horizontal="distributed" vertical="center"/>
    </xf>
    <xf numFmtId="178" fontId="3" fillId="0" borderId="48" xfId="0" applyNumberFormat="1" applyFont="1" applyBorder="1" applyAlignment="1">
      <alignment horizontal="distributed" vertical="center"/>
    </xf>
    <xf numFmtId="0" fontId="3" fillId="0" borderId="180" xfId="0" applyNumberFormat="1" applyFont="1" applyBorder="1" applyAlignment="1">
      <alignment horizontal="right" vertical="center"/>
    </xf>
    <xf numFmtId="0" fontId="3" fillId="0" borderId="160" xfId="2" applyFont="1" applyFill="1" applyBorder="1" applyAlignment="1">
      <alignment vertical="top" wrapText="1"/>
    </xf>
    <xf numFmtId="184" fontId="3" fillId="0" borderId="0" xfId="0" applyNumberFormat="1" applyFont="1" applyFill="1" applyBorder="1" applyAlignment="1">
      <alignment vertical="center"/>
    </xf>
    <xf numFmtId="184" fontId="0" fillId="0" borderId="0" xfId="0" applyNumberFormat="1" applyFill="1" applyAlignment="1">
      <alignment vertical="center"/>
    </xf>
    <xf numFmtId="0" fontId="0" fillId="0" borderId="0" xfId="0" applyFill="1" applyAlignment="1">
      <alignment vertical="center"/>
    </xf>
    <xf numFmtId="0" fontId="3" fillId="0" borderId="0" xfId="0" applyFont="1" applyFill="1" applyBorder="1" applyAlignment="1">
      <alignment vertical="center"/>
    </xf>
    <xf numFmtId="0" fontId="3" fillId="0" borderId="0" xfId="2" applyFont="1" applyFill="1" applyBorder="1" applyAlignment="1">
      <alignment horizontal="center" vertical="center"/>
    </xf>
    <xf numFmtId="0" fontId="13" fillId="0" borderId="0" xfId="2" applyFont="1" applyFill="1" applyAlignment="1">
      <alignment vertical="center"/>
    </xf>
    <xf numFmtId="0" fontId="3" fillId="0" borderId="175" xfId="2" applyFont="1" applyFill="1" applyBorder="1" applyAlignment="1">
      <alignment vertical="center"/>
    </xf>
    <xf numFmtId="0" fontId="3" fillId="0" borderId="174" xfId="2" applyFont="1" applyFill="1" applyBorder="1" applyAlignment="1">
      <alignment vertical="center"/>
    </xf>
    <xf numFmtId="0" fontId="3" fillId="0" borderId="15" xfId="2" applyFont="1" applyFill="1" applyBorder="1" applyAlignment="1">
      <alignment vertical="center"/>
    </xf>
    <xf numFmtId="0" fontId="3" fillId="0" borderId="182" xfId="2" applyFont="1" applyFill="1" applyBorder="1" applyAlignment="1">
      <alignment vertical="center"/>
    </xf>
    <xf numFmtId="0" fontId="3" fillId="0" borderId="101" xfId="2" applyFont="1" applyFill="1" applyBorder="1" applyAlignment="1">
      <alignment vertical="center"/>
    </xf>
    <xf numFmtId="0" fontId="3" fillId="0" borderId="102" xfId="2" applyFont="1" applyFill="1" applyBorder="1" applyAlignment="1">
      <alignment vertical="center"/>
    </xf>
    <xf numFmtId="0" fontId="3" fillId="0" borderId="183" xfId="2" applyFont="1" applyFill="1" applyBorder="1" applyAlignment="1">
      <alignment vertical="center"/>
    </xf>
    <xf numFmtId="0" fontId="3" fillId="0" borderId="25" xfId="2" applyFont="1" applyFill="1" applyBorder="1" applyAlignment="1">
      <alignment vertical="center"/>
    </xf>
    <xf numFmtId="0" fontId="3" fillId="0" borderId="170" xfId="2" applyFont="1" applyFill="1" applyBorder="1" applyAlignment="1">
      <alignment vertical="center"/>
    </xf>
    <xf numFmtId="0" fontId="3" fillId="0" borderId="184" xfId="2" applyFont="1" applyFill="1" applyBorder="1" applyAlignment="1">
      <alignment vertical="center"/>
    </xf>
    <xf numFmtId="49" fontId="3" fillId="0" borderId="173" xfId="2" applyNumberFormat="1" applyFont="1" applyFill="1" applyBorder="1" applyAlignment="1">
      <alignment vertical="center"/>
    </xf>
    <xf numFmtId="182" fontId="3" fillId="0" borderId="102" xfId="2" applyNumberFormat="1" applyFont="1" applyFill="1" applyBorder="1" applyAlignment="1">
      <alignment vertical="center"/>
    </xf>
    <xf numFmtId="182" fontId="3" fillId="0" borderId="183" xfId="2" applyNumberFormat="1" applyFont="1" applyFill="1" applyBorder="1" applyAlignment="1">
      <alignment vertical="center"/>
    </xf>
    <xf numFmtId="0" fontId="3" fillId="0" borderId="185" xfId="2" applyFont="1" applyFill="1" applyBorder="1" applyAlignment="1">
      <alignment vertical="center"/>
    </xf>
    <xf numFmtId="182" fontId="3" fillId="0" borderId="170" xfId="2" applyNumberFormat="1" applyFont="1" applyFill="1" applyBorder="1" applyAlignment="1">
      <alignment vertical="center"/>
    </xf>
    <xf numFmtId="0" fontId="3" fillId="0" borderId="24" xfId="2" applyFont="1" applyFill="1" applyBorder="1" applyAlignment="1">
      <alignment vertical="center"/>
    </xf>
    <xf numFmtId="0" fontId="3" fillId="0" borderId="180" xfId="2" applyFont="1" applyFill="1" applyBorder="1" applyAlignment="1">
      <alignment vertical="center"/>
    </xf>
    <xf numFmtId="0" fontId="3" fillId="0" borderId="105" xfId="2" applyFont="1" applyFill="1" applyBorder="1" applyAlignment="1">
      <alignment vertical="center"/>
    </xf>
    <xf numFmtId="0" fontId="3" fillId="0" borderId="100" xfId="2" applyFont="1" applyFill="1" applyBorder="1" applyAlignment="1">
      <alignment vertical="center"/>
    </xf>
    <xf numFmtId="0" fontId="3" fillId="0" borderId="32" xfId="2" applyFont="1" applyFill="1" applyBorder="1" applyAlignment="1">
      <alignment vertical="center"/>
    </xf>
    <xf numFmtId="182" fontId="3" fillId="0" borderId="100" xfId="2" applyNumberFormat="1" applyFont="1" applyFill="1" applyBorder="1" applyAlignment="1">
      <alignment vertical="center"/>
    </xf>
    <xf numFmtId="0" fontId="3" fillId="0" borderId="30" xfId="2" applyFont="1" applyFill="1" applyBorder="1" applyAlignment="1">
      <alignment vertical="center"/>
    </xf>
    <xf numFmtId="0" fontId="3" fillId="0" borderId="36" xfId="2" applyFont="1" applyFill="1" applyBorder="1" applyAlignment="1">
      <alignment vertical="center"/>
    </xf>
    <xf numFmtId="0" fontId="3" fillId="0" borderId="123" xfId="2" applyFont="1" applyFill="1" applyBorder="1" applyAlignment="1">
      <alignment vertical="center"/>
    </xf>
    <xf numFmtId="0" fontId="3" fillId="0" borderId="128" xfId="2" applyFont="1" applyFill="1" applyBorder="1" applyAlignment="1">
      <alignment vertical="center"/>
    </xf>
    <xf numFmtId="49" fontId="3" fillId="0" borderId="170" xfId="2" applyNumberFormat="1" applyFont="1" applyFill="1" applyBorder="1" applyAlignment="1">
      <alignment vertical="center"/>
    </xf>
    <xf numFmtId="49" fontId="3" fillId="0" borderId="180" xfId="2" applyNumberFormat="1" applyFont="1" applyFill="1" applyBorder="1" applyAlignment="1">
      <alignment vertical="center"/>
    </xf>
    <xf numFmtId="182" fontId="3" fillId="0" borderId="184" xfId="2" applyNumberFormat="1" applyFont="1" applyFill="1" applyBorder="1" applyAlignment="1">
      <alignment vertical="center"/>
    </xf>
    <xf numFmtId="49" fontId="3" fillId="0" borderId="100" xfId="2" applyNumberFormat="1" applyFont="1" applyFill="1" applyBorder="1" applyAlignment="1">
      <alignment vertical="center"/>
    </xf>
    <xf numFmtId="190" fontId="3" fillId="0" borderId="170" xfId="2" applyNumberFormat="1" applyFont="1" applyFill="1" applyBorder="1" applyAlignment="1">
      <alignment vertical="center"/>
    </xf>
    <xf numFmtId="0" fontId="3" fillId="0" borderId="140" xfId="2" applyFont="1" applyBorder="1" applyAlignment="1">
      <alignment vertical="center"/>
    </xf>
    <xf numFmtId="0" fontId="3" fillId="0" borderId="186" xfId="2" applyFont="1" applyBorder="1" applyAlignment="1">
      <alignment vertical="center"/>
    </xf>
    <xf numFmtId="0" fontId="3" fillId="0" borderId="102" xfId="2" applyFont="1" applyBorder="1" applyAlignment="1">
      <alignment vertical="center"/>
    </xf>
    <xf numFmtId="0" fontId="3" fillId="0" borderId="103" xfId="2" applyFont="1" applyFill="1" applyBorder="1" applyAlignment="1">
      <alignment vertical="center"/>
    </xf>
    <xf numFmtId="0" fontId="3" fillId="0" borderId="101" xfId="2" applyFont="1" applyBorder="1" applyAlignment="1">
      <alignment vertical="center"/>
    </xf>
    <xf numFmtId="0" fontId="3" fillId="0" borderId="103" xfId="2" applyFont="1" applyBorder="1" applyAlignment="1">
      <alignment vertical="center"/>
    </xf>
    <xf numFmtId="0" fontId="3" fillId="0" borderId="180" xfId="2" applyFont="1" applyBorder="1" applyAlignment="1">
      <alignment vertical="center"/>
    </xf>
    <xf numFmtId="0" fontId="3" fillId="0" borderId="38" xfId="2" applyFont="1" applyBorder="1" applyAlignment="1">
      <alignment vertical="center"/>
    </xf>
    <xf numFmtId="0" fontId="3" fillId="0" borderId="27" xfId="2" applyFont="1" applyBorder="1" applyAlignment="1">
      <alignment vertical="center"/>
    </xf>
    <xf numFmtId="0" fontId="3" fillId="0" borderId="38" xfId="2" applyFont="1" applyBorder="1" applyAlignment="1">
      <alignment horizontal="center" vertical="top" wrapText="1"/>
    </xf>
    <xf numFmtId="0" fontId="3" fillId="0" borderId="38" xfId="2" applyFont="1" applyBorder="1" applyAlignment="1">
      <alignment vertical="top" wrapText="1"/>
    </xf>
    <xf numFmtId="0" fontId="3" fillId="0" borderId="12" xfId="2" applyFont="1" applyBorder="1" applyAlignment="1">
      <alignment horizontal="center" vertical="top" wrapText="1"/>
    </xf>
    <xf numFmtId="0" fontId="3" fillId="0" borderId="139" xfId="2" applyFont="1" applyBorder="1" applyAlignment="1">
      <alignment vertical="center"/>
    </xf>
    <xf numFmtId="0" fontId="3" fillId="0" borderId="144" xfId="2" applyFont="1" applyBorder="1" applyAlignment="1">
      <alignment vertical="center"/>
    </xf>
    <xf numFmtId="0" fontId="3" fillId="0" borderId="118" xfId="2" applyFont="1" applyBorder="1" applyAlignment="1">
      <alignment horizontal="center" vertical="top" wrapText="1"/>
    </xf>
    <xf numFmtId="0" fontId="3" fillId="0" borderId="118" xfId="2" applyFont="1" applyBorder="1" applyAlignment="1">
      <alignment vertical="center"/>
    </xf>
    <xf numFmtId="0" fontId="3" fillId="0" borderId="145" xfId="2" applyFont="1" applyBorder="1" applyAlignment="1">
      <alignment horizontal="center" vertical="top" wrapText="1"/>
    </xf>
    <xf numFmtId="182" fontId="3" fillId="0" borderId="0" xfId="2" applyNumberFormat="1" applyFont="1" applyBorder="1" applyAlignment="1">
      <alignment vertical="center"/>
    </xf>
    <xf numFmtId="0" fontId="3" fillId="0" borderId="0" xfId="2" applyFont="1" applyBorder="1" applyAlignment="1">
      <alignment vertical="center" wrapText="1"/>
    </xf>
    <xf numFmtId="188" fontId="3" fillId="0" borderId="0" xfId="2" applyNumberFormat="1" applyFont="1" applyBorder="1" applyAlignment="1">
      <alignment vertical="center"/>
    </xf>
    <xf numFmtId="0" fontId="3" fillId="0" borderId="25" xfId="2" applyFont="1" applyBorder="1" applyAlignment="1">
      <alignment vertical="center"/>
    </xf>
    <xf numFmtId="0" fontId="3" fillId="0" borderId="170" xfId="2" applyFont="1" applyBorder="1" applyAlignment="1">
      <alignment vertical="center"/>
    </xf>
    <xf numFmtId="0" fontId="3" fillId="0" borderId="24" xfId="2" applyFont="1" applyBorder="1" applyAlignment="1">
      <alignment vertical="center"/>
    </xf>
    <xf numFmtId="0" fontId="3" fillId="0" borderId="184" xfId="2" applyFont="1" applyBorder="1" applyAlignment="1">
      <alignment vertical="center"/>
    </xf>
    <xf numFmtId="0" fontId="3" fillId="0" borderId="162" xfId="2" applyFont="1" applyBorder="1" applyAlignment="1">
      <alignment vertical="center"/>
    </xf>
    <xf numFmtId="0" fontId="3" fillId="0" borderId="161" xfId="2" applyFont="1" applyBorder="1" applyAlignment="1">
      <alignment vertical="center"/>
    </xf>
    <xf numFmtId="0" fontId="3" fillId="0" borderId="39" xfId="2" applyFont="1" applyBorder="1" applyAlignment="1">
      <alignment vertical="center"/>
    </xf>
    <xf numFmtId="0" fontId="3" fillId="0" borderId="128" xfId="2" applyFont="1" applyBorder="1" applyAlignment="1">
      <alignment vertical="center"/>
    </xf>
    <xf numFmtId="0" fontId="3" fillId="0" borderId="12" xfId="2" applyFont="1" applyBorder="1" applyAlignment="1">
      <alignment vertical="center"/>
    </xf>
    <xf numFmtId="0" fontId="3" fillId="0" borderId="5" xfId="2" applyFont="1" applyBorder="1" applyAlignment="1">
      <alignment vertical="center"/>
    </xf>
    <xf numFmtId="0" fontId="3" fillId="0" borderId="145" xfId="2" applyFont="1" applyBorder="1" applyAlignment="1">
      <alignment vertical="center"/>
    </xf>
    <xf numFmtId="0" fontId="3" fillId="0" borderId="173" xfId="2" applyFont="1" applyBorder="1" applyAlignment="1">
      <alignment vertical="center"/>
    </xf>
    <xf numFmtId="0" fontId="3" fillId="0" borderId="175" xfId="2" applyFont="1" applyBorder="1" applyAlignment="1">
      <alignment vertical="center"/>
    </xf>
    <xf numFmtId="0" fontId="3" fillId="0" borderId="15" xfId="2" applyFont="1" applyBorder="1" applyAlignment="1">
      <alignment vertical="center"/>
    </xf>
    <xf numFmtId="0" fontId="3" fillId="0" borderId="182" xfId="2" applyFont="1" applyBorder="1" applyAlignment="1">
      <alignment horizontal="left" vertical="center" wrapText="1"/>
    </xf>
    <xf numFmtId="0" fontId="3" fillId="0" borderId="182" xfId="2" applyFont="1" applyBorder="1" applyAlignment="1">
      <alignment vertical="center"/>
    </xf>
    <xf numFmtId="0" fontId="3" fillId="0" borderId="174" xfId="2" applyFont="1" applyBorder="1" applyAlignment="1">
      <alignment vertical="center"/>
    </xf>
    <xf numFmtId="0" fontId="3" fillId="0" borderId="185" xfId="2" applyFont="1" applyBorder="1" applyAlignment="1">
      <alignment vertical="center"/>
    </xf>
    <xf numFmtId="49" fontId="3" fillId="0" borderId="24" xfId="2" applyNumberFormat="1" applyFont="1" applyFill="1" applyBorder="1" applyAlignment="1">
      <alignment vertical="center"/>
    </xf>
    <xf numFmtId="49" fontId="3" fillId="0" borderId="25" xfId="2" applyNumberFormat="1" applyFont="1" applyFill="1" applyBorder="1" applyAlignment="1">
      <alignment vertical="center"/>
    </xf>
    <xf numFmtId="0" fontId="3" fillId="0" borderId="105" xfId="2" applyFont="1" applyBorder="1" applyAlignment="1">
      <alignment vertical="center"/>
    </xf>
    <xf numFmtId="49" fontId="3" fillId="0" borderId="30" xfId="2" applyNumberFormat="1" applyFont="1" applyFill="1" applyBorder="1" applyAlignment="1">
      <alignment vertical="center"/>
    </xf>
    <xf numFmtId="0" fontId="3" fillId="0" borderId="30" xfId="2" applyFont="1" applyFill="1" applyBorder="1" applyAlignment="1">
      <alignment vertical="center" wrapText="1"/>
    </xf>
    <xf numFmtId="49" fontId="3" fillId="0" borderId="32" xfId="2" applyNumberFormat="1" applyFont="1" applyFill="1" applyBorder="1" applyAlignment="1">
      <alignment vertical="center"/>
    </xf>
    <xf numFmtId="0" fontId="3" fillId="0" borderId="36" xfId="2" applyFont="1" applyBorder="1" applyAlignment="1">
      <alignment vertical="center"/>
    </xf>
    <xf numFmtId="0" fontId="3" fillId="0" borderId="0" xfId="2" applyFont="1" applyBorder="1" applyAlignment="1">
      <alignment horizontal="left" vertical="center" wrapText="1"/>
    </xf>
    <xf numFmtId="49" fontId="3" fillId="0" borderId="0" xfId="2" applyNumberFormat="1" applyFont="1" applyBorder="1" applyAlignment="1">
      <alignment horizontal="right" vertical="center"/>
    </xf>
    <xf numFmtId="188" fontId="3" fillId="0" borderId="0" xfId="2" applyNumberFormat="1" applyFont="1" applyBorder="1" applyAlignment="1">
      <alignment horizontal="center" vertical="center"/>
    </xf>
    <xf numFmtId="0" fontId="3" fillId="0" borderId="182" xfId="2" applyFont="1" applyBorder="1" applyAlignment="1"/>
    <xf numFmtId="0" fontId="3" fillId="0" borderId="15" xfId="2" applyFont="1" applyBorder="1" applyAlignment="1"/>
    <xf numFmtId="0" fontId="3" fillId="0" borderId="175" xfId="2" applyFont="1" applyBorder="1" applyAlignment="1"/>
    <xf numFmtId="0" fontId="3" fillId="0" borderId="27" xfId="2" applyFont="1" applyBorder="1" applyAlignment="1">
      <alignment vertical="top"/>
    </xf>
    <xf numFmtId="0" fontId="3" fillId="0" borderId="38" xfId="2" applyFont="1" applyBorder="1" applyAlignment="1">
      <alignment vertical="top"/>
    </xf>
    <xf numFmtId="0" fontId="3" fillId="0" borderId="0" xfId="2" applyFont="1" applyBorder="1" applyAlignment="1">
      <alignment vertical="top"/>
    </xf>
    <xf numFmtId="0" fontId="3" fillId="0" borderId="159" xfId="2" applyFont="1" applyBorder="1" applyAlignment="1">
      <alignment vertical="center"/>
    </xf>
    <xf numFmtId="49" fontId="3" fillId="0" borderId="160" xfId="2" applyNumberFormat="1" applyFont="1" applyFill="1" applyBorder="1" applyAlignment="1">
      <alignment vertical="center"/>
    </xf>
    <xf numFmtId="49" fontId="3" fillId="0" borderId="161" xfId="2" applyNumberFormat="1" applyFont="1" applyFill="1" applyBorder="1" applyAlignment="1">
      <alignment vertical="center"/>
    </xf>
    <xf numFmtId="49" fontId="3" fillId="0" borderId="162" xfId="2" applyNumberFormat="1" applyFont="1" applyBorder="1" applyAlignment="1">
      <alignment vertical="center" wrapText="1"/>
    </xf>
    <xf numFmtId="0" fontId="3" fillId="0" borderId="160" xfId="2" applyFont="1" applyBorder="1" applyAlignment="1">
      <alignment vertical="center"/>
    </xf>
    <xf numFmtId="0" fontId="3" fillId="0" borderId="41" xfId="2" applyFont="1" applyBorder="1" applyAlignment="1">
      <alignment vertical="center"/>
    </xf>
    <xf numFmtId="0" fontId="3" fillId="0" borderId="123" xfId="2" applyFont="1" applyBorder="1" applyAlignment="1">
      <alignment vertical="center"/>
    </xf>
    <xf numFmtId="49" fontId="3" fillId="0" borderId="128" xfId="2" applyNumberFormat="1" applyFont="1" applyFill="1" applyBorder="1" applyAlignment="1">
      <alignment vertical="center"/>
    </xf>
    <xf numFmtId="49" fontId="3" fillId="0" borderId="39" xfId="2" applyNumberFormat="1" applyFont="1" applyBorder="1" applyAlignment="1">
      <alignment horizontal="center" vertical="center" wrapText="1"/>
    </xf>
    <xf numFmtId="0" fontId="3" fillId="0" borderId="107" xfId="2" applyFont="1" applyBorder="1" applyAlignment="1">
      <alignment vertical="center"/>
    </xf>
    <xf numFmtId="49" fontId="3" fillId="0" borderId="27" xfId="2" applyNumberFormat="1" applyFont="1" applyFill="1" applyBorder="1" applyAlignment="1">
      <alignment vertical="center"/>
    </xf>
    <xf numFmtId="49" fontId="3" fillId="0" borderId="38" xfId="2" applyNumberFormat="1" applyFont="1" applyBorder="1" applyAlignment="1">
      <alignment horizontal="center" vertical="center" wrapText="1"/>
    </xf>
    <xf numFmtId="49" fontId="3" fillId="0" borderId="5" xfId="2" applyNumberFormat="1" applyFont="1" applyFill="1" applyBorder="1" applyAlignment="1">
      <alignment vertical="center"/>
    </xf>
    <xf numFmtId="49" fontId="3" fillId="0" borderId="144" xfId="2" applyNumberFormat="1" applyFont="1" applyFill="1" applyBorder="1" applyAlignment="1">
      <alignment vertical="center"/>
    </xf>
    <xf numFmtId="49" fontId="3" fillId="0" borderId="118" xfId="2" applyNumberFormat="1" applyFont="1" applyBorder="1" applyAlignment="1">
      <alignment vertical="center" wrapText="1"/>
    </xf>
    <xf numFmtId="0" fontId="3" fillId="0" borderId="100" xfId="2" applyFont="1" applyBorder="1" applyAlignment="1">
      <alignment vertical="center"/>
    </xf>
    <xf numFmtId="0" fontId="3" fillId="0" borderId="30" xfId="2" applyFont="1" applyBorder="1" applyAlignment="1">
      <alignment vertical="center"/>
    </xf>
    <xf numFmtId="177" fontId="12" fillId="0" borderId="0" xfId="2" applyNumberFormat="1" applyFont="1" applyFill="1" applyBorder="1" applyAlignment="1">
      <alignment horizontal="right" vertical="center"/>
    </xf>
    <xf numFmtId="0" fontId="3" fillId="0" borderId="0" xfId="0" applyNumberFormat="1" applyFont="1" applyBorder="1" applyAlignment="1">
      <alignment horizontal="left" vertical="center"/>
    </xf>
    <xf numFmtId="178" fontId="3" fillId="0" borderId="60" xfId="0" applyNumberFormat="1" applyFont="1" applyBorder="1" applyAlignment="1">
      <alignment horizontal="right" vertical="center"/>
    </xf>
    <xf numFmtId="0" fontId="3" fillId="0" borderId="58" xfId="0" applyNumberFormat="1" applyFont="1" applyBorder="1" applyAlignment="1">
      <alignment horizontal="center" vertical="center"/>
    </xf>
    <xf numFmtId="0" fontId="3" fillId="0" borderId="0" xfId="2" applyFont="1" applyBorder="1" applyAlignment="1">
      <alignment vertical="center"/>
    </xf>
    <xf numFmtId="0" fontId="3" fillId="0" borderId="25" xfId="2" applyFont="1" applyBorder="1" applyAlignment="1">
      <alignment vertical="center"/>
    </xf>
    <xf numFmtId="0" fontId="3" fillId="0" borderId="170" xfId="2" applyFont="1" applyBorder="1" applyAlignment="1">
      <alignment vertical="center"/>
    </xf>
    <xf numFmtId="0" fontId="3" fillId="0" borderId="25" xfId="2" applyFont="1" applyFill="1" applyBorder="1" applyAlignment="1">
      <alignment vertical="center"/>
    </xf>
    <xf numFmtId="178" fontId="3" fillId="0" borderId="180" xfId="0" applyNumberFormat="1" applyFont="1" applyBorder="1" applyAlignment="1">
      <alignment horizontal="right" vertical="center"/>
    </xf>
    <xf numFmtId="176" fontId="3" fillId="0" borderId="140" xfId="3" applyNumberFormat="1" applyFont="1" applyBorder="1" applyAlignment="1">
      <alignment vertical="center"/>
    </xf>
    <xf numFmtId="190" fontId="3" fillId="0" borderId="100" xfId="2" applyNumberFormat="1" applyFont="1" applyFill="1" applyBorder="1" applyAlignment="1">
      <alignment vertical="center"/>
    </xf>
    <xf numFmtId="179" fontId="3" fillId="0" borderId="0" xfId="0" applyNumberFormat="1" applyFont="1" applyAlignment="1">
      <alignment vertical="center"/>
    </xf>
    <xf numFmtId="0" fontId="0" fillId="0" borderId="0" xfId="0" applyAlignment="1">
      <alignment vertical="center"/>
    </xf>
    <xf numFmtId="178" fontId="3" fillId="0" borderId="56" xfId="0" applyNumberFormat="1" applyFont="1" applyBorder="1" applyAlignment="1">
      <alignment horizontal="right" vertical="center"/>
    </xf>
    <xf numFmtId="178" fontId="3" fillId="0" borderId="0" xfId="0" applyNumberFormat="1" applyFont="1" applyBorder="1" applyAlignment="1">
      <alignment horizontal="right" vertical="center"/>
    </xf>
    <xf numFmtId="178" fontId="3" fillId="0" borderId="195" xfId="0" applyNumberFormat="1" applyFont="1" applyBorder="1" applyAlignment="1">
      <alignment horizontal="right" vertical="center"/>
    </xf>
    <xf numFmtId="0" fontId="3" fillId="0" borderId="156" xfId="0" applyNumberFormat="1" applyFont="1" applyBorder="1" applyAlignment="1">
      <alignment vertical="center"/>
    </xf>
    <xf numFmtId="0" fontId="3" fillId="0" borderId="196" xfId="0" applyNumberFormat="1" applyFont="1" applyBorder="1" applyAlignment="1">
      <alignment horizontal="right" vertical="center"/>
    </xf>
    <xf numFmtId="178" fontId="3" fillId="0" borderId="197" xfId="0" applyNumberFormat="1" applyFont="1" applyBorder="1" applyAlignment="1">
      <alignment horizontal="right" vertical="center"/>
    </xf>
    <xf numFmtId="178" fontId="3" fillId="0" borderId="198" xfId="0" applyNumberFormat="1" applyFont="1" applyBorder="1" applyAlignment="1">
      <alignment horizontal="right" vertical="center"/>
    </xf>
    <xf numFmtId="179" fontId="3" fillId="0" borderId="141" xfId="0" applyNumberFormat="1" applyFont="1" applyBorder="1" applyAlignment="1">
      <alignment vertical="center"/>
    </xf>
    <xf numFmtId="176" fontId="3" fillId="0" borderId="140" xfId="0" applyNumberFormat="1" applyFont="1" applyBorder="1" applyAlignment="1">
      <alignment vertical="center"/>
    </xf>
    <xf numFmtId="0" fontId="3" fillId="0" borderId="198" xfId="0" applyNumberFormat="1" applyFont="1" applyBorder="1" applyAlignment="1">
      <alignment horizontal="right" vertical="center"/>
    </xf>
    <xf numFmtId="178" fontId="3" fillId="0" borderId="206" xfId="0" applyNumberFormat="1" applyFont="1" applyBorder="1" applyAlignment="1">
      <alignment horizontal="right" vertical="center"/>
    </xf>
    <xf numFmtId="178" fontId="3" fillId="0" borderId="100" xfId="0" applyNumberFormat="1" applyFont="1" applyBorder="1" applyAlignment="1">
      <alignment horizontal="right" vertical="center"/>
    </xf>
    <xf numFmtId="0" fontId="3" fillId="0" borderId="100" xfId="0" applyNumberFormat="1" applyFont="1" applyBorder="1" applyAlignment="1">
      <alignment horizontal="distributed" vertical="center"/>
    </xf>
    <xf numFmtId="179" fontId="3" fillId="0" borderId="31" xfId="0" applyNumberFormat="1" applyFont="1" applyBorder="1" applyAlignment="1">
      <alignment vertical="center"/>
    </xf>
    <xf numFmtId="3" fontId="3" fillId="0" borderId="100" xfId="0" applyNumberFormat="1" applyFont="1" applyBorder="1" applyAlignment="1">
      <alignment vertical="center"/>
    </xf>
    <xf numFmtId="176" fontId="3" fillId="0" borderId="100" xfId="0" applyNumberFormat="1" applyFont="1" applyBorder="1" applyAlignment="1">
      <alignment vertical="center"/>
    </xf>
    <xf numFmtId="0" fontId="3" fillId="0" borderId="207" xfId="0" applyNumberFormat="1" applyFont="1" applyBorder="1" applyAlignment="1">
      <alignment vertical="center"/>
    </xf>
    <xf numFmtId="0" fontId="3" fillId="0" borderId="211" xfId="2" applyNumberFormat="1" applyFont="1" applyBorder="1" applyAlignment="1">
      <alignment horizontal="center" vertical="center"/>
    </xf>
    <xf numFmtId="0" fontId="3" fillId="0" borderId="211" xfId="0" applyNumberFormat="1" applyFont="1" applyBorder="1" applyAlignment="1">
      <alignment horizontal="center" vertical="center"/>
    </xf>
    <xf numFmtId="177" fontId="3" fillId="0" borderId="211" xfId="1" applyNumberFormat="1" applyFont="1" applyBorder="1" applyAlignment="1">
      <alignment vertical="center"/>
    </xf>
    <xf numFmtId="177" fontId="3" fillId="0" borderId="211" xfId="0" applyNumberFormat="1" applyFont="1" applyBorder="1" applyAlignment="1">
      <alignment vertical="center"/>
    </xf>
    <xf numFmtId="0" fontId="3" fillId="0" borderId="13" xfId="2" applyFont="1" applyFill="1" applyBorder="1">
      <alignment vertical="center"/>
    </xf>
    <xf numFmtId="0" fontId="3" fillId="0" borderId="16" xfId="2" applyFont="1" applyFill="1" applyBorder="1">
      <alignment vertical="center"/>
    </xf>
    <xf numFmtId="0" fontId="3" fillId="0" borderId="145" xfId="2" applyFont="1" applyFill="1" applyBorder="1">
      <alignment vertical="center"/>
    </xf>
    <xf numFmtId="0" fontId="3" fillId="0" borderId="7" xfId="2" applyFont="1" applyFill="1" applyBorder="1">
      <alignment vertical="center"/>
    </xf>
    <xf numFmtId="0" fontId="3" fillId="0" borderId="8" xfId="2" applyFont="1" applyFill="1" applyBorder="1">
      <alignment vertical="center"/>
    </xf>
    <xf numFmtId="0" fontId="12" fillId="0" borderId="0" xfId="2" applyFont="1" applyFill="1">
      <alignment vertical="center"/>
    </xf>
    <xf numFmtId="0" fontId="3" fillId="0" borderId="12" xfId="2" applyFont="1" applyFill="1" applyBorder="1">
      <alignment vertical="center"/>
    </xf>
    <xf numFmtId="38" fontId="12" fillId="0" borderId="0" xfId="3" applyFont="1" applyFill="1" applyBorder="1" applyAlignment="1">
      <alignment vertical="center"/>
    </xf>
    <xf numFmtId="0" fontId="3" fillId="0" borderId="153" xfId="2" applyFont="1" applyFill="1" applyBorder="1">
      <alignment vertical="center"/>
    </xf>
    <xf numFmtId="0" fontId="12" fillId="0" borderId="0" xfId="2" applyFont="1" applyFill="1" applyBorder="1" applyAlignment="1">
      <alignment horizontal="center" vertical="center"/>
    </xf>
    <xf numFmtId="0" fontId="3" fillId="0" borderId="139" xfId="2" applyFont="1" applyFill="1" applyBorder="1">
      <alignment vertical="center"/>
    </xf>
    <xf numFmtId="38" fontId="12" fillId="0" borderId="0" xfId="3" applyFont="1" applyFill="1" applyBorder="1" applyAlignment="1">
      <alignment horizontal="right" vertical="center"/>
    </xf>
    <xf numFmtId="0" fontId="3" fillId="0" borderId="214" xfId="0" applyNumberFormat="1" applyFont="1" applyBorder="1" applyAlignment="1">
      <alignment horizontal="distributed" vertical="center" indent="3"/>
    </xf>
    <xf numFmtId="0" fontId="3" fillId="0" borderId="215" xfId="0" applyNumberFormat="1" applyFont="1" applyBorder="1" applyAlignment="1">
      <alignment vertical="center"/>
    </xf>
    <xf numFmtId="0" fontId="3" fillId="0" borderId="213" xfId="0" applyNumberFormat="1" applyFont="1" applyBorder="1" applyAlignment="1">
      <alignment horizontal="center" vertical="center"/>
    </xf>
    <xf numFmtId="0" fontId="3" fillId="0" borderId="157" xfId="0" applyNumberFormat="1" applyFont="1" applyBorder="1" applyAlignment="1">
      <alignment horizontal="distributed" vertical="center"/>
    </xf>
    <xf numFmtId="178" fontId="3" fillId="0" borderId="56" xfId="0" applyNumberFormat="1" applyFont="1" applyBorder="1" applyAlignment="1">
      <alignment horizontal="right" vertical="center"/>
    </xf>
    <xf numFmtId="178" fontId="3" fillId="0" borderId="0" xfId="0" applyNumberFormat="1" applyFont="1" applyBorder="1" applyAlignment="1">
      <alignment horizontal="right" vertical="center"/>
    </xf>
    <xf numFmtId="0" fontId="3" fillId="0" borderId="178" xfId="0" applyNumberFormat="1" applyFont="1" applyBorder="1" applyAlignment="1">
      <alignment horizontal="center" vertical="center"/>
    </xf>
    <xf numFmtId="3" fontId="3" fillId="0" borderId="178" xfId="0" applyNumberFormat="1" applyFont="1" applyBorder="1" applyAlignment="1">
      <alignment vertical="center"/>
    </xf>
    <xf numFmtId="178" fontId="3" fillId="0" borderId="163" xfId="0" applyNumberFormat="1" applyFont="1" applyBorder="1" applyAlignment="1">
      <alignment vertical="center"/>
    </xf>
    <xf numFmtId="0" fontId="3" fillId="0" borderId="217" xfId="0" applyNumberFormat="1" applyFont="1" applyBorder="1" applyAlignment="1">
      <alignment horizontal="right" vertical="center"/>
    </xf>
    <xf numFmtId="38" fontId="3" fillId="0" borderId="0" xfId="1" applyFont="1" applyBorder="1" applyAlignment="1">
      <alignment horizontal="right" vertical="center"/>
    </xf>
    <xf numFmtId="178" fontId="3" fillId="0" borderId="0" xfId="0" applyNumberFormat="1" applyFont="1" applyBorder="1" applyAlignment="1">
      <alignment horizontal="right" vertical="center"/>
    </xf>
    <xf numFmtId="0" fontId="3" fillId="0" borderId="0" xfId="2" applyNumberFormat="1" applyFont="1" applyBorder="1" applyAlignment="1">
      <alignment horizontal="center" vertical="center"/>
    </xf>
    <xf numFmtId="0" fontId="3" fillId="0" borderId="0" xfId="2" applyNumberFormat="1" applyFont="1" applyBorder="1" applyAlignment="1">
      <alignment vertical="center"/>
    </xf>
    <xf numFmtId="0" fontId="3" fillId="0" borderId="218" xfId="2" applyNumberFormat="1" applyFont="1" applyBorder="1" applyAlignment="1">
      <alignment horizontal="center" vertical="center"/>
    </xf>
    <xf numFmtId="0" fontId="3" fillId="0" borderId="0" xfId="2" applyFont="1" applyFill="1" applyBorder="1" applyAlignment="1">
      <alignment horizontal="center" vertical="center"/>
    </xf>
    <xf numFmtId="178" fontId="3" fillId="0" borderId="224" xfId="0" applyNumberFormat="1" applyFont="1" applyBorder="1" applyAlignment="1">
      <alignment horizontal="right" vertical="center"/>
    </xf>
    <xf numFmtId="179" fontId="3" fillId="0" borderId="225" xfId="0" applyNumberFormat="1" applyFont="1" applyBorder="1" applyAlignment="1">
      <alignment vertical="center"/>
    </xf>
    <xf numFmtId="178" fontId="3" fillId="0" borderId="226" xfId="0" applyNumberFormat="1" applyFont="1" applyBorder="1" applyAlignment="1">
      <alignment horizontal="right" vertical="center"/>
    </xf>
    <xf numFmtId="0" fontId="3" fillId="0" borderId="227" xfId="0" applyNumberFormat="1" applyFont="1" applyBorder="1" applyAlignment="1">
      <alignment horizontal="distributed" vertical="center"/>
    </xf>
    <xf numFmtId="179" fontId="3" fillId="0" borderId="227" xfId="0" applyNumberFormat="1" applyFont="1" applyBorder="1" applyAlignment="1">
      <alignment vertical="center"/>
    </xf>
    <xf numFmtId="179" fontId="3" fillId="0" borderId="161" xfId="2" applyNumberFormat="1" applyFont="1" applyFill="1" applyBorder="1" applyAlignment="1">
      <alignment vertical="center"/>
    </xf>
    <xf numFmtId="179" fontId="3" fillId="0" borderId="162" xfId="2" applyNumberFormat="1" applyFont="1" applyFill="1" applyBorder="1" applyAlignment="1">
      <alignment vertical="center"/>
    </xf>
    <xf numFmtId="188" fontId="3" fillId="0" borderId="160" xfId="2" applyNumberFormat="1" applyFont="1" applyFill="1" applyBorder="1" applyAlignment="1">
      <alignment vertical="center"/>
    </xf>
    <xf numFmtId="182" fontId="3" fillId="0" borderId="140" xfId="2" applyNumberFormat="1" applyFont="1" applyFill="1" applyBorder="1" applyAlignment="1">
      <alignment horizontal="right" vertical="center"/>
    </xf>
    <xf numFmtId="0" fontId="3" fillId="0" borderId="140" xfId="2" applyFont="1" applyFill="1" applyBorder="1" applyAlignment="1">
      <alignment horizontal="left" vertical="center"/>
    </xf>
    <xf numFmtId="0" fontId="16" fillId="0" borderId="0" xfId="2" applyFont="1" applyAlignment="1">
      <alignment vertical="center"/>
    </xf>
    <xf numFmtId="177" fontId="16" fillId="0" borderId="0" xfId="2" applyNumberFormat="1" applyFont="1" applyAlignment="1">
      <alignment vertical="center"/>
    </xf>
    <xf numFmtId="0" fontId="12" fillId="0" borderId="0" xfId="2" applyFont="1" applyBorder="1">
      <alignment vertical="center"/>
    </xf>
    <xf numFmtId="38" fontId="12" fillId="0" borderId="0" xfId="2" applyNumberFormat="1" applyFont="1" applyBorder="1" applyAlignment="1">
      <alignment vertical="center"/>
    </xf>
    <xf numFmtId="0" fontId="14" fillId="0" borderId="0" xfId="2" applyFont="1" applyBorder="1" applyAlignment="1">
      <alignment vertical="center"/>
    </xf>
    <xf numFmtId="0" fontId="12" fillId="0" borderId="0" xfId="2" applyFont="1" applyBorder="1" applyAlignment="1">
      <alignment vertical="center"/>
    </xf>
    <xf numFmtId="0" fontId="12" fillId="0" borderId="0" xfId="2" applyFont="1" applyBorder="1" applyAlignment="1">
      <alignment horizontal="right" vertical="center"/>
    </xf>
    <xf numFmtId="38" fontId="12" fillId="0" borderId="0" xfId="1" applyFont="1" applyBorder="1" applyAlignment="1">
      <alignment vertical="center"/>
    </xf>
    <xf numFmtId="177" fontId="12" fillId="0" borderId="0" xfId="2" applyNumberFormat="1" applyFont="1" applyFill="1" applyBorder="1" applyAlignment="1">
      <alignment horizontal="left" vertical="center"/>
    </xf>
    <xf numFmtId="0" fontId="3" fillId="0" borderId="55" xfId="2" applyFont="1" applyFill="1" applyBorder="1" applyAlignment="1">
      <alignment vertical="center"/>
    </xf>
    <xf numFmtId="179" fontId="3" fillId="0" borderId="55" xfId="2" applyNumberFormat="1" applyFont="1" applyFill="1" applyBorder="1" applyAlignment="1">
      <alignment vertical="center"/>
    </xf>
    <xf numFmtId="0" fontId="3" fillId="0" borderId="55" xfId="2" applyFont="1" applyFill="1" applyBorder="1" applyAlignment="1">
      <alignment horizontal="center" vertical="center"/>
    </xf>
    <xf numFmtId="0" fontId="2" fillId="0" borderId="0" xfId="2" applyBorder="1" applyAlignment="1">
      <alignment vertical="center"/>
    </xf>
    <xf numFmtId="0" fontId="3" fillId="0" borderId="0" xfId="0" applyNumberFormat="1" applyFont="1" applyBorder="1" applyAlignment="1">
      <alignment horizontal="distributed" vertical="center"/>
    </xf>
    <xf numFmtId="178" fontId="3" fillId="0" borderId="0" xfId="0" applyNumberFormat="1" applyFont="1" applyBorder="1" applyAlignment="1">
      <alignment horizontal="right" vertical="center"/>
    </xf>
    <xf numFmtId="0" fontId="3" fillId="0" borderId="157" xfId="0" applyNumberFormat="1" applyFont="1" applyBorder="1" applyAlignment="1">
      <alignment horizontal="distributed" vertical="center"/>
    </xf>
    <xf numFmtId="178" fontId="3" fillId="0" borderId="51" xfId="0" applyNumberFormat="1" applyFont="1" applyBorder="1" applyAlignment="1">
      <alignment horizontal="right" vertical="center"/>
    </xf>
    <xf numFmtId="0" fontId="3" fillId="0" borderId="0" xfId="0" applyNumberFormat="1" applyFont="1" applyBorder="1" applyAlignment="1">
      <alignment horizontal="left" vertical="center"/>
    </xf>
    <xf numFmtId="179" fontId="3" fillId="0" borderId="0" xfId="0" applyNumberFormat="1" applyFont="1" applyAlignment="1">
      <alignment vertical="center"/>
    </xf>
    <xf numFmtId="0" fontId="0" fillId="0" borderId="0" xfId="0" applyAlignment="1">
      <alignment vertical="center"/>
    </xf>
    <xf numFmtId="0" fontId="3" fillId="0" borderId="0" xfId="0" applyNumberFormat="1" applyFont="1" applyBorder="1" applyAlignment="1">
      <alignment horizontal="distributed" vertical="center"/>
    </xf>
    <xf numFmtId="0" fontId="3" fillId="0" borderId="157" xfId="0" applyNumberFormat="1" applyFont="1" applyBorder="1" applyAlignment="1">
      <alignment horizontal="distributed" vertical="center"/>
    </xf>
    <xf numFmtId="178" fontId="3" fillId="0" borderId="51" xfId="0" applyNumberFormat="1" applyFont="1" applyBorder="1" applyAlignment="1">
      <alignment horizontal="right" vertical="center"/>
    </xf>
    <xf numFmtId="178" fontId="3" fillId="0" borderId="56" xfId="0" applyNumberFormat="1" applyFont="1" applyBorder="1" applyAlignment="1">
      <alignment horizontal="right" vertical="center"/>
    </xf>
    <xf numFmtId="178" fontId="3" fillId="0" borderId="0" xfId="0" applyNumberFormat="1" applyFont="1" applyBorder="1" applyAlignment="1">
      <alignment horizontal="right" vertical="center"/>
    </xf>
    <xf numFmtId="178" fontId="3" fillId="0" borderId="60" xfId="0" applyNumberFormat="1" applyFont="1" applyBorder="1" applyAlignment="1">
      <alignment horizontal="right" vertical="center"/>
    </xf>
    <xf numFmtId="176" fontId="3" fillId="0" borderId="0" xfId="0" applyNumberFormat="1" applyFont="1" applyBorder="1" applyAlignment="1">
      <alignment horizontal="right" vertical="center"/>
    </xf>
    <xf numFmtId="0" fontId="3" fillId="0" borderId="233" xfId="0" applyNumberFormat="1" applyFont="1" applyBorder="1" applyAlignment="1">
      <alignment horizontal="center" vertical="center"/>
    </xf>
    <xf numFmtId="179" fontId="3" fillId="0" borderId="237" xfId="0" applyNumberFormat="1" applyFont="1" applyBorder="1" applyAlignment="1">
      <alignment vertical="center"/>
    </xf>
    <xf numFmtId="3" fontId="3" fillId="0" borderId="224" xfId="0" applyNumberFormat="1" applyFont="1" applyBorder="1" applyAlignment="1">
      <alignment vertical="center"/>
    </xf>
    <xf numFmtId="0" fontId="3" fillId="0" borderId="224" xfId="0" applyNumberFormat="1" applyFont="1" applyBorder="1" applyAlignment="1">
      <alignment vertical="center"/>
    </xf>
    <xf numFmtId="0" fontId="3" fillId="0" borderId="210" xfId="0" applyNumberFormat="1" applyFont="1" applyBorder="1" applyAlignment="1">
      <alignment vertical="center"/>
    </xf>
    <xf numFmtId="179" fontId="3" fillId="0" borderId="238" xfId="0" applyNumberFormat="1" applyFont="1" applyBorder="1" applyAlignment="1">
      <alignment vertical="center"/>
    </xf>
    <xf numFmtId="0" fontId="3" fillId="0" borderId="239" xfId="0" applyNumberFormat="1" applyFont="1" applyBorder="1" applyAlignment="1">
      <alignment horizontal="right" vertical="center"/>
    </xf>
    <xf numFmtId="178" fontId="3" fillId="0" borderId="240" xfId="0" applyNumberFormat="1" applyFont="1" applyBorder="1" applyAlignment="1">
      <alignment horizontal="right" vertical="center"/>
    </xf>
    <xf numFmtId="0" fontId="3" fillId="0" borderId="241" xfId="0" applyNumberFormat="1" applyFont="1" applyBorder="1" applyAlignment="1">
      <alignment vertical="center"/>
    </xf>
    <xf numFmtId="0" fontId="3" fillId="0" borderId="240" xfId="0" applyNumberFormat="1" applyFont="1" applyBorder="1" applyAlignment="1">
      <alignment vertical="center"/>
    </xf>
    <xf numFmtId="179" fontId="3" fillId="0" borderId="242" xfId="0" applyNumberFormat="1" applyFont="1" applyBorder="1" applyAlignment="1">
      <alignment vertical="center"/>
    </xf>
    <xf numFmtId="178" fontId="3" fillId="0" borderId="243" xfId="0" applyNumberFormat="1" applyFont="1" applyBorder="1" applyAlignment="1">
      <alignment horizontal="right" vertical="center"/>
    </xf>
    <xf numFmtId="0" fontId="3" fillId="0" borderId="244" xfId="0" applyNumberFormat="1" applyFont="1" applyBorder="1" applyAlignment="1">
      <alignment horizontal="distributed" vertical="center"/>
    </xf>
    <xf numFmtId="179" fontId="3" fillId="0" borderId="245" xfId="0" applyNumberFormat="1" applyFont="1" applyBorder="1" applyAlignment="1">
      <alignment vertical="center"/>
    </xf>
    <xf numFmtId="3" fontId="3" fillId="0" borderId="240" xfId="0" applyNumberFormat="1" applyFont="1" applyBorder="1" applyAlignment="1">
      <alignment vertical="center"/>
    </xf>
    <xf numFmtId="0" fontId="3" fillId="0" borderId="240" xfId="0" quotePrefix="1" applyNumberFormat="1" applyFont="1" applyBorder="1" applyAlignment="1">
      <alignment horizontal="left" vertical="center"/>
    </xf>
    <xf numFmtId="176" fontId="3" fillId="0" borderId="240" xfId="3" applyNumberFormat="1" applyFont="1" applyBorder="1" applyAlignment="1">
      <alignment vertical="center"/>
    </xf>
    <xf numFmtId="0" fontId="3" fillId="0" borderId="246" xfId="0" applyNumberFormat="1" applyFont="1" applyBorder="1" applyAlignment="1">
      <alignment vertical="center"/>
    </xf>
    <xf numFmtId="0" fontId="3" fillId="0" borderId="0" xfId="0" applyNumberFormat="1" applyFont="1" applyBorder="1" applyAlignment="1">
      <alignment horizontal="distributed" vertical="center"/>
    </xf>
    <xf numFmtId="0" fontId="0" fillId="0" borderId="0" xfId="0" applyAlignment="1">
      <alignment horizontal="distributed" vertical="center"/>
    </xf>
    <xf numFmtId="0" fontId="3" fillId="0" borderId="225" xfId="0" applyNumberFormat="1" applyFont="1" applyBorder="1" applyAlignment="1">
      <alignment horizontal="center" vertical="center"/>
    </xf>
    <xf numFmtId="3" fontId="3" fillId="0" borderId="225" xfId="0" applyNumberFormat="1" applyFont="1" applyBorder="1" applyAlignment="1">
      <alignment vertical="center"/>
    </xf>
    <xf numFmtId="178" fontId="3" fillId="0" borderId="249" xfId="0" applyNumberFormat="1" applyFont="1" applyBorder="1" applyAlignment="1">
      <alignment horizontal="right" vertical="center"/>
    </xf>
    <xf numFmtId="3" fontId="3" fillId="0" borderId="164" xfId="0" applyNumberFormat="1" applyFont="1" applyBorder="1" applyAlignment="1">
      <alignment vertical="center"/>
    </xf>
    <xf numFmtId="0" fontId="3" fillId="0" borderId="250" xfId="0" applyNumberFormat="1" applyFont="1" applyBorder="1" applyAlignment="1">
      <alignment horizontal="right" vertical="center"/>
    </xf>
    <xf numFmtId="180" fontId="3" fillId="0" borderId="225" xfId="0" applyNumberFormat="1" applyFont="1" applyBorder="1" applyAlignment="1">
      <alignment horizontal="right" vertical="center"/>
    </xf>
    <xf numFmtId="0" fontId="3" fillId="0" borderId="91" xfId="0" applyNumberFormat="1" applyFont="1" applyBorder="1" applyAlignment="1">
      <alignment vertical="center" wrapText="1"/>
    </xf>
    <xf numFmtId="0" fontId="3" fillId="0" borderId="210" xfId="0" applyNumberFormat="1" applyFont="1" applyBorder="1" applyAlignment="1">
      <alignment horizontal="distributed" vertical="center" indent="3"/>
    </xf>
    <xf numFmtId="0" fontId="3" fillId="0" borderId="251" xfId="0" applyNumberFormat="1" applyFont="1" applyBorder="1" applyAlignment="1">
      <alignment horizontal="right" vertical="center"/>
    </xf>
    <xf numFmtId="0" fontId="3" fillId="0" borderId="170" xfId="2" applyFont="1" applyFill="1" applyBorder="1" applyAlignment="1">
      <alignment vertical="center"/>
    </xf>
    <xf numFmtId="0" fontId="3" fillId="0" borderId="0" xfId="2" applyFont="1" applyFill="1" applyBorder="1" applyAlignment="1">
      <alignment horizontal="center" vertical="center"/>
    </xf>
    <xf numFmtId="179" fontId="3" fillId="0" borderId="160" xfId="2" applyNumberFormat="1" applyFont="1" applyFill="1" applyBorder="1" applyAlignment="1">
      <alignment vertical="center"/>
    </xf>
    <xf numFmtId="179" fontId="3" fillId="0" borderId="0" xfId="2" applyNumberFormat="1" applyFont="1" applyFill="1" applyBorder="1" applyAlignment="1">
      <alignment vertical="center"/>
    </xf>
    <xf numFmtId="0" fontId="3" fillId="0" borderId="0" xfId="2" applyFont="1" applyBorder="1" applyAlignment="1">
      <alignment vertical="center"/>
    </xf>
    <xf numFmtId="0" fontId="3" fillId="0" borderId="140" xfId="2" applyFont="1" applyFill="1" applyBorder="1" applyAlignment="1">
      <alignment horizontal="center" vertical="center"/>
    </xf>
    <xf numFmtId="0" fontId="3" fillId="0" borderId="240" xfId="2" applyFont="1" applyFill="1" applyBorder="1" applyAlignment="1">
      <alignment vertical="center" wrapText="1"/>
    </xf>
    <xf numFmtId="0" fontId="3" fillId="0" borderId="250" xfId="2" applyFont="1" applyFill="1" applyBorder="1" applyAlignment="1">
      <alignment vertical="center"/>
    </xf>
    <xf numFmtId="0" fontId="3" fillId="0" borderId="240" xfId="2" applyFont="1" applyFill="1" applyBorder="1" applyAlignment="1">
      <alignment vertical="top" wrapText="1"/>
    </xf>
    <xf numFmtId="0" fontId="3" fillId="0" borderId="254" xfId="2" applyFont="1" applyFill="1" applyBorder="1" applyAlignment="1">
      <alignment vertical="center"/>
    </xf>
    <xf numFmtId="0" fontId="3" fillId="0" borderId="240" xfId="2" applyFont="1" applyFill="1" applyBorder="1" applyAlignment="1">
      <alignment vertical="center"/>
    </xf>
    <xf numFmtId="0" fontId="3" fillId="0" borderId="244" xfId="2" applyFont="1" applyFill="1" applyBorder="1" applyAlignment="1">
      <alignment vertical="center"/>
    </xf>
    <xf numFmtId="179" fontId="3" fillId="0" borderId="240" xfId="2" applyNumberFormat="1" applyFont="1" applyFill="1" applyBorder="1" applyAlignment="1">
      <alignment vertical="center"/>
    </xf>
    <xf numFmtId="0" fontId="3" fillId="0" borderId="250" xfId="2" applyFont="1" applyFill="1" applyBorder="1" applyAlignment="1">
      <alignment horizontal="center" vertical="center"/>
    </xf>
    <xf numFmtId="0" fontId="3" fillId="0" borderId="240" xfId="2" applyFont="1" applyFill="1" applyBorder="1" applyAlignment="1">
      <alignment horizontal="left" vertical="top"/>
    </xf>
    <xf numFmtId="0" fontId="3" fillId="0" borderId="240" xfId="2" applyFont="1" applyFill="1" applyBorder="1" applyAlignment="1">
      <alignment horizontal="left" vertical="center"/>
    </xf>
    <xf numFmtId="182" fontId="3" fillId="0" borderId="254" xfId="2" applyNumberFormat="1" applyFont="1" applyFill="1" applyBorder="1" applyAlignment="1">
      <alignment horizontal="right" vertical="center"/>
    </xf>
    <xf numFmtId="179" fontId="3" fillId="0" borderId="240" xfId="2" applyNumberFormat="1" applyFont="1" applyFill="1" applyBorder="1" applyAlignment="1">
      <alignment horizontal="right" vertical="center"/>
    </xf>
    <xf numFmtId="0" fontId="3" fillId="0" borderId="254" xfId="2" applyFont="1" applyFill="1" applyBorder="1" applyAlignment="1">
      <alignment vertical="center" wrapText="1"/>
    </xf>
    <xf numFmtId="0" fontId="3" fillId="0" borderId="246" xfId="2" applyFont="1" applyFill="1" applyBorder="1" applyAlignment="1">
      <alignment vertical="center"/>
    </xf>
    <xf numFmtId="49" fontId="3" fillId="0" borderId="240" xfId="2" applyNumberFormat="1" applyFont="1" applyFill="1" applyBorder="1" applyAlignment="1">
      <alignment vertical="center"/>
    </xf>
    <xf numFmtId="189" fontId="3" fillId="0" borderId="240" xfId="2" applyNumberFormat="1" applyFont="1" applyFill="1" applyBorder="1" applyAlignment="1">
      <alignment vertical="center"/>
    </xf>
    <xf numFmtId="49" fontId="3" fillId="0" borderId="240" xfId="2" applyNumberFormat="1" applyFont="1" applyFill="1" applyBorder="1" applyAlignment="1">
      <alignment horizontal="right" vertical="center"/>
    </xf>
    <xf numFmtId="0" fontId="3" fillId="0" borderId="244" xfId="2" applyFont="1" applyFill="1" applyBorder="1" applyAlignment="1">
      <alignment vertical="center" wrapText="1"/>
    </xf>
    <xf numFmtId="0" fontId="3" fillId="0" borderId="251" xfId="2" applyFont="1" applyFill="1" applyBorder="1" applyAlignment="1">
      <alignment horizontal="center" vertical="center"/>
    </xf>
    <xf numFmtId="182" fontId="3" fillId="0" borderId="118" xfId="2" applyNumberFormat="1" applyFont="1" applyFill="1" applyBorder="1" applyAlignment="1">
      <alignment horizontal="right" vertical="center"/>
    </xf>
    <xf numFmtId="182" fontId="3" fillId="0" borderId="118" xfId="2" applyNumberFormat="1" applyFont="1" applyFill="1" applyBorder="1" applyAlignment="1">
      <alignment vertical="center"/>
    </xf>
    <xf numFmtId="179" fontId="3" fillId="0" borderId="140" xfId="2" applyNumberFormat="1" applyFont="1" applyFill="1" applyBorder="1" applyAlignment="1">
      <alignment vertical="center"/>
    </xf>
    <xf numFmtId="0" fontId="3" fillId="0" borderId="145" xfId="2" applyFont="1" applyFill="1" applyBorder="1" applyAlignment="1">
      <alignment vertical="center"/>
    </xf>
    <xf numFmtId="187" fontId="3" fillId="0" borderId="231" xfId="3" applyNumberFormat="1" applyFont="1" applyFill="1" applyBorder="1" applyAlignment="1">
      <alignment vertical="center"/>
    </xf>
    <xf numFmtId="0" fontId="3" fillId="0" borderId="0" xfId="0" quotePrefix="1" applyFont="1" applyBorder="1" applyAlignment="1">
      <alignment horizontal="center" vertical="center"/>
    </xf>
    <xf numFmtId="0" fontId="3" fillId="0" borderId="0" xfId="0" applyFont="1" applyAlignment="1">
      <alignment horizontal="center" vertical="center"/>
    </xf>
    <xf numFmtId="179" fontId="3" fillId="0" borderId="0" xfId="0" applyNumberFormat="1" applyFont="1" applyAlignment="1">
      <alignment vertical="center"/>
    </xf>
    <xf numFmtId="0" fontId="0" fillId="0" borderId="0" xfId="0" applyAlignment="1">
      <alignment vertical="center"/>
    </xf>
    <xf numFmtId="0" fontId="3" fillId="0" borderId="211" xfId="0" quotePrefix="1" applyNumberFormat="1" applyFont="1" applyBorder="1" applyAlignment="1">
      <alignment horizontal="center" vertical="center"/>
    </xf>
    <xf numFmtId="0" fontId="3" fillId="0" borderId="181" xfId="0" applyNumberFormat="1" applyFont="1" applyBorder="1" applyAlignment="1">
      <alignment horizontal="center" vertical="center"/>
    </xf>
    <xf numFmtId="0" fontId="3" fillId="0" borderId="196" xfId="0" applyNumberFormat="1" applyFont="1" applyBorder="1" applyAlignment="1">
      <alignment horizontal="center" vertical="center"/>
    </xf>
    <xf numFmtId="0" fontId="3" fillId="0" borderId="140" xfId="0" applyNumberFormat="1" applyFont="1" applyBorder="1" applyAlignment="1">
      <alignment horizontal="center" vertical="center"/>
    </xf>
    <xf numFmtId="0" fontId="3" fillId="0" borderId="145" xfId="0" applyNumberFormat="1" applyFont="1" applyBorder="1" applyAlignment="1">
      <alignment horizontal="center" vertical="center"/>
    </xf>
    <xf numFmtId="38" fontId="3" fillId="0" borderId="208" xfId="1" applyFont="1" applyBorder="1" applyAlignment="1">
      <alignment horizontal="right" vertical="center"/>
    </xf>
    <xf numFmtId="38" fontId="3" fillId="0" borderId="209" xfId="1" applyFont="1" applyBorder="1" applyAlignment="1">
      <alignment horizontal="right" vertical="center"/>
    </xf>
    <xf numFmtId="38" fontId="3" fillId="0" borderId="210" xfId="1" applyFont="1" applyBorder="1" applyAlignment="1">
      <alignment horizontal="right" vertical="center"/>
    </xf>
    <xf numFmtId="38" fontId="3" fillId="0" borderId="180" xfId="1" applyFont="1" applyBorder="1" applyAlignment="1">
      <alignment horizontal="right" vertical="center"/>
    </xf>
    <xf numFmtId="38" fontId="3" fillId="0" borderId="0" xfId="1" applyFont="1" applyBorder="1" applyAlignment="1">
      <alignment horizontal="right" vertical="center"/>
    </xf>
    <xf numFmtId="38" fontId="3" fillId="0" borderId="12" xfId="1" applyFont="1" applyBorder="1" applyAlignment="1">
      <alignment horizontal="right" vertical="center"/>
    </xf>
    <xf numFmtId="38" fontId="3" fillId="0" borderId="196" xfId="1" applyFont="1" applyBorder="1" applyAlignment="1">
      <alignment horizontal="right" vertical="center"/>
    </xf>
    <xf numFmtId="38" fontId="3" fillId="0" borderId="140" xfId="1" applyFont="1" applyBorder="1" applyAlignment="1">
      <alignment horizontal="right" vertical="center"/>
    </xf>
    <xf numFmtId="38" fontId="3" fillId="0" borderId="145" xfId="1" applyFont="1" applyBorder="1" applyAlignment="1">
      <alignment horizontal="right" vertical="center"/>
    </xf>
    <xf numFmtId="0" fontId="3" fillId="0" borderId="208" xfId="0" applyNumberFormat="1" applyFont="1" applyBorder="1" applyAlignment="1">
      <alignment horizontal="center" vertical="center"/>
    </xf>
    <xf numFmtId="0" fontId="3" fillId="0" borderId="209" xfId="0" applyNumberFormat="1" applyFont="1" applyBorder="1" applyAlignment="1">
      <alignment horizontal="center" vertical="center"/>
    </xf>
    <xf numFmtId="0" fontId="3" fillId="0" borderId="210" xfId="0" applyNumberFormat="1" applyFont="1" applyBorder="1" applyAlignment="1">
      <alignment horizontal="center" vertical="center"/>
    </xf>
    <xf numFmtId="0" fontId="3" fillId="0" borderId="180" xfId="0" applyNumberFormat="1" applyFont="1" applyBorder="1" applyAlignment="1">
      <alignment horizontal="center" vertical="center"/>
    </xf>
    <xf numFmtId="0" fontId="3" fillId="0" borderId="0" xfId="0" applyNumberFormat="1" applyFont="1" applyBorder="1" applyAlignment="1">
      <alignment horizontal="center" vertical="center"/>
    </xf>
    <xf numFmtId="0" fontId="3" fillId="0" borderId="12" xfId="0" applyNumberFormat="1" applyFont="1" applyBorder="1" applyAlignment="1">
      <alignment horizontal="center" vertical="center"/>
    </xf>
    <xf numFmtId="0" fontId="3" fillId="0" borderId="208" xfId="0" applyNumberFormat="1" applyFont="1" applyBorder="1" applyAlignment="1">
      <alignment vertical="center" wrapText="1"/>
    </xf>
    <xf numFmtId="0" fontId="3" fillId="0" borderId="209" xfId="0" applyNumberFormat="1" applyFont="1" applyBorder="1" applyAlignment="1">
      <alignment vertical="center" wrapText="1"/>
    </xf>
    <xf numFmtId="0" fontId="3" fillId="0" borderId="210" xfId="0" applyNumberFormat="1" applyFont="1" applyBorder="1" applyAlignment="1">
      <alignment vertical="center" wrapText="1"/>
    </xf>
    <xf numFmtId="0" fontId="3" fillId="0" borderId="180" xfId="0" applyNumberFormat="1" applyFont="1" applyBorder="1" applyAlignment="1">
      <alignment vertical="center" wrapText="1"/>
    </xf>
    <xf numFmtId="0" fontId="3" fillId="0" borderId="0" xfId="0" applyNumberFormat="1" applyFont="1" applyBorder="1" applyAlignment="1">
      <alignment vertical="center" wrapText="1"/>
    </xf>
    <xf numFmtId="0" fontId="3" fillId="0" borderId="12" xfId="0" applyNumberFormat="1" applyFont="1" applyBorder="1" applyAlignment="1">
      <alignment vertical="center" wrapText="1"/>
    </xf>
    <xf numFmtId="0" fontId="3" fillId="0" borderId="196" xfId="0" applyNumberFormat="1" applyFont="1" applyBorder="1" applyAlignment="1">
      <alignment vertical="center" wrapText="1"/>
    </xf>
    <xf numFmtId="0" fontId="3" fillId="0" borderId="140" xfId="0" applyNumberFormat="1" applyFont="1" applyBorder="1" applyAlignment="1">
      <alignment vertical="center" wrapText="1"/>
    </xf>
    <xf numFmtId="0" fontId="3" fillId="0" borderId="145" xfId="0" applyNumberFormat="1" applyFont="1" applyBorder="1" applyAlignment="1">
      <alignment vertical="center" wrapText="1"/>
    </xf>
    <xf numFmtId="0" fontId="3" fillId="0" borderId="211" xfId="0" applyNumberFormat="1" applyFont="1" applyBorder="1" applyAlignment="1">
      <alignment horizontal="center" vertical="center" wrapText="1"/>
    </xf>
    <xf numFmtId="179" fontId="3" fillId="0" borderId="0" xfId="2" applyNumberFormat="1" applyFont="1" applyAlignment="1">
      <alignment vertical="center"/>
    </xf>
    <xf numFmtId="0" fontId="2" fillId="0" borderId="0" xfId="2" applyAlignment="1">
      <alignment vertical="center"/>
    </xf>
    <xf numFmtId="0" fontId="3" fillId="0" borderId="9" xfId="0" applyNumberFormat="1" applyFont="1" applyBorder="1" applyAlignment="1">
      <alignment horizontal="center" vertical="center"/>
    </xf>
    <xf numFmtId="0" fontId="3" fillId="0" borderId="7" xfId="0" applyNumberFormat="1" applyFont="1" applyBorder="1" applyAlignment="1">
      <alignment horizontal="center" vertical="center"/>
    </xf>
    <xf numFmtId="0" fontId="3" fillId="0" borderId="8" xfId="0" applyNumberFormat="1" applyFont="1" applyBorder="1" applyAlignment="1">
      <alignment horizontal="center" vertical="center"/>
    </xf>
    <xf numFmtId="0" fontId="3" fillId="0" borderId="0" xfId="0" applyNumberFormat="1" applyFont="1" applyBorder="1" applyAlignment="1">
      <alignment horizontal="distributed" vertical="center"/>
    </xf>
    <xf numFmtId="0" fontId="3" fillId="0" borderId="158" xfId="0" applyNumberFormat="1" applyFont="1" applyBorder="1" applyAlignment="1">
      <alignment horizontal="center" vertical="center"/>
    </xf>
    <xf numFmtId="0" fontId="3" fillId="0" borderId="173" xfId="0" applyNumberFormat="1" applyFont="1" applyBorder="1" applyAlignment="1">
      <alignment horizontal="center" vertical="center"/>
    </xf>
    <xf numFmtId="0" fontId="3" fillId="0" borderId="175" xfId="0" applyNumberFormat="1" applyFont="1" applyBorder="1" applyAlignment="1">
      <alignment horizontal="center" vertical="center"/>
    </xf>
    <xf numFmtId="0" fontId="3" fillId="0" borderId="174" xfId="0" applyNumberFormat="1" applyFont="1" applyBorder="1" applyAlignment="1">
      <alignment horizontal="center" vertical="center"/>
    </xf>
    <xf numFmtId="0" fontId="3" fillId="0" borderId="139" xfId="0" applyNumberFormat="1" applyFont="1" applyBorder="1" applyAlignment="1">
      <alignment horizontal="center" vertical="center"/>
    </xf>
    <xf numFmtId="38" fontId="3" fillId="0" borderId="189" xfId="1" applyFont="1" applyBorder="1" applyAlignment="1">
      <alignment horizontal="center" vertical="center"/>
    </xf>
    <xf numFmtId="38" fontId="3" fillId="0" borderId="187" xfId="1" applyFont="1" applyBorder="1" applyAlignment="1">
      <alignment horizontal="center" vertical="center"/>
    </xf>
    <xf numFmtId="38" fontId="3" fillId="0" borderId="188" xfId="1" applyFont="1" applyBorder="1" applyAlignment="1">
      <alignment horizontal="center" vertical="center"/>
    </xf>
    <xf numFmtId="38" fontId="3" fillId="0" borderId="189" xfId="0" applyNumberFormat="1" applyFont="1" applyBorder="1" applyAlignment="1">
      <alignment horizontal="right" vertical="center"/>
    </xf>
    <xf numFmtId="38" fontId="3" fillId="0" borderId="187" xfId="0" applyNumberFormat="1" applyFont="1" applyBorder="1" applyAlignment="1">
      <alignment horizontal="right" vertical="center"/>
    </xf>
    <xf numFmtId="38" fontId="3" fillId="0" borderId="188" xfId="0" applyNumberFormat="1" applyFont="1" applyBorder="1" applyAlignment="1">
      <alignment horizontal="right" vertical="center"/>
    </xf>
    <xf numFmtId="38" fontId="3" fillId="0" borderId="139" xfId="1" applyFont="1" applyBorder="1" applyAlignment="1">
      <alignment horizontal="center" vertical="center"/>
    </xf>
    <xf numFmtId="38" fontId="3" fillId="0" borderId="140" xfId="1" applyFont="1" applyBorder="1" applyAlignment="1">
      <alignment horizontal="center" vertical="center"/>
    </xf>
    <xf numFmtId="38" fontId="3" fillId="0" borderId="145" xfId="1" applyFont="1" applyBorder="1" applyAlignment="1">
      <alignment horizontal="center" vertical="center"/>
    </xf>
    <xf numFmtId="38" fontId="3" fillId="0" borderId="173" xfId="0" applyNumberFormat="1" applyFont="1" applyBorder="1" applyAlignment="1">
      <alignment horizontal="right" vertical="center"/>
    </xf>
    <xf numFmtId="38" fontId="3" fillId="0" borderId="175" xfId="0" applyNumberFormat="1" applyFont="1" applyBorder="1" applyAlignment="1">
      <alignment horizontal="right" vertical="center"/>
    </xf>
    <xf numFmtId="38" fontId="3" fillId="0" borderId="139" xfId="0" applyNumberFormat="1" applyFont="1" applyBorder="1" applyAlignment="1">
      <alignment horizontal="right" vertical="center"/>
    </xf>
    <xf numFmtId="38" fontId="3" fillId="0" borderId="140" xfId="0" applyNumberFormat="1" applyFont="1" applyBorder="1" applyAlignment="1">
      <alignment horizontal="right" vertical="center"/>
    </xf>
    <xf numFmtId="38" fontId="3" fillId="0" borderId="186" xfId="1" applyFont="1" applyBorder="1" applyAlignment="1">
      <alignment horizontal="center" vertical="center"/>
    </xf>
    <xf numFmtId="38" fontId="3" fillId="0" borderId="145" xfId="0" applyNumberFormat="1" applyFont="1" applyBorder="1" applyAlignment="1">
      <alignment horizontal="right" vertical="center"/>
    </xf>
    <xf numFmtId="0" fontId="3" fillId="0" borderId="158" xfId="0" applyNumberFormat="1" applyFont="1" applyBorder="1" applyAlignment="1">
      <alignment horizontal="left" vertical="center" wrapText="1"/>
    </xf>
    <xf numFmtId="0" fontId="3" fillId="0" borderId="57" xfId="0" applyNumberFormat="1" applyFont="1" applyBorder="1" applyAlignment="1">
      <alignment horizontal="center" vertical="center"/>
    </xf>
    <xf numFmtId="0" fontId="0" fillId="0" borderId="176" xfId="0" applyBorder="1" applyAlignment="1">
      <alignment horizontal="center" vertical="center"/>
    </xf>
    <xf numFmtId="0" fontId="3" fillId="0" borderId="176" xfId="0" applyNumberFormat="1" applyFont="1" applyBorder="1" applyAlignment="1">
      <alignment horizontal="center" vertical="center"/>
    </xf>
    <xf numFmtId="0" fontId="3" fillId="0" borderId="0" xfId="0" quotePrefix="1" applyNumberFormat="1" applyFont="1" applyAlignment="1">
      <alignment horizontal="center" vertical="center"/>
    </xf>
    <xf numFmtId="0" fontId="3" fillId="0" borderId="0" xfId="0" applyNumberFormat="1" applyFont="1" applyAlignment="1">
      <alignment horizontal="center" vertical="center"/>
    </xf>
    <xf numFmtId="0" fontId="3" fillId="0" borderId="150" xfId="0" applyNumberFormat="1" applyFont="1" applyBorder="1" applyAlignment="1">
      <alignment horizontal="center" vertical="center"/>
    </xf>
    <xf numFmtId="0" fontId="0" fillId="0" borderId="59" xfId="0" applyBorder="1" applyAlignment="1">
      <alignment horizontal="center" vertical="center"/>
    </xf>
    <xf numFmtId="0" fontId="3" fillId="0" borderId="151" xfId="0" applyNumberFormat="1" applyFont="1" applyBorder="1" applyAlignment="1">
      <alignment horizontal="center" vertical="center"/>
    </xf>
    <xf numFmtId="0" fontId="0" fillId="0" borderId="151" xfId="0" applyBorder="1" applyAlignment="1">
      <alignment horizontal="center" vertical="center"/>
    </xf>
    <xf numFmtId="0" fontId="3" fillId="0" borderId="232" xfId="0" applyNumberFormat="1" applyFont="1" applyBorder="1" applyAlignment="1">
      <alignment horizontal="center" vertical="center"/>
    </xf>
    <xf numFmtId="0" fontId="3" fillId="0" borderId="236" xfId="0" applyNumberFormat="1" applyFont="1" applyBorder="1" applyAlignment="1">
      <alignment horizontal="center" vertical="center"/>
    </xf>
    <xf numFmtId="0" fontId="3" fillId="0" borderId="219" xfId="0" applyNumberFormat="1" applyFont="1" applyBorder="1" applyAlignment="1">
      <alignment horizontal="center" vertical="center"/>
    </xf>
    <xf numFmtId="0" fontId="0" fillId="0" borderId="219" xfId="0" applyBorder="1" applyAlignment="1">
      <alignment horizontal="center" vertical="center"/>
    </xf>
    <xf numFmtId="0" fontId="3" fillId="0" borderId="212" xfId="0" applyNumberFormat="1" applyFont="1" applyBorder="1" applyAlignment="1">
      <alignment horizontal="center" vertical="center"/>
    </xf>
    <xf numFmtId="0" fontId="0" fillId="0" borderId="190" xfId="0" applyBorder="1" applyAlignment="1">
      <alignment horizontal="center" vertical="center"/>
    </xf>
    <xf numFmtId="0" fontId="3" fillId="0" borderId="213" xfId="0" applyNumberFormat="1" applyFont="1" applyBorder="1" applyAlignment="1">
      <alignment horizontal="center" vertical="center"/>
    </xf>
    <xf numFmtId="0" fontId="0" fillId="0" borderId="213" xfId="0" applyBorder="1" applyAlignment="1">
      <alignment horizontal="center" vertical="center"/>
    </xf>
    <xf numFmtId="0" fontId="3" fillId="0" borderId="0" xfId="0" applyFont="1" applyFill="1" applyBorder="1" applyAlignment="1">
      <alignment horizontal="left" vertical="center"/>
    </xf>
    <xf numFmtId="184" fontId="3" fillId="0" borderId="10" xfId="0" applyNumberFormat="1" applyFont="1" applyFill="1" applyBorder="1" applyAlignment="1">
      <alignment vertical="center"/>
    </xf>
    <xf numFmtId="184" fontId="0" fillId="0" borderId="10" xfId="0" applyNumberFormat="1" applyFill="1" applyBorder="1" applyAlignment="1">
      <alignment vertical="center"/>
    </xf>
    <xf numFmtId="0" fontId="3" fillId="0" borderId="0" xfId="0" applyFont="1" applyFill="1" applyBorder="1" applyAlignment="1">
      <alignment vertical="center"/>
    </xf>
    <xf numFmtId="0" fontId="0" fillId="0" borderId="0" xfId="0" applyFill="1" applyAlignment="1">
      <alignment vertical="center"/>
    </xf>
    <xf numFmtId="184" fontId="3" fillId="0" borderId="0" xfId="0" applyNumberFormat="1" applyFont="1" applyFill="1" applyBorder="1" applyAlignment="1">
      <alignment vertical="center"/>
    </xf>
    <xf numFmtId="184" fontId="0" fillId="0" borderId="0" xfId="0" applyNumberFormat="1" applyFill="1" applyAlignment="1">
      <alignment vertical="center"/>
    </xf>
    <xf numFmtId="184" fontId="3" fillId="0" borderId="98" xfId="0" applyNumberFormat="1" applyFont="1" applyFill="1" applyBorder="1" applyAlignment="1">
      <alignment vertical="center"/>
    </xf>
    <xf numFmtId="184" fontId="0" fillId="0" borderId="98" xfId="0" applyNumberFormat="1" applyFill="1" applyBorder="1" applyAlignment="1">
      <alignment vertical="center"/>
    </xf>
    <xf numFmtId="184" fontId="0" fillId="0" borderId="0" xfId="0" applyNumberFormat="1" applyFill="1" applyBorder="1" applyAlignment="1">
      <alignment vertical="center"/>
    </xf>
    <xf numFmtId="49" fontId="3" fillId="0" borderId="0" xfId="0" applyNumberFormat="1" applyFont="1" applyFill="1" applyAlignment="1">
      <alignment horizontal="center" vertical="center"/>
    </xf>
    <xf numFmtId="184" fontId="3" fillId="0" borderId="140" xfId="0" applyNumberFormat="1" applyFont="1" applyFill="1" applyBorder="1" applyAlignment="1">
      <alignment vertical="center"/>
    </xf>
    <xf numFmtId="184" fontId="0" fillId="0" borderId="140" xfId="0" applyNumberFormat="1" applyFill="1" applyBorder="1" applyAlignment="1">
      <alignment vertical="center"/>
    </xf>
    <xf numFmtId="0" fontId="3" fillId="0" borderId="0" xfId="0" applyFont="1" applyFill="1" applyAlignment="1">
      <alignment horizontal="center" vertical="center"/>
    </xf>
    <xf numFmtId="0" fontId="3" fillId="0" borderId="0" xfId="0" applyFont="1" applyFill="1" applyBorder="1" applyAlignment="1">
      <alignment horizontal="center" vertical="center"/>
    </xf>
    <xf numFmtId="177" fontId="3" fillId="0" borderId="140" xfId="2" applyNumberFormat="1" applyFont="1" applyFill="1" applyBorder="1" applyAlignment="1">
      <alignment horizontal="right" vertical="center"/>
    </xf>
    <xf numFmtId="177" fontId="3" fillId="0" borderId="0" xfId="2" applyNumberFormat="1" applyFont="1" applyFill="1" applyBorder="1" applyAlignment="1">
      <alignment horizontal="right" vertical="center"/>
    </xf>
    <xf numFmtId="0" fontId="3" fillId="0" borderId="0" xfId="2" applyFont="1" applyAlignment="1">
      <alignment horizontal="center" vertical="center"/>
    </xf>
    <xf numFmtId="185" fontId="3" fillId="0" borderId="0" xfId="2" quotePrefix="1" applyNumberFormat="1" applyFont="1" applyBorder="1" applyAlignment="1">
      <alignment horizontal="center" vertical="center"/>
    </xf>
    <xf numFmtId="185" fontId="3" fillId="0" borderId="0" xfId="2" applyNumberFormat="1" applyFont="1" applyBorder="1" applyAlignment="1">
      <alignment horizontal="center" vertical="center"/>
    </xf>
    <xf numFmtId="0" fontId="3" fillId="0" borderId="0" xfId="2" applyFont="1" applyBorder="1" applyAlignment="1">
      <alignment horizontal="distributed" vertical="center"/>
    </xf>
    <xf numFmtId="0" fontId="3" fillId="0" borderId="37" xfId="0" applyFont="1" applyFill="1" applyBorder="1" applyAlignment="1">
      <alignment horizontal="center" vertical="center"/>
    </xf>
    <xf numFmtId="0" fontId="3" fillId="0" borderId="13" xfId="0" applyFont="1" applyFill="1" applyBorder="1" applyAlignment="1">
      <alignment horizontal="center" vertical="center"/>
    </xf>
    <xf numFmtId="0" fontId="3" fillId="0" borderId="14" xfId="0" applyFont="1" applyFill="1" applyBorder="1" applyAlignment="1">
      <alignment horizontal="center" vertical="center"/>
    </xf>
    <xf numFmtId="0" fontId="3" fillId="0" borderId="28" xfId="0" applyFont="1" applyFill="1" applyBorder="1" applyAlignment="1">
      <alignment horizontal="center" vertical="center"/>
    </xf>
    <xf numFmtId="0" fontId="3" fillId="0" borderId="81" xfId="0" applyFont="1" applyFill="1" applyBorder="1" applyAlignment="1">
      <alignment horizontal="center" vertical="center"/>
    </xf>
    <xf numFmtId="0" fontId="3" fillId="0" borderId="29" xfId="0" applyFont="1" applyFill="1" applyBorder="1" applyAlignment="1">
      <alignment horizontal="center" vertical="center"/>
    </xf>
    <xf numFmtId="0" fontId="3" fillId="0" borderId="101" xfId="0" applyFont="1" applyFill="1" applyBorder="1" applyAlignment="1">
      <alignment horizontal="center" vertical="center"/>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25" xfId="0" applyFont="1" applyFill="1" applyBorder="1" applyAlignment="1">
      <alignment horizontal="center" vertical="center"/>
    </xf>
    <xf numFmtId="0" fontId="3" fillId="0" borderId="68" xfId="0" applyFont="1" applyFill="1" applyBorder="1" applyAlignment="1">
      <alignment horizontal="center" vertical="center"/>
    </xf>
    <xf numFmtId="0" fontId="3" fillId="0" borderId="24" xfId="0" applyFont="1" applyFill="1" applyBorder="1" applyAlignment="1">
      <alignment horizontal="center" vertical="center"/>
    </xf>
    <xf numFmtId="0" fontId="3" fillId="0" borderId="15"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38"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15" xfId="0" applyFont="1" applyFill="1" applyBorder="1" applyAlignment="1">
      <alignment horizontal="center" vertical="center"/>
    </xf>
    <xf numFmtId="0" fontId="3" fillId="0" borderId="16" xfId="0" applyFont="1" applyFill="1" applyBorder="1" applyAlignment="1">
      <alignment horizontal="center" vertical="center"/>
    </xf>
    <xf numFmtId="0" fontId="3" fillId="0" borderId="38" xfId="0" applyFont="1" applyFill="1" applyBorder="1" applyAlignment="1">
      <alignment horizontal="center" vertical="center"/>
    </xf>
    <xf numFmtId="0" fontId="3" fillId="0" borderId="12" xfId="0" applyFont="1" applyFill="1" applyBorder="1" applyAlignment="1">
      <alignment horizontal="center" vertical="center"/>
    </xf>
    <xf numFmtId="179" fontId="3" fillId="0" borderId="68" xfId="3" applyNumberFormat="1" applyFont="1" applyFill="1" applyBorder="1" applyAlignment="1">
      <alignment horizontal="right" vertical="center"/>
    </xf>
    <xf numFmtId="179" fontId="3" fillId="0" borderId="25" xfId="3" applyNumberFormat="1" applyFont="1" applyFill="1" applyBorder="1" applyAlignment="1">
      <alignment horizontal="right" vertical="center"/>
    </xf>
    <xf numFmtId="179" fontId="3" fillId="0" borderId="104" xfId="3" applyNumberFormat="1" applyFont="1" applyFill="1" applyBorder="1" applyAlignment="1">
      <alignment horizontal="right" vertical="center"/>
    </xf>
    <xf numFmtId="0" fontId="3" fillId="0" borderId="27" xfId="0" applyFont="1" applyFill="1" applyBorder="1" applyAlignment="1">
      <alignment horizontal="center" vertical="center"/>
    </xf>
    <xf numFmtId="0" fontId="3" fillId="0" borderId="14" xfId="0" applyFont="1" applyFill="1" applyBorder="1" applyAlignment="1">
      <alignment horizontal="center" vertical="center" wrapText="1"/>
    </xf>
    <xf numFmtId="0" fontId="3" fillId="0" borderId="27" xfId="0" applyFont="1" applyFill="1" applyBorder="1" applyAlignment="1">
      <alignment horizontal="center" vertical="center" wrapText="1"/>
    </xf>
    <xf numFmtId="179" fontId="3" fillId="0" borderId="24" xfId="3" applyNumberFormat="1" applyFont="1" applyFill="1" applyBorder="1" applyAlignment="1">
      <alignment horizontal="right" vertical="center"/>
    </xf>
    <xf numFmtId="0" fontId="3" fillId="0" borderId="17" xfId="0" applyFont="1" applyFill="1" applyBorder="1" applyAlignment="1">
      <alignment horizontal="center" vertical="center"/>
    </xf>
    <xf numFmtId="179" fontId="3" fillId="0" borderId="20" xfId="0" applyNumberFormat="1" applyFont="1" applyFill="1" applyBorder="1" applyAlignment="1">
      <alignment horizontal="right" vertical="center"/>
    </xf>
    <xf numFmtId="179" fontId="3" fillId="0" borderId="18" xfId="0" applyNumberFormat="1" applyFont="1" applyFill="1" applyBorder="1" applyAlignment="1">
      <alignment horizontal="right" vertical="center"/>
    </xf>
    <xf numFmtId="179" fontId="3" fillId="0" borderId="19" xfId="0" applyNumberFormat="1" applyFont="1" applyFill="1" applyBorder="1" applyAlignment="1">
      <alignment horizontal="right" vertical="center"/>
    </xf>
    <xf numFmtId="0" fontId="3" fillId="0" borderId="105" xfId="0" applyFont="1" applyFill="1" applyBorder="1" applyAlignment="1">
      <alignment horizontal="center" vertical="center"/>
    </xf>
    <xf numFmtId="0" fontId="3" fillId="0" borderId="100" xfId="0" applyFont="1" applyFill="1" applyBorder="1" applyAlignment="1">
      <alignment horizontal="center" vertical="center"/>
    </xf>
    <xf numFmtId="0" fontId="3" fillId="0" borderId="30" xfId="0" applyFont="1" applyFill="1" applyBorder="1" applyAlignment="1">
      <alignment horizontal="center" vertical="center"/>
    </xf>
    <xf numFmtId="185" fontId="3" fillId="0" borderId="0" xfId="2" quotePrefix="1" applyNumberFormat="1" applyFont="1" applyFill="1" applyBorder="1" applyAlignment="1">
      <alignment horizontal="center" vertical="center"/>
    </xf>
    <xf numFmtId="185" fontId="3" fillId="0" borderId="0" xfId="2" applyNumberFormat="1" applyFont="1" applyFill="1" applyBorder="1" applyAlignment="1">
      <alignment horizontal="center" vertical="center"/>
    </xf>
    <xf numFmtId="0" fontId="3" fillId="0" borderId="31" xfId="0" applyFont="1" applyFill="1" applyBorder="1" applyAlignment="1">
      <alignment horizontal="center" vertical="center"/>
    </xf>
    <xf numFmtId="0" fontId="3" fillId="0" borderId="32" xfId="0" applyFont="1" applyFill="1" applyBorder="1" applyAlignment="1">
      <alignment horizontal="center" vertical="center"/>
    </xf>
    <xf numFmtId="179" fontId="3" fillId="0" borderId="33" xfId="0" applyNumberFormat="1" applyFont="1" applyFill="1" applyBorder="1" applyAlignment="1">
      <alignment horizontal="right" vertical="center"/>
    </xf>
    <xf numFmtId="179" fontId="3" fillId="0" borderId="34" xfId="0" applyNumberFormat="1" applyFont="1" applyFill="1" applyBorder="1" applyAlignment="1">
      <alignment horizontal="right" vertical="center"/>
    </xf>
    <xf numFmtId="179" fontId="3" fillId="0" borderId="35" xfId="0" applyNumberFormat="1" applyFont="1" applyFill="1" applyBorder="1" applyAlignment="1">
      <alignment horizontal="right" vertical="center"/>
    </xf>
    <xf numFmtId="0" fontId="3" fillId="0" borderId="21" xfId="0" applyFont="1" applyFill="1" applyBorder="1" applyAlignment="1">
      <alignment horizontal="center" vertical="center"/>
    </xf>
    <xf numFmtId="0" fontId="3" fillId="0" borderId="22" xfId="0" applyFont="1" applyFill="1" applyBorder="1" applyAlignment="1">
      <alignment horizontal="center" vertical="center"/>
    </xf>
    <xf numFmtId="0" fontId="3" fillId="0" borderId="23" xfId="0" applyFont="1" applyFill="1" applyBorder="1" applyAlignment="1">
      <alignment horizontal="center" vertical="center"/>
    </xf>
    <xf numFmtId="0" fontId="3" fillId="0" borderId="160" xfId="2" applyFont="1" applyFill="1" applyBorder="1" applyAlignment="1">
      <alignment horizontal="left" vertical="center"/>
    </xf>
    <xf numFmtId="179" fontId="3" fillId="0" borderId="0" xfId="2" applyNumberFormat="1" applyFont="1" applyFill="1" applyBorder="1" applyAlignment="1">
      <alignment vertical="center"/>
    </xf>
    <xf numFmtId="0" fontId="3" fillId="0" borderId="232" xfId="2" applyFont="1" applyFill="1" applyBorder="1" applyAlignment="1">
      <alignment horizontal="center" vertical="center"/>
    </xf>
    <xf numFmtId="0" fontId="3" fillId="0" borderId="252" xfId="2" applyFont="1" applyFill="1" applyBorder="1" applyAlignment="1">
      <alignment horizontal="center" vertical="center"/>
    </xf>
    <xf numFmtId="0" fontId="3" fillId="0" borderId="239" xfId="2" applyFont="1" applyFill="1" applyBorder="1" applyAlignment="1">
      <alignment horizontal="center" vertical="center"/>
    </xf>
    <xf numFmtId="0" fontId="3" fillId="0" borderId="240" xfId="2" applyFont="1" applyFill="1" applyBorder="1" applyAlignment="1">
      <alignment horizontal="center" vertical="center"/>
    </xf>
    <xf numFmtId="0" fontId="3" fillId="0" borderId="229" xfId="2" applyFont="1" applyFill="1" applyBorder="1" applyAlignment="1">
      <alignment horizontal="center" vertical="center" wrapText="1"/>
    </xf>
    <xf numFmtId="0" fontId="3" fillId="0" borderId="230" xfId="2" applyFont="1" applyFill="1" applyBorder="1" applyAlignment="1">
      <alignment horizontal="center" vertical="center"/>
    </xf>
    <xf numFmtId="0" fontId="3" fillId="0" borderId="254" xfId="2" applyFont="1" applyFill="1" applyBorder="1" applyAlignment="1">
      <alignment horizontal="center" vertical="center"/>
    </xf>
    <xf numFmtId="0" fontId="3" fillId="0" borderId="244" xfId="2" applyFont="1" applyFill="1" applyBorder="1" applyAlignment="1">
      <alignment horizontal="center" vertical="center"/>
    </xf>
    <xf numFmtId="0" fontId="3" fillId="0" borderId="252" xfId="2" applyFont="1" applyFill="1" applyBorder="1" applyAlignment="1">
      <alignment horizontal="center" vertical="center" wrapText="1"/>
    </xf>
    <xf numFmtId="0" fontId="3" fillId="0" borderId="229" xfId="2" applyFont="1" applyFill="1" applyBorder="1" applyAlignment="1">
      <alignment horizontal="center" vertical="center"/>
    </xf>
    <xf numFmtId="0" fontId="3" fillId="0" borderId="0" xfId="2" applyFont="1" applyFill="1" applyBorder="1" applyAlignment="1">
      <alignment horizontal="distributed" vertical="center"/>
    </xf>
    <xf numFmtId="0" fontId="2" fillId="0" borderId="0" xfId="2" applyBorder="1" applyAlignment="1">
      <alignment horizontal="distributed" vertical="center"/>
    </xf>
    <xf numFmtId="0" fontId="3" fillId="0" borderId="0" xfId="2" applyFont="1" applyFill="1" applyBorder="1" applyAlignment="1">
      <alignment horizontal="left" vertical="center"/>
    </xf>
    <xf numFmtId="179" fontId="3" fillId="0" borderId="160" xfId="2" applyNumberFormat="1" applyFont="1" applyFill="1" applyBorder="1" applyAlignment="1">
      <alignment vertical="center"/>
    </xf>
    <xf numFmtId="179" fontId="3" fillId="0" borderId="32" xfId="0" applyNumberFormat="1" applyFont="1" applyFill="1" applyBorder="1" applyAlignment="1">
      <alignment horizontal="right" vertical="center"/>
    </xf>
    <xf numFmtId="179" fontId="3" fillId="0" borderId="100" xfId="0" applyNumberFormat="1" applyFont="1" applyFill="1" applyBorder="1" applyAlignment="1">
      <alignment horizontal="right" vertical="center"/>
    </xf>
    <xf numFmtId="179" fontId="3" fillId="0" borderId="30" xfId="0" applyNumberFormat="1" applyFont="1" applyFill="1" applyBorder="1" applyAlignment="1">
      <alignment horizontal="right" vertical="center"/>
    </xf>
    <xf numFmtId="179" fontId="3" fillId="0" borderId="31" xfId="0" applyNumberFormat="1" applyFont="1" applyFill="1" applyBorder="1" applyAlignment="1">
      <alignment horizontal="right" vertical="center"/>
    </xf>
    <xf numFmtId="0" fontId="3" fillId="0" borderId="26"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98" xfId="0" applyFont="1" applyFill="1" applyBorder="1" applyAlignment="1">
      <alignment horizontal="center" vertical="center"/>
    </xf>
    <xf numFmtId="0" fontId="3" fillId="0" borderId="95" xfId="0" applyFont="1" applyFill="1" applyBorder="1" applyAlignment="1">
      <alignment horizontal="center" vertical="center"/>
    </xf>
    <xf numFmtId="179" fontId="3" fillId="0" borderId="17" xfId="0" applyNumberFormat="1" applyFont="1" applyFill="1" applyBorder="1" applyAlignment="1">
      <alignment horizontal="right" vertical="center"/>
    </xf>
    <xf numFmtId="0" fontId="3" fillId="0" borderId="0" xfId="2" applyFont="1" applyFill="1" applyBorder="1" applyAlignment="1">
      <alignment horizontal="left" vertical="top"/>
    </xf>
    <xf numFmtId="0" fontId="3" fillId="0" borderId="160" xfId="2" applyFont="1" applyFill="1" applyBorder="1" applyAlignment="1">
      <alignment horizontal="distributed" vertical="center"/>
    </xf>
    <xf numFmtId="0" fontId="2" fillId="0" borderId="160" xfId="2" applyBorder="1" applyAlignment="1">
      <alignment horizontal="distributed" vertical="center"/>
    </xf>
    <xf numFmtId="179" fontId="3" fillId="0" borderId="36" xfId="0" applyNumberFormat="1" applyFont="1" applyFill="1" applyBorder="1" applyAlignment="1">
      <alignment horizontal="right" vertical="center"/>
    </xf>
    <xf numFmtId="179" fontId="3" fillId="0" borderId="20" xfId="0" applyNumberFormat="1" applyFont="1" applyFill="1" applyBorder="1" applyAlignment="1" applyProtection="1">
      <alignment horizontal="right" vertical="center"/>
      <protection hidden="1"/>
    </xf>
    <xf numFmtId="179" fontId="3" fillId="0" borderId="18" xfId="0" applyNumberFormat="1" applyFont="1" applyFill="1" applyBorder="1" applyAlignment="1" applyProtection="1">
      <alignment horizontal="right" vertical="center"/>
      <protection hidden="1"/>
    </xf>
    <xf numFmtId="179" fontId="3" fillId="0" borderId="19" xfId="0" applyNumberFormat="1" applyFont="1" applyFill="1" applyBorder="1" applyAlignment="1" applyProtection="1">
      <alignment horizontal="right" vertical="center"/>
      <protection hidden="1"/>
    </xf>
    <xf numFmtId="179" fontId="3" fillId="0" borderId="104" xfId="0" applyNumberFormat="1" applyFont="1" applyFill="1" applyBorder="1" applyAlignment="1">
      <alignment horizontal="right" vertical="center"/>
    </xf>
    <xf numFmtId="177" fontId="3" fillId="0" borderId="160" xfId="2" applyNumberFormat="1" applyFont="1" applyFill="1" applyBorder="1" applyAlignment="1">
      <alignment horizontal="right" vertical="center"/>
    </xf>
    <xf numFmtId="177" fontId="3" fillId="0" borderId="160" xfId="2" applyNumberFormat="1" applyFont="1" applyFill="1" applyBorder="1" applyAlignment="1">
      <alignment horizontal="center" vertical="center"/>
    </xf>
    <xf numFmtId="177" fontId="3" fillId="0" borderId="0" xfId="2" applyNumberFormat="1" applyFont="1" applyFill="1" applyBorder="1" applyAlignment="1">
      <alignment horizontal="center" vertical="center"/>
    </xf>
    <xf numFmtId="179" fontId="3" fillId="0" borderId="32" xfId="3" applyNumberFormat="1" applyFont="1" applyFill="1" applyBorder="1" applyAlignment="1">
      <alignment horizontal="right" vertical="center"/>
    </xf>
    <xf numFmtId="179" fontId="3" fillId="0" borderId="100" xfId="3" applyNumberFormat="1" applyFont="1" applyFill="1" applyBorder="1" applyAlignment="1">
      <alignment horizontal="right" vertical="center"/>
    </xf>
    <xf numFmtId="179" fontId="3" fillId="0" borderId="30" xfId="3" applyNumberFormat="1" applyFont="1" applyFill="1" applyBorder="1" applyAlignment="1">
      <alignment horizontal="right" vertical="center"/>
    </xf>
    <xf numFmtId="179" fontId="3" fillId="0" borderId="42" xfId="3" applyNumberFormat="1" applyFont="1" applyFill="1" applyBorder="1" applyAlignment="1">
      <alignment horizontal="right" vertical="center"/>
    </xf>
    <xf numFmtId="179" fontId="3" fillId="0" borderId="98" xfId="3" applyNumberFormat="1" applyFont="1" applyFill="1" applyBorder="1" applyAlignment="1">
      <alignment horizontal="right" vertical="center"/>
    </xf>
    <xf numFmtId="179" fontId="3" fillId="0" borderId="106" xfId="3" applyNumberFormat="1" applyFont="1" applyFill="1" applyBorder="1" applyAlignment="1">
      <alignment horizontal="right" vertical="center"/>
    </xf>
    <xf numFmtId="0" fontId="3" fillId="0" borderId="160" xfId="2" applyFont="1" applyFill="1" applyBorder="1" applyAlignment="1">
      <alignment horizontal="center" vertical="center" wrapText="1"/>
    </xf>
    <xf numFmtId="0" fontId="3" fillId="0" borderId="160" xfId="2" applyFont="1" applyFill="1" applyBorder="1" applyAlignment="1">
      <alignment horizontal="center" vertical="center"/>
    </xf>
    <xf numFmtId="0" fontId="3" fillId="0" borderId="0" xfId="2" applyFont="1" applyFill="1" applyBorder="1" applyAlignment="1">
      <alignment horizontal="center" vertical="center"/>
    </xf>
    <xf numFmtId="0" fontId="3" fillId="0" borderId="253" xfId="2" applyFont="1" applyFill="1" applyBorder="1" applyAlignment="1">
      <alignment horizontal="center" vertical="center"/>
    </xf>
    <xf numFmtId="0" fontId="3" fillId="0" borderId="246" xfId="2" applyFont="1" applyFill="1" applyBorder="1" applyAlignment="1">
      <alignment horizontal="center" vertical="center"/>
    </xf>
    <xf numFmtId="0" fontId="3" fillId="0" borderId="0" xfId="2" quotePrefix="1" applyFont="1" applyFill="1" applyBorder="1" applyAlignment="1">
      <alignment vertical="center"/>
    </xf>
    <xf numFmtId="0" fontId="3" fillId="0" borderId="173" xfId="2" applyFont="1" applyFill="1" applyBorder="1" applyAlignment="1">
      <alignment horizontal="center" vertical="center"/>
    </xf>
    <xf numFmtId="0" fontId="3" fillId="0" borderId="175" xfId="2" applyFont="1" applyFill="1" applyBorder="1" applyAlignment="1">
      <alignment horizontal="center" vertical="center"/>
    </xf>
    <xf numFmtId="0" fontId="3" fillId="0" borderId="182" xfId="2" applyFont="1" applyFill="1" applyBorder="1" applyAlignment="1">
      <alignment horizontal="center" vertical="center"/>
    </xf>
    <xf numFmtId="0" fontId="3" fillId="0" borderId="139" xfId="2" applyFont="1" applyFill="1" applyBorder="1" applyAlignment="1">
      <alignment horizontal="center" vertical="center"/>
    </xf>
    <xf numFmtId="0" fontId="3" fillId="0" borderId="140" xfId="2" applyFont="1" applyFill="1" applyBorder="1" applyAlignment="1">
      <alignment horizontal="center" vertical="center"/>
    </xf>
    <xf numFmtId="0" fontId="3" fillId="0" borderId="27" xfId="2" applyFont="1" applyFill="1" applyBorder="1" applyAlignment="1">
      <alignment horizontal="center" vertical="center"/>
    </xf>
    <xf numFmtId="0" fontId="3" fillId="0" borderId="175" xfId="2" applyFont="1" applyFill="1" applyBorder="1" applyAlignment="1">
      <alignment horizontal="distributed" vertical="center"/>
    </xf>
    <xf numFmtId="0" fontId="2" fillId="0" borderId="175" xfId="2" applyFont="1" applyBorder="1" applyAlignment="1">
      <alignment horizontal="distributed" vertical="center"/>
    </xf>
    <xf numFmtId="0" fontId="2" fillId="0" borderId="0" xfId="2" applyFont="1" applyBorder="1" applyAlignment="1">
      <alignment horizontal="distributed" vertical="center"/>
    </xf>
    <xf numFmtId="0" fontId="3" fillId="0" borderId="180" xfId="2" applyFont="1" applyFill="1" applyBorder="1" applyAlignment="1">
      <alignment horizontal="center" vertical="center"/>
    </xf>
    <xf numFmtId="0" fontId="3" fillId="0" borderId="170" xfId="2" applyFont="1" applyFill="1" applyBorder="1" applyAlignment="1">
      <alignment horizontal="distributed" vertical="center"/>
    </xf>
    <xf numFmtId="0" fontId="2" fillId="0" borderId="170" xfId="2" applyFont="1" applyBorder="1" applyAlignment="1">
      <alignment horizontal="distributed" vertical="center"/>
    </xf>
    <xf numFmtId="0" fontId="3" fillId="0" borderId="170" xfId="2" quotePrefix="1" applyFont="1" applyFill="1" applyBorder="1" applyAlignment="1">
      <alignment horizontal="center" vertical="center"/>
    </xf>
    <xf numFmtId="0" fontId="3" fillId="0" borderId="170" xfId="2" applyFont="1" applyFill="1" applyBorder="1" applyAlignment="1">
      <alignment horizontal="center" vertical="center"/>
    </xf>
    <xf numFmtId="0" fontId="3" fillId="0" borderId="24" xfId="2" applyFont="1" applyFill="1" applyBorder="1" applyAlignment="1">
      <alignment horizontal="center" vertical="center"/>
    </xf>
    <xf numFmtId="179" fontId="3" fillId="0" borderId="170" xfId="2" applyNumberFormat="1" applyFont="1" applyFill="1" applyBorder="1" applyAlignment="1">
      <alignment vertical="center"/>
    </xf>
    <xf numFmtId="0" fontId="3" fillId="0" borderId="100" xfId="2" applyFont="1" applyFill="1" applyBorder="1" applyAlignment="1">
      <alignment horizontal="distributed" vertical="center"/>
    </xf>
    <xf numFmtId="0" fontId="2" fillId="0" borderId="100" xfId="2" applyFont="1" applyBorder="1" applyAlignment="1">
      <alignment horizontal="distributed" vertical="center"/>
    </xf>
    <xf numFmtId="179" fontId="3" fillId="0" borderId="100" xfId="2" applyNumberFormat="1" applyFont="1" applyBorder="1" applyAlignment="1">
      <alignment vertical="center"/>
    </xf>
    <xf numFmtId="179" fontId="2" fillId="0" borderId="100" xfId="2" applyNumberFormat="1" applyFont="1" applyBorder="1" applyAlignment="1">
      <alignment vertical="center"/>
    </xf>
    <xf numFmtId="38" fontId="3" fillId="0" borderId="100" xfId="1" applyFont="1" applyFill="1" applyBorder="1" applyAlignment="1">
      <alignment horizontal="center" vertical="center"/>
    </xf>
    <xf numFmtId="0" fontId="3" fillId="0" borderId="102" xfId="2" applyFont="1" applyFill="1" applyBorder="1" applyAlignment="1">
      <alignment vertical="center"/>
    </xf>
    <xf numFmtId="0" fontId="3" fillId="0" borderId="102" xfId="2" applyFont="1" applyFill="1" applyBorder="1" applyAlignment="1">
      <alignment horizontal="distributed" vertical="center"/>
    </xf>
    <xf numFmtId="0" fontId="2" fillId="0" borderId="102" xfId="2" applyFont="1" applyBorder="1" applyAlignment="1">
      <alignment horizontal="distributed" vertical="center"/>
    </xf>
    <xf numFmtId="0" fontId="3" fillId="0" borderId="102" xfId="2" applyFont="1" applyFill="1" applyBorder="1" applyAlignment="1">
      <alignment horizontal="center" vertical="center"/>
    </xf>
    <xf numFmtId="0" fontId="3" fillId="0" borderId="103" xfId="2" applyFont="1" applyFill="1" applyBorder="1" applyAlignment="1">
      <alignment horizontal="center" vertical="center"/>
    </xf>
    <xf numFmtId="179" fontId="3" fillId="0" borderId="102" xfId="2" applyNumberFormat="1" applyFont="1" applyFill="1" applyBorder="1" applyAlignment="1">
      <alignment vertical="center"/>
    </xf>
    <xf numFmtId="179" fontId="3" fillId="0" borderId="170" xfId="2" applyNumberFormat="1" applyFont="1" applyBorder="1" applyAlignment="1">
      <alignment vertical="center"/>
    </xf>
    <xf numFmtId="179" fontId="2" fillId="0" borderId="170" xfId="2" applyNumberFormat="1" applyFont="1" applyBorder="1" applyAlignment="1">
      <alignment vertical="center"/>
    </xf>
    <xf numFmtId="38" fontId="3" fillId="0" borderId="170" xfId="1" applyFont="1" applyFill="1" applyBorder="1" applyAlignment="1">
      <alignment horizontal="center" vertical="center"/>
    </xf>
    <xf numFmtId="191" fontId="3" fillId="0" borderId="170" xfId="2" applyNumberFormat="1" applyFont="1" applyFill="1" applyBorder="1" applyAlignment="1">
      <alignment vertical="center"/>
    </xf>
    <xf numFmtId="49" fontId="3" fillId="0" borderId="0" xfId="2" applyNumberFormat="1" applyFont="1" applyFill="1" applyBorder="1" applyAlignment="1">
      <alignment horizontal="center" vertical="center"/>
    </xf>
    <xf numFmtId="49" fontId="3" fillId="0" borderId="140" xfId="2" applyNumberFormat="1" applyFont="1" applyFill="1" applyBorder="1" applyAlignment="1">
      <alignment horizontal="center" vertical="center"/>
    </xf>
    <xf numFmtId="179" fontId="3" fillId="0" borderId="81" xfId="2" applyNumberFormat="1" applyFont="1" applyFill="1" applyBorder="1" applyAlignment="1">
      <alignment vertical="center"/>
    </xf>
    <xf numFmtId="49" fontId="3" fillId="0" borderId="175" xfId="2" applyNumberFormat="1" applyFont="1" applyFill="1" applyBorder="1" applyAlignment="1">
      <alignment horizontal="center" vertical="center"/>
    </xf>
    <xf numFmtId="49" fontId="3" fillId="0" borderId="81" xfId="2" applyNumberFormat="1" applyFont="1" applyFill="1" applyBorder="1" applyAlignment="1">
      <alignment horizontal="center" vertical="center"/>
    </xf>
    <xf numFmtId="0" fontId="3" fillId="0" borderId="100" xfId="2" applyFont="1" applyFill="1" applyBorder="1" applyAlignment="1">
      <alignment horizontal="center" vertical="center"/>
    </xf>
    <xf numFmtId="0" fontId="3" fillId="0" borderId="30" xfId="2" applyFont="1" applyFill="1" applyBorder="1" applyAlignment="1">
      <alignment horizontal="center" vertical="center"/>
    </xf>
    <xf numFmtId="191" fontId="3" fillId="0" borderId="100" xfId="2" applyNumberFormat="1" applyFont="1" applyFill="1" applyBorder="1" applyAlignment="1">
      <alignment vertical="center"/>
    </xf>
    <xf numFmtId="0" fontId="3" fillId="0" borderId="123" xfId="2" applyFont="1" applyFill="1" applyBorder="1" applyAlignment="1">
      <alignment horizontal="center" vertical="center"/>
    </xf>
    <xf numFmtId="0" fontId="3" fillId="0" borderId="81" xfId="2" applyFont="1" applyFill="1" applyBorder="1" applyAlignment="1">
      <alignment horizontal="center" vertical="center"/>
    </xf>
    <xf numFmtId="0" fontId="3" fillId="0" borderId="128" xfId="2" applyFont="1" applyFill="1" applyBorder="1" applyAlignment="1">
      <alignment horizontal="center" vertical="center"/>
    </xf>
    <xf numFmtId="0" fontId="3" fillId="0" borderId="101" xfId="2" applyFont="1" applyFill="1" applyBorder="1" applyAlignment="1">
      <alignment horizontal="center" vertical="center"/>
    </xf>
    <xf numFmtId="0" fontId="3" fillId="0" borderId="192" xfId="2" applyFont="1" applyFill="1" applyBorder="1" applyAlignment="1">
      <alignment horizontal="center" vertical="center"/>
    </xf>
    <xf numFmtId="0" fontId="3" fillId="0" borderId="193" xfId="2" applyFont="1" applyFill="1" applyBorder="1" applyAlignment="1">
      <alignment horizontal="center" vertical="center"/>
    </xf>
    <xf numFmtId="192" fontId="3" fillId="0" borderId="170" xfId="4" applyNumberFormat="1" applyFont="1" applyFill="1" applyBorder="1" applyAlignment="1">
      <alignment vertical="center"/>
    </xf>
    <xf numFmtId="192" fontId="0" fillId="0" borderId="170" xfId="4" applyNumberFormat="1" applyFont="1" applyFill="1" applyBorder="1" applyAlignment="1">
      <alignment vertical="center"/>
    </xf>
    <xf numFmtId="191" fontId="2" fillId="0" borderId="170" xfId="2" applyNumberFormat="1" applyFont="1" applyFill="1" applyBorder="1" applyAlignment="1">
      <alignment vertical="center"/>
    </xf>
    <xf numFmtId="192" fontId="0" fillId="0" borderId="170" xfId="4" applyNumberFormat="1" applyFont="1" applyBorder="1" applyAlignment="1">
      <alignment vertical="center"/>
    </xf>
    <xf numFmtId="179" fontId="3" fillId="0" borderId="100" xfId="2" applyNumberFormat="1" applyFont="1" applyFill="1" applyBorder="1" applyAlignment="1">
      <alignment vertical="center"/>
    </xf>
    <xf numFmtId="192" fontId="3" fillId="0" borderId="100" xfId="4" applyNumberFormat="1" applyFont="1" applyFill="1" applyBorder="1" applyAlignment="1">
      <alignment vertical="center"/>
    </xf>
    <xf numFmtId="192" fontId="0" fillId="0" borderId="100" xfId="4" applyNumberFormat="1" applyFont="1" applyBorder="1" applyAlignment="1">
      <alignment vertical="center"/>
    </xf>
    <xf numFmtId="0" fontId="3" fillId="0" borderId="0" xfId="2" applyFont="1" applyBorder="1" applyAlignment="1">
      <alignment horizontal="center" vertical="center"/>
    </xf>
    <xf numFmtId="0" fontId="3" fillId="0" borderId="5" xfId="2" applyFont="1" applyBorder="1" applyAlignment="1">
      <alignment horizontal="center" vertical="center"/>
    </xf>
    <xf numFmtId="0" fontId="3" fillId="0" borderId="0" xfId="2" applyFont="1" applyAlignment="1">
      <alignment horizontal="left" vertical="top" wrapText="1"/>
    </xf>
    <xf numFmtId="0" fontId="3" fillId="0" borderId="0" xfId="2" applyFont="1" applyAlignment="1">
      <alignment horizontal="left" vertical="top"/>
    </xf>
    <xf numFmtId="0" fontId="3" fillId="0" borderId="5" xfId="2" applyFont="1" applyBorder="1" applyAlignment="1">
      <alignment horizontal="left" vertical="top"/>
    </xf>
    <xf numFmtId="0" fontId="3" fillId="0" borderId="0" xfId="2" applyFont="1" applyAlignment="1">
      <alignment vertical="top" wrapText="1"/>
    </xf>
    <xf numFmtId="0" fontId="3" fillId="0" borderId="0" xfId="2" applyFont="1" applyAlignment="1">
      <alignment vertical="top"/>
    </xf>
    <xf numFmtId="0" fontId="3" fillId="0" borderId="5" xfId="2" applyFont="1" applyBorder="1" applyAlignment="1">
      <alignment vertical="top"/>
    </xf>
    <xf numFmtId="0" fontId="3" fillId="0" borderId="0" xfId="2" applyFont="1" applyBorder="1" applyAlignment="1">
      <alignment vertical="top" wrapText="1"/>
    </xf>
    <xf numFmtId="0" fontId="3" fillId="0" borderId="0" xfId="2" applyFont="1" applyBorder="1" applyAlignment="1">
      <alignment vertical="top"/>
    </xf>
    <xf numFmtId="0" fontId="3" fillId="0" borderId="102" xfId="2" applyFont="1" applyBorder="1" applyAlignment="1">
      <alignment horizontal="center" vertical="center"/>
    </xf>
    <xf numFmtId="0" fontId="3" fillId="0" borderId="0" xfId="2" quotePrefix="1" applyFont="1" applyBorder="1" applyAlignment="1">
      <alignment vertical="center"/>
    </xf>
    <xf numFmtId="0" fontId="3" fillId="0" borderId="0" xfId="2" applyFont="1" applyBorder="1" applyAlignment="1">
      <alignment vertical="center"/>
    </xf>
    <xf numFmtId="0" fontId="3" fillId="0" borderId="191" xfId="2" applyFont="1" applyBorder="1" applyAlignment="1">
      <alignment horizontal="center" vertical="center"/>
    </xf>
    <xf numFmtId="0" fontId="3" fillId="0" borderId="192" xfId="2" applyFont="1" applyBorder="1" applyAlignment="1">
      <alignment horizontal="center" vertical="center"/>
    </xf>
    <xf numFmtId="0" fontId="3" fillId="0" borderId="175" xfId="2" applyFont="1" applyBorder="1" applyAlignment="1">
      <alignment horizontal="center" vertical="center"/>
    </xf>
    <xf numFmtId="0" fontId="3" fillId="0" borderId="101" xfId="2" applyFont="1" applyBorder="1" applyAlignment="1">
      <alignment horizontal="center" vertical="center"/>
    </xf>
    <xf numFmtId="0" fontId="3" fillId="0" borderId="193" xfId="2" applyFont="1" applyBorder="1" applyAlignment="1">
      <alignment horizontal="center" vertical="center"/>
    </xf>
    <xf numFmtId="0" fontId="3" fillId="0" borderId="159" xfId="2" applyFont="1" applyBorder="1" applyAlignment="1">
      <alignment horizontal="center" vertical="center"/>
    </xf>
    <xf numFmtId="0" fontId="3" fillId="0" borderId="160" xfId="2" applyFont="1" applyBorder="1" applyAlignment="1">
      <alignment horizontal="center" vertical="center"/>
    </xf>
    <xf numFmtId="0" fontId="3" fillId="0" borderId="180" xfId="2" applyFont="1" applyBorder="1" applyAlignment="1">
      <alignment horizontal="center" vertical="center"/>
    </xf>
    <xf numFmtId="0" fontId="3" fillId="0" borderId="123" xfId="2" applyFont="1" applyBorder="1" applyAlignment="1">
      <alignment horizontal="center" vertical="center"/>
    </xf>
    <xf numFmtId="0" fontId="3" fillId="0" borderId="81" xfId="2" applyFont="1" applyBorder="1" applyAlignment="1">
      <alignment horizontal="center" vertical="center"/>
    </xf>
    <xf numFmtId="0" fontId="3" fillId="0" borderId="170" xfId="2" applyFont="1" applyBorder="1" applyAlignment="1">
      <alignment horizontal="distributed" vertical="center"/>
    </xf>
    <xf numFmtId="0" fontId="3" fillId="0" borderId="170" xfId="2" applyFont="1" applyBorder="1" applyAlignment="1">
      <alignment horizontal="center" vertical="center"/>
    </xf>
    <xf numFmtId="0" fontId="3" fillId="0" borderId="25" xfId="2" applyFont="1" applyBorder="1" applyAlignment="1">
      <alignment vertical="center"/>
    </xf>
    <xf numFmtId="0" fontId="3" fillId="0" borderId="170" xfId="2" applyFont="1" applyBorder="1" applyAlignment="1">
      <alignment vertical="center"/>
    </xf>
    <xf numFmtId="0" fontId="3" fillId="0" borderId="25" xfId="2" applyFont="1" applyBorder="1" applyAlignment="1">
      <alignment horizontal="center" vertical="center"/>
    </xf>
    <xf numFmtId="0" fontId="3" fillId="0" borderId="25" xfId="2" applyFont="1" applyFill="1" applyBorder="1" applyAlignment="1">
      <alignment vertical="center"/>
    </xf>
    <xf numFmtId="0" fontId="3" fillId="0" borderId="170" xfId="2" applyFont="1" applyFill="1" applyBorder="1" applyAlignment="1">
      <alignment vertical="center"/>
    </xf>
    <xf numFmtId="38" fontId="3" fillId="0" borderId="25" xfId="3" applyNumberFormat="1" applyFont="1" applyBorder="1" applyAlignment="1">
      <alignment vertical="center"/>
    </xf>
    <xf numFmtId="38" fontId="3" fillId="0" borderId="170" xfId="3" applyNumberFormat="1" applyFont="1" applyBorder="1" applyAlignment="1">
      <alignment vertical="center"/>
    </xf>
    <xf numFmtId="0" fontId="3" fillId="0" borderId="160" xfId="2" applyFont="1" applyBorder="1" applyAlignment="1">
      <alignment vertical="center"/>
    </xf>
    <xf numFmtId="0" fontId="3" fillId="0" borderId="81" xfId="2" applyFont="1" applyBorder="1" applyAlignment="1">
      <alignment vertical="center"/>
    </xf>
    <xf numFmtId="0" fontId="3" fillId="0" borderId="139" xfId="2" applyFont="1" applyBorder="1" applyAlignment="1">
      <alignment horizontal="center" vertical="center"/>
    </xf>
    <xf numFmtId="0" fontId="3" fillId="0" borderId="140" xfId="2" applyFont="1" applyBorder="1" applyAlignment="1">
      <alignment horizontal="center" vertical="center"/>
    </xf>
    <xf numFmtId="0" fontId="3" fillId="0" borderId="100" xfId="2" applyFont="1" applyBorder="1" applyAlignment="1">
      <alignment horizontal="distributed" vertical="center"/>
    </xf>
    <xf numFmtId="0" fontId="3" fillId="0" borderId="100" xfId="2" applyFont="1" applyBorder="1" applyAlignment="1">
      <alignment horizontal="center" vertical="center"/>
    </xf>
    <xf numFmtId="38" fontId="3" fillId="0" borderId="32" xfId="3" applyNumberFormat="1" applyFont="1" applyBorder="1" applyAlignment="1">
      <alignment vertical="center"/>
    </xf>
    <xf numFmtId="38" fontId="3" fillId="0" borderId="100" xfId="3" applyNumberFormat="1" applyFont="1" applyBorder="1" applyAlignment="1">
      <alignment vertical="center"/>
    </xf>
    <xf numFmtId="0" fontId="3" fillId="0" borderId="5" xfId="2" quotePrefix="1" applyFont="1" applyBorder="1" applyAlignment="1">
      <alignment vertical="center"/>
    </xf>
    <xf numFmtId="0" fontId="3" fillId="0" borderId="5" xfId="2" applyFont="1" applyBorder="1" applyAlignment="1">
      <alignment vertical="center"/>
    </xf>
    <xf numFmtId="0" fontId="3" fillId="0" borderId="175" xfId="2" applyFont="1" applyBorder="1" applyAlignment="1">
      <alignment horizontal="distributed" vertical="center"/>
    </xf>
    <xf numFmtId="0" fontId="3" fillId="0" borderId="175" xfId="2" applyFont="1" applyBorder="1" applyAlignment="1">
      <alignment horizontal="center" vertical="center" wrapText="1"/>
    </xf>
    <xf numFmtId="49" fontId="3" fillId="0" borderId="100" xfId="2" applyNumberFormat="1" applyFont="1" applyFill="1" applyBorder="1" applyAlignment="1">
      <alignment horizontal="right" vertical="center"/>
    </xf>
    <xf numFmtId="40" fontId="3" fillId="0" borderId="100" xfId="3" applyNumberFormat="1" applyFont="1" applyFill="1" applyBorder="1" applyAlignment="1">
      <alignment horizontal="right" vertical="center"/>
    </xf>
    <xf numFmtId="49" fontId="3" fillId="0" borderId="100" xfId="2" applyNumberFormat="1" applyFont="1" applyBorder="1" applyAlignment="1">
      <alignment horizontal="center" vertical="center" wrapText="1"/>
    </xf>
    <xf numFmtId="49" fontId="3" fillId="0" borderId="170" xfId="2" applyNumberFormat="1" applyFont="1" applyFill="1" applyBorder="1" applyAlignment="1">
      <alignment horizontal="right" vertical="center"/>
    </xf>
    <xf numFmtId="40" fontId="3" fillId="0" borderId="170" xfId="3" applyNumberFormat="1" applyFont="1" applyFill="1" applyBorder="1" applyAlignment="1">
      <alignment horizontal="right" vertical="center"/>
    </xf>
    <xf numFmtId="49" fontId="3" fillId="0" borderId="170" xfId="2" applyNumberFormat="1" applyFont="1" applyBorder="1" applyAlignment="1">
      <alignment horizontal="center" vertical="center" wrapText="1"/>
    </xf>
    <xf numFmtId="0" fontId="3" fillId="0" borderId="0" xfId="2" applyFont="1" applyBorder="1" applyAlignment="1">
      <alignment horizontal="center" vertical="top"/>
    </xf>
    <xf numFmtId="0" fontId="3" fillId="0" borderId="0" xfId="2" applyFont="1" applyBorder="1" applyAlignment="1">
      <alignment horizontal="distributed" vertical="top"/>
    </xf>
    <xf numFmtId="0" fontId="2" fillId="0" borderId="0" xfId="2" applyFont="1" applyBorder="1" applyAlignment="1">
      <alignment horizontal="distributed" vertical="top"/>
    </xf>
    <xf numFmtId="0" fontId="3" fillId="0" borderId="175" xfId="2" applyFont="1" applyBorder="1" applyAlignment="1">
      <alignment horizontal="distributed"/>
    </xf>
    <xf numFmtId="0" fontId="2" fillId="0" borderId="175" xfId="2" applyFont="1" applyBorder="1" applyAlignment="1">
      <alignment horizontal="distributed"/>
    </xf>
    <xf numFmtId="0" fontId="3" fillId="0" borderId="0" xfId="2" applyFont="1" applyBorder="1" applyAlignment="1">
      <alignment horizontal="distributed" vertical="center" wrapText="1"/>
    </xf>
    <xf numFmtId="0" fontId="2" fillId="0" borderId="5" xfId="2" applyFont="1" applyBorder="1" applyAlignment="1">
      <alignment horizontal="distributed" vertical="center"/>
    </xf>
    <xf numFmtId="49" fontId="3" fillId="0" borderId="160" xfId="2" applyNumberFormat="1" applyFont="1" applyFill="1" applyBorder="1" applyAlignment="1">
      <alignment horizontal="center" vertical="center"/>
    </xf>
    <xf numFmtId="49" fontId="3" fillId="0" borderId="5" xfId="2" applyNumberFormat="1" applyFont="1" applyFill="1" applyBorder="1" applyAlignment="1">
      <alignment horizontal="center" vertical="center"/>
    </xf>
    <xf numFmtId="49" fontId="3" fillId="0" borderId="0" xfId="2" applyNumberFormat="1" applyFont="1" applyFill="1" applyBorder="1" applyAlignment="1">
      <alignment horizontal="right" vertical="center"/>
    </xf>
    <xf numFmtId="49" fontId="3" fillId="0" borderId="5" xfId="2" applyNumberFormat="1" applyFont="1" applyFill="1" applyBorder="1" applyAlignment="1">
      <alignment horizontal="right" vertical="center"/>
    </xf>
    <xf numFmtId="49" fontId="3" fillId="0" borderId="0" xfId="2" applyNumberFormat="1" applyFont="1" applyBorder="1" applyAlignment="1">
      <alignment horizontal="distributed" vertical="center" wrapText="1"/>
    </xf>
    <xf numFmtId="49" fontId="3" fillId="0" borderId="5" xfId="2" applyNumberFormat="1" applyFont="1" applyBorder="1" applyAlignment="1">
      <alignment horizontal="distributed" vertical="center" wrapText="1"/>
    </xf>
    <xf numFmtId="0" fontId="3" fillId="0" borderId="160" xfId="2" applyFont="1" applyBorder="1" applyAlignment="1">
      <alignment horizontal="distributed" vertical="center"/>
    </xf>
    <xf numFmtId="0" fontId="3" fillId="0" borderId="81" xfId="2" applyFont="1" applyBorder="1" applyAlignment="1">
      <alignment horizontal="distributed" vertical="center"/>
    </xf>
    <xf numFmtId="49" fontId="3" fillId="0" borderId="160" xfId="2" applyNumberFormat="1" applyFont="1" applyFill="1" applyBorder="1" applyAlignment="1">
      <alignment horizontal="right" vertical="center"/>
    </xf>
    <xf numFmtId="49" fontId="3" fillId="0" borderId="81" xfId="2" applyNumberFormat="1" applyFont="1" applyFill="1" applyBorder="1" applyAlignment="1">
      <alignment horizontal="right" vertical="center"/>
    </xf>
    <xf numFmtId="49" fontId="3" fillId="0" borderId="160" xfId="2" applyNumberFormat="1" applyFont="1" applyBorder="1" applyAlignment="1">
      <alignment horizontal="distributed" vertical="center" wrapText="1"/>
    </xf>
    <xf numFmtId="49" fontId="3" fillId="0" borderId="81" xfId="2" applyNumberFormat="1" applyFont="1" applyBorder="1" applyAlignment="1">
      <alignment horizontal="distributed" vertical="center" wrapText="1"/>
    </xf>
    <xf numFmtId="0" fontId="3" fillId="0" borderId="24" xfId="2" applyFont="1" applyBorder="1" applyAlignment="1">
      <alignment horizontal="center" vertical="center"/>
    </xf>
    <xf numFmtId="0" fontId="3" fillId="0" borderId="184" xfId="2" applyFont="1" applyBorder="1" applyAlignment="1">
      <alignment horizontal="center" vertical="center"/>
    </xf>
    <xf numFmtId="0" fontId="3" fillId="0" borderId="32" xfId="2" applyFont="1" applyBorder="1" applyAlignment="1">
      <alignment horizontal="center" vertical="center"/>
    </xf>
    <xf numFmtId="0" fontId="3" fillId="0" borderId="30" xfId="2" applyFont="1" applyBorder="1" applyAlignment="1">
      <alignment horizontal="center" vertical="center"/>
    </xf>
    <xf numFmtId="0" fontId="3" fillId="0" borderId="36" xfId="2" applyFont="1" applyBorder="1" applyAlignment="1">
      <alignment horizontal="center" vertical="center"/>
    </xf>
    <xf numFmtId="0" fontId="12" fillId="0" borderId="0" xfId="2" applyFont="1" applyFill="1" applyBorder="1" applyAlignment="1">
      <alignment horizontal="left" vertical="center" wrapText="1"/>
    </xf>
    <xf numFmtId="0" fontId="3" fillId="0" borderId="0" xfId="0" applyFont="1" applyBorder="1" applyAlignment="1">
      <alignment horizontal="distributed" vertical="center"/>
    </xf>
    <xf numFmtId="0" fontId="0" fillId="0" borderId="0" xfId="0" applyAlignment="1">
      <alignment horizontal="distributed" vertical="center"/>
    </xf>
    <xf numFmtId="0" fontId="3" fillId="0" borderId="0" xfId="0" quotePrefix="1" applyNumberFormat="1" applyFont="1" applyBorder="1" applyAlignment="1">
      <alignment horizontal="right" vertical="center"/>
    </xf>
    <xf numFmtId="0" fontId="3" fillId="0" borderId="0" xfId="0" applyNumberFormat="1" applyFont="1" applyBorder="1" applyAlignment="1">
      <alignment horizontal="right" vertical="center"/>
    </xf>
    <xf numFmtId="181" fontId="3" fillId="0" borderId="0" xfId="0" applyNumberFormat="1" applyFont="1" applyFill="1" applyBorder="1" applyAlignment="1">
      <alignment horizontal="center" vertical="center"/>
    </xf>
    <xf numFmtId="3" fontId="3" fillId="0" borderId="0" xfId="0" applyNumberFormat="1" applyFont="1" applyBorder="1" applyAlignment="1">
      <alignment horizontal="center" vertical="center"/>
    </xf>
    <xf numFmtId="0" fontId="3" fillId="0" borderId="0" xfId="2" quotePrefix="1" applyNumberFormat="1" applyFont="1" applyBorder="1" applyAlignment="1">
      <alignment horizontal="right" vertical="center"/>
    </xf>
    <xf numFmtId="0" fontId="3" fillId="0" borderId="0" xfId="0" applyFont="1" applyAlignment="1">
      <alignment horizontal="distributed" vertical="center"/>
    </xf>
    <xf numFmtId="38" fontId="12" fillId="0" borderId="158" xfId="3" applyFont="1" applyBorder="1" applyAlignment="1">
      <alignment horizontal="right" vertical="center"/>
    </xf>
    <xf numFmtId="0" fontId="12" fillId="0" borderId="158" xfId="2" applyFont="1" applyFill="1" applyBorder="1" applyAlignment="1">
      <alignment horizontal="center" vertical="center"/>
    </xf>
    <xf numFmtId="38" fontId="12" fillId="0" borderId="158" xfId="3" applyFont="1" applyFill="1" applyBorder="1" applyAlignment="1">
      <alignment horizontal="right" vertical="center"/>
    </xf>
    <xf numFmtId="0" fontId="12" fillId="0" borderId="173" xfId="2" applyFont="1" applyFill="1" applyBorder="1" applyAlignment="1">
      <alignment horizontal="center" vertical="center"/>
    </xf>
    <xf numFmtId="0" fontId="12" fillId="0" borderId="1" xfId="2" applyFont="1" applyFill="1" applyBorder="1" applyAlignment="1">
      <alignment horizontal="center" vertical="center"/>
    </xf>
    <xf numFmtId="0" fontId="12" fillId="0" borderId="174" xfId="2" applyFont="1" applyFill="1" applyBorder="1" applyAlignment="1">
      <alignment horizontal="center" vertical="center"/>
    </xf>
    <xf numFmtId="0" fontId="12" fillId="0" borderId="158" xfId="2" applyFont="1" applyBorder="1" applyAlignment="1">
      <alignment horizontal="center" vertical="center"/>
    </xf>
    <xf numFmtId="0" fontId="3" fillId="0" borderId="0" xfId="2" quotePrefix="1" applyFont="1" applyFill="1" applyBorder="1" applyAlignment="1">
      <alignment horizontal="center" vertical="center"/>
    </xf>
    <xf numFmtId="0" fontId="3" fillId="0" borderId="158" xfId="2" applyFont="1" applyFill="1" applyBorder="1" applyAlignment="1">
      <alignment horizontal="left" vertical="center"/>
    </xf>
    <xf numFmtId="0" fontId="3" fillId="0" borderId="37" xfId="2" applyFont="1" applyFill="1" applyBorder="1" applyAlignment="1">
      <alignment horizontal="center" vertical="center" wrapText="1"/>
    </xf>
    <xf numFmtId="0" fontId="3" fillId="0" borderId="13" xfId="2" applyFont="1" applyFill="1" applyBorder="1" applyAlignment="1">
      <alignment horizontal="center" vertical="center" wrapText="1"/>
    </xf>
    <xf numFmtId="0" fontId="3" fillId="0" borderId="16" xfId="2" applyFont="1" applyFill="1" applyBorder="1" applyAlignment="1">
      <alignment horizontal="center" vertical="center" wrapText="1"/>
    </xf>
    <xf numFmtId="0" fontId="3" fillId="0" borderId="139" xfId="2" applyFont="1" applyFill="1" applyBorder="1" applyAlignment="1">
      <alignment horizontal="center" vertical="center" wrapText="1"/>
    </xf>
    <xf numFmtId="0" fontId="3" fillId="0" borderId="140" xfId="2" applyFont="1" applyFill="1" applyBorder="1" applyAlignment="1">
      <alignment horizontal="center" vertical="center" wrapText="1"/>
    </xf>
    <xf numFmtId="0" fontId="3" fillId="0" borderId="145" xfId="2" applyFont="1" applyFill="1" applyBorder="1" applyAlignment="1">
      <alignment horizontal="center" vertical="center" wrapText="1"/>
    </xf>
    <xf numFmtId="177" fontId="3" fillId="0" borderId="153" xfId="3" applyNumberFormat="1" applyFont="1" applyFill="1" applyBorder="1" applyAlignment="1">
      <alignment horizontal="right" vertical="center"/>
    </xf>
    <xf numFmtId="177" fontId="3" fillId="0" borderId="0" xfId="3" applyNumberFormat="1" applyFont="1" applyFill="1" applyBorder="1" applyAlignment="1">
      <alignment horizontal="right" vertical="center"/>
    </xf>
    <xf numFmtId="177" fontId="3" fillId="0" borderId="12" xfId="3" applyNumberFormat="1" applyFont="1" applyFill="1" applyBorder="1" applyAlignment="1">
      <alignment horizontal="right" vertical="center"/>
    </xf>
    <xf numFmtId="177" fontId="3" fillId="0" borderId="139" xfId="3" applyNumberFormat="1" applyFont="1" applyFill="1" applyBorder="1" applyAlignment="1">
      <alignment horizontal="right" vertical="center"/>
    </xf>
    <xf numFmtId="177" fontId="3" fillId="0" borderId="140" xfId="3" applyNumberFormat="1" applyFont="1" applyFill="1" applyBorder="1" applyAlignment="1">
      <alignment horizontal="right" vertical="center"/>
    </xf>
    <xf numFmtId="177" fontId="3" fillId="0" borderId="145" xfId="3" applyNumberFormat="1" applyFont="1" applyFill="1" applyBorder="1" applyAlignment="1">
      <alignment horizontal="right" vertical="center"/>
    </xf>
    <xf numFmtId="38" fontId="12" fillId="0" borderId="9" xfId="3" applyFont="1" applyFill="1" applyBorder="1" applyAlignment="1">
      <alignment horizontal="right" vertical="center"/>
    </xf>
    <xf numFmtId="38" fontId="12" fillId="0" borderId="231" xfId="3" applyFont="1" applyFill="1" applyBorder="1" applyAlignment="1">
      <alignment horizontal="right" vertical="center"/>
    </xf>
    <xf numFmtId="38" fontId="12" fillId="0" borderId="8" xfId="3" applyFont="1" applyFill="1" applyBorder="1" applyAlignment="1">
      <alignment horizontal="right" vertical="center"/>
    </xf>
    <xf numFmtId="182" fontId="3" fillId="0" borderId="0" xfId="2" applyNumberFormat="1" applyFont="1" applyFill="1" applyBorder="1" applyAlignment="1">
      <alignment horizontal="center" vertical="center"/>
    </xf>
    <xf numFmtId="177" fontId="3" fillId="0" borderId="9" xfId="3" applyNumberFormat="1" applyFont="1" applyFill="1" applyBorder="1" applyAlignment="1">
      <alignment horizontal="right" vertical="center"/>
    </xf>
    <xf numFmtId="177" fontId="3" fillId="0" borderId="7" xfId="3" applyNumberFormat="1" applyFont="1" applyFill="1" applyBorder="1" applyAlignment="1">
      <alignment horizontal="right" vertical="center"/>
    </xf>
    <xf numFmtId="177" fontId="3" fillId="0" borderId="8" xfId="3" applyNumberFormat="1" applyFont="1" applyFill="1" applyBorder="1" applyAlignment="1">
      <alignment horizontal="right" vertical="center"/>
    </xf>
    <xf numFmtId="177" fontId="3" fillId="0" borderId="37" xfId="3" applyNumberFormat="1" applyFont="1" applyFill="1" applyBorder="1" applyAlignment="1">
      <alignment horizontal="right" vertical="center"/>
    </xf>
    <xf numFmtId="177" fontId="3" fillId="0" borderId="13" xfId="3" applyNumberFormat="1" applyFont="1" applyFill="1" applyBorder="1" applyAlignment="1">
      <alignment horizontal="right" vertical="center"/>
    </xf>
    <xf numFmtId="177" fontId="3" fillId="0" borderId="16" xfId="3" applyNumberFormat="1" applyFont="1" applyFill="1" applyBorder="1" applyAlignment="1">
      <alignment horizontal="right" vertical="center"/>
    </xf>
    <xf numFmtId="0" fontId="3" fillId="0" borderId="37" xfId="2" applyFont="1" applyFill="1" applyBorder="1" applyAlignment="1">
      <alignment horizontal="center" vertical="center"/>
    </xf>
    <xf numFmtId="0" fontId="3" fillId="0" borderId="13" xfId="2" applyFont="1" applyFill="1" applyBorder="1" applyAlignment="1">
      <alignment horizontal="center" vertical="center"/>
    </xf>
    <xf numFmtId="0" fontId="3" fillId="0" borderId="16" xfId="2" applyFont="1" applyFill="1" applyBorder="1" applyAlignment="1">
      <alignment horizontal="center" vertical="center"/>
    </xf>
    <xf numFmtId="0" fontId="3" fillId="0" borderId="145" xfId="2" applyFont="1" applyFill="1" applyBorder="1" applyAlignment="1">
      <alignment horizontal="center" vertical="center"/>
    </xf>
    <xf numFmtId="0" fontId="3" fillId="0" borderId="0" xfId="2" applyNumberFormat="1" applyFont="1" applyFill="1" applyBorder="1" applyAlignment="1">
      <alignment horizontal="center" vertical="center"/>
    </xf>
    <xf numFmtId="0" fontId="3" fillId="0" borderId="158" xfId="2" applyFont="1" applyFill="1" applyBorder="1" applyAlignment="1">
      <alignment horizontal="center" vertical="center"/>
    </xf>
    <xf numFmtId="0" fontId="3" fillId="0" borderId="0" xfId="2" quotePrefix="1" applyNumberFormat="1" applyFont="1" applyFill="1" applyBorder="1" applyAlignment="1">
      <alignment horizontal="center" vertical="center"/>
    </xf>
    <xf numFmtId="0" fontId="12" fillId="0" borderId="172" xfId="2" applyFont="1" applyFill="1" applyBorder="1" applyAlignment="1">
      <alignment horizontal="center" vertical="center"/>
    </xf>
    <xf numFmtId="182" fontId="3" fillId="0" borderId="0" xfId="2" applyNumberFormat="1" applyFont="1" applyFill="1" applyBorder="1" applyAlignment="1">
      <alignment horizontal="left" vertical="center"/>
    </xf>
    <xf numFmtId="0" fontId="12" fillId="0" borderId="9" xfId="2" applyFont="1" applyFill="1" applyBorder="1" applyAlignment="1">
      <alignment horizontal="center" vertical="center"/>
    </xf>
    <xf numFmtId="0" fontId="12" fillId="0" borderId="231" xfId="2" applyFont="1" applyFill="1" applyBorder="1" applyAlignment="1">
      <alignment horizontal="center" vertical="center"/>
    </xf>
    <xf numFmtId="0" fontId="12" fillId="0" borderId="8" xfId="2" applyFont="1" applyFill="1" applyBorder="1" applyAlignment="1">
      <alignment horizontal="center" vertical="center"/>
    </xf>
    <xf numFmtId="177" fontId="12" fillId="0" borderId="158" xfId="2" applyNumberFormat="1" applyFont="1" applyFill="1" applyBorder="1" applyAlignment="1">
      <alignment horizontal="right" vertical="center"/>
    </xf>
    <xf numFmtId="0" fontId="12" fillId="0" borderId="158" xfId="2" applyFont="1" applyFill="1" applyBorder="1" applyAlignment="1">
      <alignment horizontal="right" vertical="center"/>
    </xf>
    <xf numFmtId="0" fontId="12" fillId="0" borderId="9" xfId="2" applyFont="1" applyFill="1" applyBorder="1" applyAlignment="1">
      <alignment horizontal="left" vertical="center"/>
    </xf>
    <xf numFmtId="0" fontId="12" fillId="0" borderId="231" xfId="2" applyFont="1" applyFill="1" applyBorder="1" applyAlignment="1">
      <alignment horizontal="left" vertical="center"/>
    </xf>
    <xf numFmtId="0" fontId="12" fillId="0" borderId="8" xfId="2" applyFont="1" applyFill="1" applyBorder="1" applyAlignment="1">
      <alignment horizontal="left" vertical="center"/>
    </xf>
    <xf numFmtId="0" fontId="12" fillId="0" borderId="228" xfId="2" applyFont="1" applyFill="1" applyBorder="1" applyAlignment="1">
      <alignment horizontal="center" vertical="center"/>
    </xf>
    <xf numFmtId="0" fontId="12" fillId="0" borderId="175" xfId="2" applyFont="1" applyFill="1" applyBorder="1" applyAlignment="1">
      <alignment horizontal="center" vertical="center"/>
    </xf>
    <xf numFmtId="0" fontId="12" fillId="0" borderId="180" xfId="2" applyFont="1" applyFill="1" applyBorder="1" applyAlignment="1">
      <alignment horizontal="center" vertical="center"/>
    </xf>
    <xf numFmtId="0" fontId="12" fillId="0" borderId="0" xfId="2" applyFont="1" applyFill="1" applyBorder="1" applyAlignment="1">
      <alignment horizontal="center" vertical="center"/>
    </xf>
    <xf numFmtId="0" fontId="12" fillId="0" borderId="12" xfId="2" applyFont="1" applyFill="1" applyBorder="1" applyAlignment="1">
      <alignment horizontal="center" vertical="center"/>
    </xf>
    <xf numFmtId="176" fontId="3" fillId="0" borderId="131" xfId="0" applyNumberFormat="1" applyFont="1" applyBorder="1" applyAlignment="1">
      <alignment horizontal="right" vertical="center"/>
    </xf>
    <xf numFmtId="0" fontId="3" fillId="0" borderId="199" xfId="0" applyNumberFormat="1" applyFont="1" applyBorder="1" applyAlignment="1">
      <alignment horizontal="center" vertical="center"/>
    </xf>
    <xf numFmtId="0" fontId="3" fillId="0" borderId="179" xfId="0" applyNumberFormat="1" applyFont="1" applyBorder="1" applyAlignment="1">
      <alignment horizontal="center" vertical="center"/>
    </xf>
    <xf numFmtId="0" fontId="3" fillId="0" borderId="179" xfId="0" applyFont="1" applyBorder="1" applyAlignment="1">
      <alignment horizontal="center" vertical="center"/>
    </xf>
    <xf numFmtId="0" fontId="3" fillId="0" borderId="89" xfId="0" applyFont="1" applyBorder="1" applyAlignment="1">
      <alignment horizontal="center" vertical="center"/>
    </xf>
    <xf numFmtId="0" fontId="3" fillId="0" borderId="113" xfId="0" applyFont="1" applyBorder="1" applyAlignment="1">
      <alignment horizontal="center" vertical="center"/>
    </xf>
    <xf numFmtId="0" fontId="3" fillId="0" borderId="247" xfId="0" applyNumberFormat="1" applyFont="1" applyBorder="1" applyAlignment="1">
      <alignment horizontal="center" vertical="center"/>
    </xf>
    <xf numFmtId="0" fontId="0" fillId="0" borderId="201" xfId="0" applyFont="1" applyBorder="1" applyAlignment="1">
      <alignment vertical="center"/>
    </xf>
    <xf numFmtId="0" fontId="0" fillId="0" borderId="111" xfId="0" applyFont="1" applyBorder="1" applyAlignment="1">
      <alignment vertical="center"/>
    </xf>
    <xf numFmtId="0" fontId="0" fillId="0" borderId="163" xfId="0" applyFont="1" applyBorder="1" applyAlignment="1">
      <alignment vertical="center"/>
    </xf>
    <xf numFmtId="0" fontId="3" fillId="0" borderId="248" xfId="0" applyNumberFormat="1" applyFont="1" applyBorder="1" applyAlignment="1">
      <alignment horizontal="center" vertical="center"/>
    </xf>
    <xf numFmtId="0" fontId="3" fillId="0" borderId="43" xfId="0" applyFont="1" applyBorder="1" applyAlignment="1">
      <alignment horizontal="center" vertical="center"/>
    </xf>
    <xf numFmtId="177" fontId="3" fillId="0" borderId="248" xfId="0" applyNumberFormat="1" applyFont="1" applyBorder="1" applyAlignment="1">
      <alignment horizontal="center" vertical="center"/>
    </xf>
    <xf numFmtId="177" fontId="3" fillId="0" borderId="43" xfId="0" applyNumberFormat="1" applyFont="1" applyBorder="1" applyAlignment="1">
      <alignment horizontal="center" vertical="center"/>
    </xf>
    <xf numFmtId="0" fontId="0" fillId="0" borderId="179" xfId="0" applyFont="1" applyBorder="1" applyAlignment="1">
      <alignment horizontal="center" vertical="center"/>
    </xf>
    <xf numFmtId="0" fontId="3" fillId="0" borderId="205" xfId="0" applyNumberFormat="1" applyFont="1" applyBorder="1" applyAlignment="1">
      <alignment horizontal="center" vertical="center"/>
    </xf>
    <xf numFmtId="0" fontId="3" fillId="0" borderId="111" xfId="0" applyNumberFormat="1" applyFont="1" applyBorder="1" applyAlignment="1">
      <alignment horizontal="center" vertical="center"/>
    </xf>
    <xf numFmtId="0" fontId="3" fillId="0" borderId="113" xfId="0" applyNumberFormat="1" applyFont="1" applyBorder="1" applyAlignment="1">
      <alignment horizontal="center" vertical="center"/>
    </xf>
    <xf numFmtId="0" fontId="3" fillId="0" borderId="80" xfId="0" applyNumberFormat="1" applyFont="1" applyBorder="1" applyAlignment="1">
      <alignment horizontal="center" vertical="center"/>
    </xf>
    <xf numFmtId="0" fontId="3" fillId="0" borderId="224" xfId="0" applyNumberFormat="1" applyFont="1" applyBorder="1" applyAlignment="1">
      <alignment horizontal="center" vertical="center"/>
    </xf>
    <xf numFmtId="0" fontId="0" fillId="0" borderId="157" xfId="0" applyFont="1" applyBorder="1" applyAlignment="1">
      <alignment horizontal="center" vertical="center"/>
    </xf>
    <xf numFmtId="177" fontId="3" fillId="0" borderId="216" xfId="0" applyNumberFormat="1" applyFont="1" applyBorder="1" applyAlignment="1">
      <alignment horizontal="center" vertical="center"/>
    </xf>
    <xf numFmtId="0" fontId="3" fillId="0" borderId="202" xfId="0" applyNumberFormat="1" applyFont="1" applyBorder="1" applyAlignment="1">
      <alignment horizontal="center" vertical="center"/>
    </xf>
    <xf numFmtId="0" fontId="0" fillId="0" borderId="202" xfId="0" applyFont="1" applyBorder="1" applyAlignment="1">
      <alignment horizontal="center" vertical="center"/>
    </xf>
    <xf numFmtId="0" fontId="0" fillId="0" borderId="203" xfId="0" applyFont="1" applyBorder="1" applyAlignment="1">
      <alignment horizontal="center" vertical="center"/>
    </xf>
    <xf numFmtId="0" fontId="3" fillId="0" borderId="204" xfId="0" applyNumberFormat="1" applyFont="1" applyBorder="1" applyAlignment="1">
      <alignment horizontal="center" vertical="center"/>
    </xf>
    <xf numFmtId="0" fontId="3" fillId="0" borderId="157" xfId="0" applyNumberFormat="1" applyFont="1" applyBorder="1" applyAlignment="1">
      <alignment horizontal="center" vertical="center"/>
    </xf>
    <xf numFmtId="178" fontId="3" fillId="0" borderId="3" xfId="0" applyNumberFormat="1" applyFont="1" applyBorder="1" applyAlignment="1">
      <alignment horizontal="right" vertical="center"/>
    </xf>
    <xf numFmtId="178" fontId="3" fillId="0" borderId="0" xfId="0" applyNumberFormat="1" applyFont="1" applyBorder="1" applyAlignment="1">
      <alignment horizontal="right" vertical="center"/>
    </xf>
    <xf numFmtId="178" fontId="3" fillId="0" borderId="72" xfId="0" applyNumberFormat="1" applyFont="1" applyBorder="1" applyAlignment="1">
      <alignment horizontal="right" vertical="center"/>
    </xf>
    <xf numFmtId="178" fontId="3" fillId="0" borderId="160" xfId="0" applyNumberFormat="1" applyFont="1" applyBorder="1" applyAlignment="1">
      <alignment horizontal="right" vertical="center"/>
    </xf>
    <xf numFmtId="178" fontId="3" fillId="0" borderId="56" xfId="0" applyNumberFormat="1" applyFont="1" applyBorder="1" applyAlignment="1">
      <alignment horizontal="right" vertical="center"/>
    </xf>
    <xf numFmtId="176" fontId="3" fillId="0" borderId="0" xfId="0" applyNumberFormat="1" applyFont="1" applyBorder="1" applyAlignment="1">
      <alignment horizontal="right" vertical="center"/>
    </xf>
    <xf numFmtId="0" fontId="0" fillId="0" borderId="0" xfId="0" applyFont="1" applyBorder="1" applyAlignment="1">
      <alignment horizontal="right" vertical="center"/>
    </xf>
    <xf numFmtId="0" fontId="3" fillId="0" borderId="232" xfId="0" applyFont="1" applyBorder="1" applyAlignment="1">
      <alignment horizontal="distributed" vertical="center" indent="2"/>
    </xf>
    <xf numFmtId="0" fontId="3" fillId="0" borderId="209" xfId="0" applyFont="1" applyBorder="1" applyAlignment="1">
      <alignment horizontal="distributed" vertical="center" indent="2"/>
    </xf>
    <xf numFmtId="0" fontId="3" fillId="0" borderId="219" xfId="0" applyFont="1" applyBorder="1" applyAlignment="1">
      <alignment horizontal="distributed" vertical="center" indent="2"/>
    </xf>
    <xf numFmtId="0" fontId="3" fillId="0" borderId="180" xfId="0" applyFont="1" applyBorder="1" applyAlignment="1">
      <alignment horizontal="distributed" vertical="center" indent="2"/>
    </xf>
    <xf numFmtId="0" fontId="3" fillId="0" borderId="0" xfId="0" applyFont="1" applyBorder="1" applyAlignment="1">
      <alignment horizontal="distributed" vertical="center" indent="2"/>
    </xf>
    <xf numFmtId="0" fontId="3" fillId="0" borderId="49" xfId="0" applyFont="1" applyBorder="1" applyAlignment="1">
      <alignment horizontal="distributed" vertical="center" indent="2"/>
    </xf>
    <xf numFmtId="0" fontId="0" fillId="0" borderId="219" xfId="0" applyFont="1" applyBorder="1" applyAlignment="1">
      <alignment vertical="center"/>
    </xf>
    <xf numFmtId="0" fontId="0" fillId="0" borderId="0" xfId="0" applyFont="1" applyBorder="1" applyAlignment="1">
      <alignment vertical="center"/>
    </xf>
    <xf numFmtId="0" fontId="0" fillId="0" borderId="49" xfId="0" applyFont="1" applyBorder="1" applyAlignment="1">
      <alignment vertical="center"/>
    </xf>
    <xf numFmtId="0" fontId="3" fillId="0" borderId="233" xfId="0" applyNumberFormat="1" applyFont="1" applyBorder="1" applyAlignment="1">
      <alignment horizontal="center" vertical="center"/>
    </xf>
    <xf numFmtId="177" fontId="3" fillId="0" borderId="233" xfId="0" applyNumberFormat="1" applyFont="1" applyBorder="1" applyAlignment="1">
      <alignment horizontal="center" vertical="center"/>
    </xf>
    <xf numFmtId="0" fontId="3" fillId="0" borderId="234" xfId="0" applyNumberFormat="1" applyFont="1" applyBorder="1" applyAlignment="1">
      <alignment horizontal="center" vertical="center"/>
    </xf>
    <xf numFmtId="0" fontId="0" fillId="0" borderId="235" xfId="0" applyFont="1" applyBorder="1" applyAlignment="1">
      <alignment horizontal="center" vertical="center"/>
    </xf>
    <xf numFmtId="0" fontId="0" fillId="0" borderId="209" xfId="0" applyFont="1" applyBorder="1" applyAlignment="1">
      <alignment horizontal="center" vertical="center"/>
    </xf>
    <xf numFmtId="0" fontId="0" fillId="0" borderId="210" xfId="0" applyFont="1" applyBorder="1" applyAlignment="1">
      <alignment horizontal="center" vertical="center"/>
    </xf>
    <xf numFmtId="0" fontId="0" fillId="0" borderId="46" xfId="0" applyFont="1" applyBorder="1" applyAlignment="1">
      <alignment horizontal="center" vertical="center"/>
    </xf>
    <xf numFmtId="0" fontId="0" fillId="0" borderId="0" xfId="0" applyFont="1" applyBorder="1" applyAlignment="1">
      <alignment horizontal="center" vertical="center"/>
    </xf>
    <xf numFmtId="0" fontId="0" fillId="0" borderId="12" xfId="0" applyFont="1" applyBorder="1" applyAlignment="1">
      <alignment horizontal="center" vertical="center"/>
    </xf>
    <xf numFmtId="0" fontId="3" fillId="0" borderId="0" xfId="2" applyNumberFormat="1" applyFont="1" applyFill="1" applyAlignment="1">
      <alignment horizontal="center" vertical="center"/>
    </xf>
    <xf numFmtId="176" fontId="3" fillId="0" borderId="0" xfId="2" applyNumberFormat="1" applyFont="1" applyFill="1" applyBorder="1" applyAlignment="1">
      <alignment horizontal="right" vertical="center"/>
    </xf>
    <xf numFmtId="0" fontId="2" fillId="0" borderId="0" xfId="2" applyFont="1" applyFill="1" applyBorder="1" applyAlignment="1">
      <alignment horizontal="right" vertical="center"/>
    </xf>
    <xf numFmtId="0" fontId="3" fillId="0" borderId="208" xfId="0" applyFont="1" applyBorder="1" applyAlignment="1">
      <alignment horizontal="distributed" vertical="center" indent="2"/>
    </xf>
    <xf numFmtId="0" fontId="3" fillId="0" borderId="194" xfId="0" applyNumberFormat="1" applyFont="1" applyBorder="1" applyAlignment="1">
      <alignment horizontal="center" vertical="center"/>
    </xf>
    <xf numFmtId="0" fontId="0" fillId="0" borderId="46" xfId="0" applyFont="1" applyBorder="1" applyAlignment="1">
      <alignment vertical="center"/>
    </xf>
    <xf numFmtId="0" fontId="3" fillId="0" borderId="220" xfId="0" applyNumberFormat="1" applyFont="1" applyBorder="1" applyAlignment="1">
      <alignment horizontal="center" vertical="center"/>
    </xf>
    <xf numFmtId="177" fontId="3" fillId="0" borderId="220" xfId="0" applyNumberFormat="1" applyFont="1" applyBorder="1" applyAlignment="1">
      <alignment horizontal="center" vertical="center"/>
    </xf>
    <xf numFmtId="0" fontId="3" fillId="0" borderId="221" xfId="0" applyNumberFormat="1" applyFont="1" applyBorder="1" applyAlignment="1">
      <alignment horizontal="center" vertical="center"/>
    </xf>
    <xf numFmtId="0" fontId="0" fillId="0" borderId="222" xfId="0" applyFont="1" applyBorder="1" applyAlignment="1">
      <alignment horizontal="center" vertical="center"/>
    </xf>
    <xf numFmtId="0" fontId="0" fillId="0" borderId="223" xfId="0" applyFont="1" applyBorder="1" applyAlignment="1">
      <alignment horizontal="center" vertical="center"/>
    </xf>
    <xf numFmtId="0" fontId="3" fillId="0" borderId="157" xfId="0" applyNumberFormat="1" applyFont="1" applyBorder="1" applyAlignment="1">
      <alignment horizontal="distributed" vertical="center"/>
    </xf>
    <xf numFmtId="0" fontId="0" fillId="0" borderId="134" xfId="0" applyFont="1" applyBorder="1" applyAlignment="1">
      <alignment horizontal="distributed" vertical="center"/>
    </xf>
    <xf numFmtId="178" fontId="3" fillId="0" borderId="60" xfId="0" applyNumberFormat="1" applyFont="1" applyBorder="1" applyAlignment="1">
      <alignment horizontal="right" vertical="center"/>
    </xf>
    <xf numFmtId="178" fontId="3" fillId="0" borderId="51" xfId="0" applyNumberFormat="1" applyFont="1" applyBorder="1" applyAlignment="1">
      <alignment horizontal="right" vertical="center"/>
    </xf>
    <xf numFmtId="0" fontId="3" fillId="0" borderId="46" xfId="0" applyNumberFormat="1" applyFont="1" applyBorder="1" applyAlignment="1">
      <alignment horizontal="center" vertical="center"/>
    </xf>
    <xf numFmtId="0" fontId="0" fillId="0" borderId="49" xfId="0" applyFont="1" applyBorder="1" applyAlignment="1">
      <alignment horizontal="center" vertical="center"/>
    </xf>
    <xf numFmtId="0" fontId="0" fillId="0" borderId="157" xfId="0" applyFont="1" applyBorder="1" applyAlignment="1">
      <alignment horizontal="distributed" vertical="center"/>
    </xf>
    <xf numFmtId="178" fontId="3" fillId="0" borderId="50" xfId="0" applyNumberFormat="1" applyFont="1" applyBorder="1" applyAlignment="1">
      <alignment horizontal="right" vertical="center"/>
    </xf>
    <xf numFmtId="0" fontId="3" fillId="0" borderId="170" xfId="0" applyNumberFormat="1" applyFont="1" applyBorder="1" applyAlignment="1">
      <alignment horizontal="distributed" vertical="center"/>
    </xf>
    <xf numFmtId="0" fontId="3" fillId="0" borderId="24" xfId="0" applyNumberFormat="1" applyFont="1" applyBorder="1" applyAlignment="1">
      <alignment horizontal="distributed" vertical="center"/>
    </xf>
    <xf numFmtId="178" fontId="3" fillId="0" borderId="26" xfId="0" applyNumberFormat="1" applyFont="1" applyBorder="1" applyAlignment="1">
      <alignment horizontal="right" vertical="center"/>
    </xf>
    <xf numFmtId="176" fontId="3" fillId="0" borderId="97" xfId="0" applyNumberFormat="1" applyFont="1" applyBorder="1" applyAlignment="1">
      <alignment horizontal="right" vertical="center"/>
    </xf>
    <xf numFmtId="0" fontId="3" fillId="0" borderId="204" xfId="0" applyFont="1" applyBorder="1" applyAlignment="1">
      <alignment horizontal="center" vertical="center"/>
    </xf>
    <xf numFmtId="0" fontId="3" fillId="0" borderId="56" xfId="0" applyFont="1" applyBorder="1" applyAlignment="1">
      <alignment horizontal="center" vertical="center"/>
    </xf>
    <xf numFmtId="0" fontId="3" fillId="0" borderId="0" xfId="0" applyFont="1" applyBorder="1" applyAlignment="1">
      <alignment horizontal="center" vertical="center"/>
    </xf>
    <xf numFmtId="0" fontId="3" fillId="0" borderId="200" xfId="0" applyNumberFormat="1" applyFont="1" applyBorder="1" applyAlignment="1">
      <alignment horizontal="center" vertical="center"/>
    </xf>
    <xf numFmtId="0" fontId="0" fillId="0" borderId="117" xfId="0" applyFont="1" applyBorder="1" applyAlignment="1">
      <alignment vertical="center"/>
    </xf>
    <xf numFmtId="0" fontId="3" fillId="0" borderId="216" xfId="0" applyNumberFormat="1" applyFont="1" applyBorder="1" applyAlignment="1">
      <alignment horizontal="center" vertical="center"/>
    </xf>
  </cellXfs>
  <cellStyles count="5">
    <cellStyle name="パーセント 2" xfId="4" xr:uid="{3C62C9B3-E17F-4234-BBD9-828726FE918C}"/>
    <cellStyle name="桁区切り" xfId="1" builtinId="6"/>
    <cellStyle name="桁区切り 2" xfId="3" xr:uid="{00000000-0005-0000-0000-000001000000}"/>
    <cellStyle name="標準" xfId="0" builtinId="0"/>
    <cellStyle name="標準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editAs="oneCell">
    <xdr:from>
      <xdr:col>46</xdr:col>
      <xdr:colOff>0</xdr:colOff>
      <xdr:row>2</xdr:row>
      <xdr:rowOff>0</xdr:rowOff>
    </xdr:from>
    <xdr:to>
      <xdr:col>46</xdr:col>
      <xdr:colOff>76200</xdr:colOff>
      <xdr:row>2</xdr:row>
      <xdr:rowOff>209550</xdr:rowOff>
    </xdr:to>
    <xdr:sp macro="" textlink="">
      <xdr:nvSpPr>
        <xdr:cNvPr id="2" name="Text Box 1">
          <a:extLst>
            <a:ext uri="{FF2B5EF4-FFF2-40B4-BE49-F238E27FC236}">
              <a16:creationId xmlns:a16="http://schemas.microsoft.com/office/drawing/2014/main" id="{00000000-0008-0000-0200-000002000000}"/>
            </a:ext>
          </a:extLst>
        </xdr:cNvPr>
        <xdr:cNvSpPr txBox="1">
          <a:spLocks noChangeArrowheads="1"/>
        </xdr:cNvSpPr>
      </xdr:nvSpPr>
      <xdr:spPr bwMode="auto">
        <a:xfrm>
          <a:off x="5695950" y="8763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twoCellAnchor>
  <xdr:twoCellAnchor editAs="oneCell">
    <xdr:from>
      <xdr:col>46</xdr:col>
      <xdr:colOff>0</xdr:colOff>
      <xdr:row>35</xdr:row>
      <xdr:rowOff>0</xdr:rowOff>
    </xdr:from>
    <xdr:to>
      <xdr:col>46</xdr:col>
      <xdr:colOff>76200</xdr:colOff>
      <xdr:row>35</xdr:row>
      <xdr:rowOff>209550</xdr:rowOff>
    </xdr:to>
    <xdr:sp macro="" textlink="">
      <xdr:nvSpPr>
        <xdr:cNvPr id="3" name="Text Box 7">
          <a:extLst>
            <a:ext uri="{FF2B5EF4-FFF2-40B4-BE49-F238E27FC236}">
              <a16:creationId xmlns:a16="http://schemas.microsoft.com/office/drawing/2014/main" id="{00000000-0008-0000-0200-000003000000}"/>
            </a:ext>
          </a:extLst>
        </xdr:cNvPr>
        <xdr:cNvSpPr txBox="1">
          <a:spLocks noChangeArrowheads="1"/>
        </xdr:cNvSpPr>
      </xdr:nvSpPr>
      <xdr:spPr bwMode="auto">
        <a:xfrm>
          <a:off x="5695950" y="81438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twoCellAnchor>
  <xdr:twoCellAnchor editAs="oneCell">
    <xdr:from>
      <xdr:col>46</xdr:col>
      <xdr:colOff>0</xdr:colOff>
      <xdr:row>2</xdr:row>
      <xdr:rowOff>0</xdr:rowOff>
    </xdr:from>
    <xdr:to>
      <xdr:col>46</xdr:col>
      <xdr:colOff>76200</xdr:colOff>
      <xdr:row>2</xdr:row>
      <xdr:rowOff>209550</xdr:rowOff>
    </xdr:to>
    <xdr:sp macro="" textlink="">
      <xdr:nvSpPr>
        <xdr:cNvPr id="4" name="Text Box 1">
          <a:extLst>
            <a:ext uri="{FF2B5EF4-FFF2-40B4-BE49-F238E27FC236}">
              <a16:creationId xmlns:a16="http://schemas.microsoft.com/office/drawing/2014/main" id="{D4F576AA-395A-4539-B4CF-2FE34F8434FB}"/>
            </a:ext>
          </a:extLst>
        </xdr:cNvPr>
        <xdr:cNvSpPr txBox="1">
          <a:spLocks noChangeArrowheads="1"/>
        </xdr:cNvSpPr>
      </xdr:nvSpPr>
      <xdr:spPr bwMode="auto">
        <a:xfrm>
          <a:off x="5695950" y="8763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twoCellAnchor>
  <xdr:twoCellAnchor editAs="oneCell">
    <xdr:from>
      <xdr:col>46</xdr:col>
      <xdr:colOff>0</xdr:colOff>
      <xdr:row>35</xdr:row>
      <xdr:rowOff>0</xdr:rowOff>
    </xdr:from>
    <xdr:to>
      <xdr:col>46</xdr:col>
      <xdr:colOff>76200</xdr:colOff>
      <xdr:row>35</xdr:row>
      <xdr:rowOff>209550</xdr:rowOff>
    </xdr:to>
    <xdr:sp macro="" textlink="">
      <xdr:nvSpPr>
        <xdr:cNvPr id="5" name="Text Box 7">
          <a:extLst>
            <a:ext uri="{FF2B5EF4-FFF2-40B4-BE49-F238E27FC236}">
              <a16:creationId xmlns:a16="http://schemas.microsoft.com/office/drawing/2014/main" id="{586A37E7-3CF3-4378-8E23-6AB38316AC34}"/>
            </a:ext>
          </a:extLst>
        </xdr:cNvPr>
        <xdr:cNvSpPr txBox="1">
          <a:spLocks noChangeArrowheads="1"/>
        </xdr:cNvSpPr>
      </xdr:nvSpPr>
      <xdr:spPr bwMode="auto">
        <a:xfrm>
          <a:off x="5695950" y="79724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31</xdr:col>
      <xdr:colOff>114300</xdr:colOff>
      <xdr:row>0</xdr:row>
      <xdr:rowOff>0</xdr:rowOff>
    </xdr:from>
    <xdr:to>
      <xdr:col>32</xdr:col>
      <xdr:colOff>66675</xdr:colOff>
      <xdr:row>0</xdr:row>
      <xdr:rowOff>209550</xdr:rowOff>
    </xdr:to>
    <xdr:sp macro="" textlink="">
      <xdr:nvSpPr>
        <xdr:cNvPr id="2" name="Text Box 1">
          <a:extLst>
            <a:ext uri="{FF2B5EF4-FFF2-40B4-BE49-F238E27FC236}">
              <a16:creationId xmlns:a16="http://schemas.microsoft.com/office/drawing/2014/main" id="{EBD04BA1-0281-4885-9A0F-4D01BF068178}"/>
            </a:ext>
          </a:extLst>
        </xdr:cNvPr>
        <xdr:cNvSpPr txBox="1">
          <a:spLocks noChangeArrowheads="1"/>
        </xdr:cNvSpPr>
      </xdr:nvSpPr>
      <xdr:spPr bwMode="auto">
        <a:xfrm>
          <a:off x="3952875" y="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twoCellAnchor>
  <xdr:twoCellAnchor editAs="oneCell">
    <xdr:from>
      <xdr:col>31</xdr:col>
      <xdr:colOff>114300</xdr:colOff>
      <xdr:row>0</xdr:row>
      <xdr:rowOff>0</xdr:rowOff>
    </xdr:from>
    <xdr:to>
      <xdr:col>32</xdr:col>
      <xdr:colOff>66675</xdr:colOff>
      <xdr:row>0</xdr:row>
      <xdr:rowOff>209550</xdr:rowOff>
    </xdr:to>
    <xdr:sp macro="" textlink="">
      <xdr:nvSpPr>
        <xdr:cNvPr id="3" name="Text Box 2">
          <a:extLst>
            <a:ext uri="{FF2B5EF4-FFF2-40B4-BE49-F238E27FC236}">
              <a16:creationId xmlns:a16="http://schemas.microsoft.com/office/drawing/2014/main" id="{7B681CC4-94D9-4FB0-BC70-9EE47184276B}"/>
            </a:ext>
          </a:extLst>
        </xdr:cNvPr>
        <xdr:cNvSpPr txBox="1">
          <a:spLocks noChangeArrowheads="1"/>
        </xdr:cNvSpPr>
      </xdr:nvSpPr>
      <xdr:spPr bwMode="auto">
        <a:xfrm>
          <a:off x="3952875" y="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twoCellAnchor>
  <xdr:twoCellAnchor editAs="oneCell">
    <xdr:from>
      <xdr:col>27</xdr:col>
      <xdr:colOff>114300</xdr:colOff>
      <xdr:row>30</xdr:row>
      <xdr:rowOff>0</xdr:rowOff>
    </xdr:from>
    <xdr:to>
      <xdr:col>28</xdr:col>
      <xdr:colOff>85725</xdr:colOff>
      <xdr:row>30</xdr:row>
      <xdr:rowOff>228600</xdr:rowOff>
    </xdr:to>
    <xdr:sp macro="" textlink="">
      <xdr:nvSpPr>
        <xdr:cNvPr id="4" name="Text Box 1">
          <a:extLst>
            <a:ext uri="{FF2B5EF4-FFF2-40B4-BE49-F238E27FC236}">
              <a16:creationId xmlns:a16="http://schemas.microsoft.com/office/drawing/2014/main" id="{72BF922F-34E5-421E-B66F-B414EA08EB74}"/>
            </a:ext>
          </a:extLst>
        </xdr:cNvPr>
        <xdr:cNvSpPr txBox="1">
          <a:spLocks noChangeArrowheads="1"/>
        </xdr:cNvSpPr>
      </xdr:nvSpPr>
      <xdr:spPr bwMode="auto">
        <a:xfrm>
          <a:off x="3457575" y="6496050"/>
          <a:ext cx="952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twoCellAnchor>
  <xdr:twoCellAnchor editAs="oneCell">
    <xdr:from>
      <xdr:col>27</xdr:col>
      <xdr:colOff>114300</xdr:colOff>
      <xdr:row>30</xdr:row>
      <xdr:rowOff>0</xdr:rowOff>
    </xdr:from>
    <xdr:to>
      <xdr:col>28</xdr:col>
      <xdr:colOff>85725</xdr:colOff>
      <xdr:row>30</xdr:row>
      <xdr:rowOff>228600</xdr:rowOff>
    </xdr:to>
    <xdr:sp macro="" textlink="">
      <xdr:nvSpPr>
        <xdr:cNvPr id="5" name="Text Box 2">
          <a:extLst>
            <a:ext uri="{FF2B5EF4-FFF2-40B4-BE49-F238E27FC236}">
              <a16:creationId xmlns:a16="http://schemas.microsoft.com/office/drawing/2014/main" id="{9C494ACB-FADD-4E32-B6BF-DDE6ACEFE220}"/>
            </a:ext>
          </a:extLst>
        </xdr:cNvPr>
        <xdr:cNvSpPr txBox="1">
          <a:spLocks noChangeArrowheads="1"/>
        </xdr:cNvSpPr>
      </xdr:nvSpPr>
      <xdr:spPr bwMode="auto">
        <a:xfrm>
          <a:off x="3457575" y="6496050"/>
          <a:ext cx="952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twoCellAnchor>
  <xdr:twoCellAnchor editAs="oneCell">
    <xdr:from>
      <xdr:col>23</xdr:col>
      <xdr:colOff>114300</xdr:colOff>
      <xdr:row>62</xdr:row>
      <xdr:rowOff>0</xdr:rowOff>
    </xdr:from>
    <xdr:to>
      <xdr:col>24</xdr:col>
      <xdr:colOff>85725</xdr:colOff>
      <xdr:row>63</xdr:row>
      <xdr:rowOff>0</xdr:rowOff>
    </xdr:to>
    <xdr:sp macro="" textlink="">
      <xdr:nvSpPr>
        <xdr:cNvPr id="6" name="Text Box 3">
          <a:extLst>
            <a:ext uri="{FF2B5EF4-FFF2-40B4-BE49-F238E27FC236}">
              <a16:creationId xmlns:a16="http://schemas.microsoft.com/office/drawing/2014/main" id="{0FDFC33F-7717-41A9-9C82-9327211A9065}"/>
            </a:ext>
          </a:extLst>
        </xdr:cNvPr>
        <xdr:cNvSpPr txBox="1">
          <a:spLocks noChangeArrowheads="1"/>
        </xdr:cNvSpPr>
      </xdr:nvSpPr>
      <xdr:spPr bwMode="auto">
        <a:xfrm>
          <a:off x="2962275" y="13287375"/>
          <a:ext cx="952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twoCellAnchor>
  <xdr:twoCellAnchor editAs="oneCell">
    <xdr:from>
      <xdr:col>23</xdr:col>
      <xdr:colOff>114300</xdr:colOff>
      <xdr:row>62</xdr:row>
      <xdr:rowOff>0</xdr:rowOff>
    </xdr:from>
    <xdr:to>
      <xdr:col>24</xdr:col>
      <xdr:colOff>85725</xdr:colOff>
      <xdr:row>63</xdr:row>
      <xdr:rowOff>0</xdr:rowOff>
    </xdr:to>
    <xdr:sp macro="" textlink="">
      <xdr:nvSpPr>
        <xdr:cNvPr id="7" name="Text Box 14">
          <a:extLst>
            <a:ext uri="{FF2B5EF4-FFF2-40B4-BE49-F238E27FC236}">
              <a16:creationId xmlns:a16="http://schemas.microsoft.com/office/drawing/2014/main" id="{488721D3-D6D5-40AF-8025-855B0EF8C5C2}"/>
            </a:ext>
          </a:extLst>
        </xdr:cNvPr>
        <xdr:cNvSpPr txBox="1">
          <a:spLocks noChangeArrowheads="1"/>
        </xdr:cNvSpPr>
      </xdr:nvSpPr>
      <xdr:spPr bwMode="auto">
        <a:xfrm>
          <a:off x="2962275" y="13287375"/>
          <a:ext cx="952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twoCellAnchor>
</xdr:wsDr>
</file>

<file path=xl/drawings/drawing3.xml><?xml version="1.0" encoding="utf-8"?>
<xdr:wsDr xmlns:xdr="http://schemas.openxmlformats.org/drawingml/2006/spreadsheetDrawing" xmlns:a="http://schemas.openxmlformats.org/drawingml/2006/main">
  <xdr:oneCellAnchor>
    <xdr:from>
      <xdr:col>27</xdr:col>
      <xdr:colOff>114300</xdr:colOff>
      <xdr:row>3</xdr:row>
      <xdr:rowOff>0</xdr:rowOff>
    </xdr:from>
    <xdr:ext cx="104775" cy="228600"/>
    <xdr:sp macro="" textlink="">
      <xdr:nvSpPr>
        <xdr:cNvPr id="2" name="Text Box 1">
          <a:extLst>
            <a:ext uri="{FF2B5EF4-FFF2-40B4-BE49-F238E27FC236}">
              <a16:creationId xmlns:a16="http://schemas.microsoft.com/office/drawing/2014/main" id="{00000000-0008-0000-0300-000002000000}"/>
            </a:ext>
          </a:extLst>
        </xdr:cNvPr>
        <xdr:cNvSpPr txBox="1">
          <a:spLocks noChangeArrowheads="1"/>
        </xdr:cNvSpPr>
      </xdr:nvSpPr>
      <xdr:spPr bwMode="auto">
        <a:xfrm>
          <a:off x="22059900" y="695325"/>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27</xdr:col>
      <xdr:colOff>114300</xdr:colOff>
      <xdr:row>5</xdr:row>
      <xdr:rowOff>0</xdr:rowOff>
    </xdr:from>
    <xdr:ext cx="104775" cy="228600"/>
    <xdr:sp macro="" textlink="">
      <xdr:nvSpPr>
        <xdr:cNvPr id="3" name="Text Box 2">
          <a:extLst>
            <a:ext uri="{FF2B5EF4-FFF2-40B4-BE49-F238E27FC236}">
              <a16:creationId xmlns:a16="http://schemas.microsoft.com/office/drawing/2014/main" id="{00000000-0008-0000-0300-000003000000}"/>
            </a:ext>
          </a:extLst>
        </xdr:cNvPr>
        <xdr:cNvSpPr txBox="1">
          <a:spLocks noChangeArrowheads="1"/>
        </xdr:cNvSpPr>
      </xdr:nvSpPr>
      <xdr:spPr bwMode="auto">
        <a:xfrm>
          <a:off x="22059900" y="1076325"/>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27</xdr:col>
      <xdr:colOff>114300</xdr:colOff>
      <xdr:row>5</xdr:row>
      <xdr:rowOff>0</xdr:rowOff>
    </xdr:from>
    <xdr:ext cx="104775" cy="228600"/>
    <xdr:sp macro="" textlink="">
      <xdr:nvSpPr>
        <xdr:cNvPr id="4" name="Text Box 3">
          <a:extLst>
            <a:ext uri="{FF2B5EF4-FFF2-40B4-BE49-F238E27FC236}">
              <a16:creationId xmlns:a16="http://schemas.microsoft.com/office/drawing/2014/main" id="{00000000-0008-0000-0300-000004000000}"/>
            </a:ext>
          </a:extLst>
        </xdr:cNvPr>
        <xdr:cNvSpPr txBox="1">
          <a:spLocks noChangeArrowheads="1"/>
        </xdr:cNvSpPr>
      </xdr:nvSpPr>
      <xdr:spPr bwMode="auto">
        <a:xfrm>
          <a:off x="22059900" y="1076325"/>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wsDr>
</file>

<file path=xl/drawings/drawing4.xml><?xml version="1.0" encoding="utf-8"?>
<xdr:wsDr xmlns:xdr="http://schemas.openxmlformats.org/drawingml/2006/spreadsheetDrawing" xmlns:a="http://schemas.openxmlformats.org/drawingml/2006/main">
  <xdr:twoCellAnchor editAs="oneCell">
    <xdr:from>
      <xdr:col>4</xdr:col>
      <xdr:colOff>0</xdr:colOff>
      <xdr:row>1</xdr:row>
      <xdr:rowOff>0</xdr:rowOff>
    </xdr:from>
    <xdr:to>
      <xdr:col>4</xdr:col>
      <xdr:colOff>95250</xdr:colOff>
      <xdr:row>2</xdr:row>
      <xdr:rowOff>19050</xdr:rowOff>
    </xdr:to>
    <xdr:sp macro="" textlink="">
      <xdr:nvSpPr>
        <xdr:cNvPr id="2" name="Text Box 4">
          <a:extLst>
            <a:ext uri="{FF2B5EF4-FFF2-40B4-BE49-F238E27FC236}">
              <a16:creationId xmlns:a16="http://schemas.microsoft.com/office/drawing/2014/main" id="{126A8920-344D-4A09-A184-7A8C1AD0FFB6}"/>
            </a:ext>
          </a:extLst>
        </xdr:cNvPr>
        <xdr:cNvSpPr txBox="1">
          <a:spLocks noChangeArrowheads="1"/>
        </xdr:cNvSpPr>
      </xdr:nvSpPr>
      <xdr:spPr bwMode="auto">
        <a:xfrm>
          <a:off x="1619250" y="0"/>
          <a:ext cx="952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xdr:row>
      <xdr:rowOff>0</xdr:rowOff>
    </xdr:from>
    <xdr:to>
      <xdr:col>4</xdr:col>
      <xdr:colOff>95250</xdr:colOff>
      <xdr:row>2</xdr:row>
      <xdr:rowOff>123825</xdr:rowOff>
    </xdr:to>
    <xdr:sp macro="" textlink="">
      <xdr:nvSpPr>
        <xdr:cNvPr id="3" name="Text Box 5">
          <a:extLst>
            <a:ext uri="{FF2B5EF4-FFF2-40B4-BE49-F238E27FC236}">
              <a16:creationId xmlns:a16="http://schemas.microsoft.com/office/drawing/2014/main" id="{D7F2D6F1-6E40-4DA8-B439-044D03984357}"/>
            </a:ext>
          </a:extLst>
        </xdr:cNvPr>
        <xdr:cNvSpPr txBox="1">
          <a:spLocks noChangeArrowheads="1"/>
        </xdr:cNvSpPr>
      </xdr:nvSpPr>
      <xdr:spPr bwMode="auto">
        <a:xfrm>
          <a:off x="1619250" y="0"/>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xdr:row>
      <xdr:rowOff>0</xdr:rowOff>
    </xdr:from>
    <xdr:to>
      <xdr:col>4</xdr:col>
      <xdr:colOff>95250</xdr:colOff>
      <xdr:row>2</xdr:row>
      <xdr:rowOff>123825</xdr:rowOff>
    </xdr:to>
    <xdr:sp macro="" textlink="">
      <xdr:nvSpPr>
        <xdr:cNvPr id="4" name="Text Box 6">
          <a:extLst>
            <a:ext uri="{FF2B5EF4-FFF2-40B4-BE49-F238E27FC236}">
              <a16:creationId xmlns:a16="http://schemas.microsoft.com/office/drawing/2014/main" id="{21146348-3E3F-4DA4-AFAF-477B9EB2158C}"/>
            </a:ext>
          </a:extLst>
        </xdr:cNvPr>
        <xdr:cNvSpPr txBox="1">
          <a:spLocks noChangeArrowheads="1"/>
        </xdr:cNvSpPr>
      </xdr:nvSpPr>
      <xdr:spPr bwMode="auto">
        <a:xfrm>
          <a:off x="1619250" y="0"/>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xdr:row>
      <xdr:rowOff>0</xdr:rowOff>
    </xdr:from>
    <xdr:to>
      <xdr:col>4</xdr:col>
      <xdr:colOff>95250</xdr:colOff>
      <xdr:row>2</xdr:row>
      <xdr:rowOff>123825</xdr:rowOff>
    </xdr:to>
    <xdr:sp macro="" textlink="">
      <xdr:nvSpPr>
        <xdr:cNvPr id="5" name="Text Box 7">
          <a:extLst>
            <a:ext uri="{FF2B5EF4-FFF2-40B4-BE49-F238E27FC236}">
              <a16:creationId xmlns:a16="http://schemas.microsoft.com/office/drawing/2014/main" id="{52925DB0-36D3-4640-B347-9CCB5E26090E}"/>
            </a:ext>
          </a:extLst>
        </xdr:cNvPr>
        <xdr:cNvSpPr txBox="1">
          <a:spLocks noChangeArrowheads="1"/>
        </xdr:cNvSpPr>
      </xdr:nvSpPr>
      <xdr:spPr bwMode="auto">
        <a:xfrm>
          <a:off x="1619250" y="0"/>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xdr:row>
      <xdr:rowOff>0</xdr:rowOff>
    </xdr:from>
    <xdr:to>
      <xdr:col>4</xdr:col>
      <xdr:colOff>95250</xdr:colOff>
      <xdr:row>2</xdr:row>
      <xdr:rowOff>123825</xdr:rowOff>
    </xdr:to>
    <xdr:sp macro="" textlink="">
      <xdr:nvSpPr>
        <xdr:cNvPr id="6" name="Text Box 8">
          <a:extLst>
            <a:ext uri="{FF2B5EF4-FFF2-40B4-BE49-F238E27FC236}">
              <a16:creationId xmlns:a16="http://schemas.microsoft.com/office/drawing/2014/main" id="{BE8D2D0E-2636-4212-B41B-1961FF329AA0}"/>
            </a:ext>
          </a:extLst>
        </xdr:cNvPr>
        <xdr:cNvSpPr txBox="1">
          <a:spLocks noChangeArrowheads="1"/>
        </xdr:cNvSpPr>
      </xdr:nvSpPr>
      <xdr:spPr bwMode="auto">
        <a:xfrm>
          <a:off x="1619250" y="0"/>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xdr:row>
      <xdr:rowOff>0</xdr:rowOff>
    </xdr:from>
    <xdr:to>
      <xdr:col>4</xdr:col>
      <xdr:colOff>95250</xdr:colOff>
      <xdr:row>2</xdr:row>
      <xdr:rowOff>123825</xdr:rowOff>
    </xdr:to>
    <xdr:sp macro="" textlink="">
      <xdr:nvSpPr>
        <xdr:cNvPr id="7" name="Text Box 9">
          <a:extLst>
            <a:ext uri="{FF2B5EF4-FFF2-40B4-BE49-F238E27FC236}">
              <a16:creationId xmlns:a16="http://schemas.microsoft.com/office/drawing/2014/main" id="{8F4DE2A6-1DCC-465D-91BC-2079EFB5CEDD}"/>
            </a:ext>
          </a:extLst>
        </xdr:cNvPr>
        <xdr:cNvSpPr txBox="1">
          <a:spLocks noChangeArrowheads="1"/>
        </xdr:cNvSpPr>
      </xdr:nvSpPr>
      <xdr:spPr bwMode="auto">
        <a:xfrm>
          <a:off x="1619250" y="0"/>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xdr:row>
      <xdr:rowOff>0</xdr:rowOff>
    </xdr:from>
    <xdr:to>
      <xdr:col>4</xdr:col>
      <xdr:colOff>95250</xdr:colOff>
      <xdr:row>2</xdr:row>
      <xdr:rowOff>123825</xdr:rowOff>
    </xdr:to>
    <xdr:sp macro="" textlink="">
      <xdr:nvSpPr>
        <xdr:cNvPr id="8" name="Text Box 10">
          <a:extLst>
            <a:ext uri="{FF2B5EF4-FFF2-40B4-BE49-F238E27FC236}">
              <a16:creationId xmlns:a16="http://schemas.microsoft.com/office/drawing/2014/main" id="{5C03E9CB-A553-4B20-A195-76C67615AF9F}"/>
            </a:ext>
          </a:extLst>
        </xdr:cNvPr>
        <xdr:cNvSpPr txBox="1">
          <a:spLocks noChangeArrowheads="1"/>
        </xdr:cNvSpPr>
      </xdr:nvSpPr>
      <xdr:spPr bwMode="auto">
        <a:xfrm>
          <a:off x="1619250" y="0"/>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xdr:row>
      <xdr:rowOff>0</xdr:rowOff>
    </xdr:from>
    <xdr:to>
      <xdr:col>4</xdr:col>
      <xdr:colOff>95250</xdr:colOff>
      <xdr:row>2</xdr:row>
      <xdr:rowOff>123825</xdr:rowOff>
    </xdr:to>
    <xdr:sp macro="" textlink="">
      <xdr:nvSpPr>
        <xdr:cNvPr id="9" name="Text Box 11">
          <a:extLst>
            <a:ext uri="{FF2B5EF4-FFF2-40B4-BE49-F238E27FC236}">
              <a16:creationId xmlns:a16="http://schemas.microsoft.com/office/drawing/2014/main" id="{F1778263-840F-411C-937C-2346F26C1C2E}"/>
            </a:ext>
          </a:extLst>
        </xdr:cNvPr>
        <xdr:cNvSpPr txBox="1">
          <a:spLocks noChangeArrowheads="1"/>
        </xdr:cNvSpPr>
      </xdr:nvSpPr>
      <xdr:spPr bwMode="auto">
        <a:xfrm>
          <a:off x="1619250" y="0"/>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xdr:row>
      <xdr:rowOff>0</xdr:rowOff>
    </xdr:from>
    <xdr:to>
      <xdr:col>4</xdr:col>
      <xdr:colOff>95250</xdr:colOff>
      <xdr:row>2</xdr:row>
      <xdr:rowOff>123825</xdr:rowOff>
    </xdr:to>
    <xdr:sp macro="" textlink="">
      <xdr:nvSpPr>
        <xdr:cNvPr id="10" name="Text Box 12">
          <a:extLst>
            <a:ext uri="{FF2B5EF4-FFF2-40B4-BE49-F238E27FC236}">
              <a16:creationId xmlns:a16="http://schemas.microsoft.com/office/drawing/2014/main" id="{7E5727CE-E84F-451E-ADFB-EF9E3261C36F}"/>
            </a:ext>
          </a:extLst>
        </xdr:cNvPr>
        <xdr:cNvSpPr txBox="1">
          <a:spLocks noChangeArrowheads="1"/>
        </xdr:cNvSpPr>
      </xdr:nvSpPr>
      <xdr:spPr bwMode="auto">
        <a:xfrm>
          <a:off x="1619250" y="0"/>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xdr:row>
      <xdr:rowOff>0</xdr:rowOff>
    </xdr:from>
    <xdr:to>
      <xdr:col>4</xdr:col>
      <xdr:colOff>95250</xdr:colOff>
      <xdr:row>2</xdr:row>
      <xdr:rowOff>123825</xdr:rowOff>
    </xdr:to>
    <xdr:sp macro="" textlink="">
      <xdr:nvSpPr>
        <xdr:cNvPr id="11" name="Text Box 13">
          <a:extLst>
            <a:ext uri="{FF2B5EF4-FFF2-40B4-BE49-F238E27FC236}">
              <a16:creationId xmlns:a16="http://schemas.microsoft.com/office/drawing/2014/main" id="{BEA1A77C-9CBA-441D-B5E1-A318E539EDB9}"/>
            </a:ext>
          </a:extLst>
        </xdr:cNvPr>
        <xdr:cNvSpPr txBox="1">
          <a:spLocks noChangeArrowheads="1"/>
        </xdr:cNvSpPr>
      </xdr:nvSpPr>
      <xdr:spPr bwMode="auto">
        <a:xfrm>
          <a:off x="1619250" y="0"/>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xdr:row>
      <xdr:rowOff>0</xdr:rowOff>
    </xdr:from>
    <xdr:to>
      <xdr:col>4</xdr:col>
      <xdr:colOff>95250</xdr:colOff>
      <xdr:row>2</xdr:row>
      <xdr:rowOff>123825</xdr:rowOff>
    </xdr:to>
    <xdr:sp macro="" textlink="">
      <xdr:nvSpPr>
        <xdr:cNvPr id="12" name="Text Box 14">
          <a:extLst>
            <a:ext uri="{FF2B5EF4-FFF2-40B4-BE49-F238E27FC236}">
              <a16:creationId xmlns:a16="http://schemas.microsoft.com/office/drawing/2014/main" id="{977E5FA3-EA67-41EA-942B-DE4895874F9F}"/>
            </a:ext>
          </a:extLst>
        </xdr:cNvPr>
        <xdr:cNvSpPr txBox="1">
          <a:spLocks noChangeArrowheads="1"/>
        </xdr:cNvSpPr>
      </xdr:nvSpPr>
      <xdr:spPr bwMode="auto">
        <a:xfrm>
          <a:off x="1619250" y="0"/>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xdr:row>
      <xdr:rowOff>0</xdr:rowOff>
    </xdr:from>
    <xdr:to>
      <xdr:col>4</xdr:col>
      <xdr:colOff>95250</xdr:colOff>
      <xdr:row>2</xdr:row>
      <xdr:rowOff>123825</xdr:rowOff>
    </xdr:to>
    <xdr:sp macro="" textlink="">
      <xdr:nvSpPr>
        <xdr:cNvPr id="13" name="Text Box 15">
          <a:extLst>
            <a:ext uri="{FF2B5EF4-FFF2-40B4-BE49-F238E27FC236}">
              <a16:creationId xmlns:a16="http://schemas.microsoft.com/office/drawing/2014/main" id="{BC579F28-7DC5-434A-B1C5-E5D49B1F8E8D}"/>
            </a:ext>
          </a:extLst>
        </xdr:cNvPr>
        <xdr:cNvSpPr txBox="1">
          <a:spLocks noChangeArrowheads="1"/>
        </xdr:cNvSpPr>
      </xdr:nvSpPr>
      <xdr:spPr bwMode="auto">
        <a:xfrm>
          <a:off x="1619250" y="0"/>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xdr:row>
      <xdr:rowOff>0</xdr:rowOff>
    </xdr:from>
    <xdr:to>
      <xdr:col>4</xdr:col>
      <xdr:colOff>95250</xdr:colOff>
      <xdr:row>2</xdr:row>
      <xdr:rowOff>123825</xdr:rowOff>
    </xdr:to>
    <xdr:sp macro="" textlink="">
      <xdr:nvSpPr>
        <xdr:cNvPr id="14" name="Text Box 16">
          <a:extLst>
            <a:ext uri="{FF2B5EF4-FFF2-40B4-BE49-F238E27FC236}">
              <a16:creationId xmlns:a16="http://schemas.microsoft.com/office/drawing/2014/main" id="{8CFD03BE-F128-4123-9B8C-442ACE34FB46}"/>
            </a:ext>
          </a:extLst>
        </xdr:cNvPr>
        <xdr:cNvSpPr txBox="1">
          <a:spLocks noChangeArrowheads="1"/>
        </xdr:cNvSpPr>
      </xdr:nvSpPr>
      <xdr:spPr bwMode="auto">
        <a:xfrm>
          <a:off x="1619250" y="0"/>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xdr:row>
      <xdr:rowOff>0</xdr:rowOff>
    </xdr:from>
    <xdr:to>
      <xdr:col>4</xdr:col>
      <xdr:colOff>95250</xdr:colOff>
      <xdr:row>2</xdr:row>
      <xdr:rowOff>123825</xdr:rowOff>
    </xdr:to>
    <xdr:sp macro="" textlink="">
      <xdr:nvSpPr>
        <xdr:cNvPr id="15" name="Text Box 17">
          <a:extLst>
            <a:ext uri="{FF2B5EF4-FFF2-40B4-BE49-F238E27FC236}">
              <a16:creationId xmlns:a16="http://schemas.microsoft.com/office/drawing/2014/main" id="{50CDE703-0821-4456-A18C-60400534D6CF}"/>
            </a:ext>
          </a:extLst>
        </xdr:cNvPr>
        <xdr:cNvSpPr txBox="1">
          <a:spLocks noChangeArrowheads="1"/>
        </xdr:cNvSpPr>
      </xdr:nvSpPr>
      <xdr:spPr bwMode="auto">
        <a:xfrm>
          <a:off x="1619250" y="0"/>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xdr:row>
      <xdr:rowOff>0</xdr:rowOff>
    </xdr:from>
    <xdr:to>
      <xdr:col>4</xdr:col>
      <xdr:colOff>95250</xdr:colOff>
      <xdr:row>2</xdr:row>
      <xdr:rowOff>123825</xdr:rowOff>
    </xdr:to>
    <xdr:sp macro="" textlink="">
      <xdr:nvSpPr>
        <xdr:cNvPr id="16" name="Text Box 18">
          <a:extLst>
            <a:ext uri="{FF2B5EF4-FFF2-40B4-BE49-F238E27FC236}">
              <a16:creationId xmlns:a16="http://schemas.microsoft.com/office/drawing/2014/main" id="{8D616A71-BB8F-4994-8F19-02DA37430AD9}"/>
            </a:ext>
          </a:extLst>
        </xdr:cNvPr>
        <xdr:cNvSpPr txBox="1">
          <a:spLocks noChangeArrowheads="1"/>
        </xdr:cNvSpPr>
      </xdr:nvSpPr>
      <xdr:spPr bwMode="auto">
        <a:xfrm>
          <a:off x="1619250" y="0"/>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xdr:row>
      <xdr:rowOff>0</xdr:rowOff>
    </xdr:from>
    <xdr:to>
      <xdr:col>4</xdr:col>
      <xdr:colOff>95250</xdr:colOff>
      <xdr:row>2</xdr:row>
      <xdr:rowOff>123825</xdr:rowOff>
    </xdr:to>
    <xdr:sp macro="" textlink="">
      <xdr:nvSpPr>
        <xdr:cNvPr id="17" name="Text Box 19">
          <a:extLst>
            <a:ext uri="{FF2B5EF4-FFF2-40B4-BE49-F238E27FC236}">
              <a16:creationId xmlns:a16="http://schemas.microsoft.com/office/drawing/2014/main" id="{52A78A3E-24A3-40E5-ADD4-2443BD39C0C3}"/>
            </a:ext>
          </a:extLst>
        </xdr:cNvPr>
        <xdr:cNvSpPr txBox="1">
          <a:spLocks noChangeArrowheads="1"/>
        </xdr:cNvSpPr>
      </xdr:nvSpPr>
      <xdr:spPr bwMode="auto">
        <a:xfrm>
          <a:off x="1619250" y="0"/>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xdr:row>
      <xdr:rowOff>0</xdr:rowOff>
    </xdr:from>
    <xdr:to>
      <xdr:col>4</xdr:col>
      <xdr:colOff>95250</xdr:colOff>
      <xdr:row>2</xdr:row>
      <xdr:rowOff>123825</xdr:rowOff>
    </xdr:to>
    <xdr:sp macro="" textlink="">
      <xdr:nvSpPr>
        <xdr:cNvPr id="18" name="Text Box 20">
          <a:extLst>
            <a:ext uri="{FF2B5EF4-FFF2-40B4-BE49-F238E27FC236}">
              <a16:creationId xmlns:a16="http://schemas.microsoft.com/office/drawing/2014/main" id="{5C2160F0-5151-4E3F-9C91-27CF2695A4F4}"/>
            </a:ext>
          </a:extLst>
        </xdr:cNvPr>
        <xdr:cNvSpPr txBox="1">
          <a:spLocks noChangeArrowheads="1"/>
        </xdr:cNvSpPr>
      </xdr:nvSpPr>
      <xdr:spPr bwMode="auto">
        <a:xfrm>
          <a:off x="1619250" y="0"/>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xdr:row>
      <xdr:rowOff>0</xdr:rowOff>
    </xdr:from>
    <xdr:to>
      <xdr:col>4</xdr:col>
      <xdr:colOff>95250</xdr:colOff>
      <xdr:row>2</xdr:row>
      <xdr:rowOff>123825</xdr:rowOff>
    </xdr:to>
    <xdr:sp macro="" textlink="">
      <xdr:nvSpPr>
        <xdr:cNvPr id="19" name="Text Box 21">
          <a:extLst>
            <a:ext uri="{FF2B5EF4-FFF2-40B4-BE49-F238E27FC236}">
              <a16:creationId xmlns:a16="http://schemas.microsoft.com/office/drawing/2014/main" id="{415FF3A4-22C1-4996-98B1-19426EBFBC63}"/>
            </a:ext>
          </a:extLst>
        </xdr:cNvPr>
        <xdr:cNvSpPr txBox="1">
          <a:spLocks noChangeArrowheads="1"/>
        </xdr:cNvSpPr>
      </xdr:nvSpPr>
      <xdr:spPr bwMode="auto">
        <a:xfrm>
          <a:off x="1619250" y="0"/>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xdr:row>
      <xdr:rowOff>0</xdr:rowOff>
    </xdr:from>
    <xdr:to>
      <xdr:col>4</xdr:col>
      <xdr:colOff>95250</xdr:colOff>
      <xdr:row>2</xdr:row>
      <xdr:rowOff>123825</xdr:rowOff>
    </xdr:to>
    <xdr:sp macro="" textlink="">
      <xdr:nvSpPr>
        <xdr:cNvPr id="20" name="Text Box 22">
          <a:extLst>
            <a:ext uri="{FF2B5EF4-FFF2-40B4-BE49-F238E27FC236}">
              <a16:creationId xmlns:a16="http://schemas.microsoft.com/office/drawing/2014/main" id="{86A1CB8A-13CC-4ED9-BCB1-FE0E095E2F44}"/>
            </a:ext>
          </a:extLst>
        </xdr:cNvPr>
        <xdr:cNvSpPr txBox="1">
          <a:spLocks noChangeArrowheads="1"/>
        </xdr:cNvSpPr>
      </xdr:nvSpPr>
      <xdr:spPr bwMode="auto">
        <a:xfrm>
          <a:off x="1619250" y="0"/>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xdr:row>
      <xdr:rowOff>0</xdr:rowOff>
    </xdr:from>
    <xdr:to>
      <xdr:col>4</xdr:col>
      <xdr:colOff>95250</xdr:colOff>
      <xdr:row>2</xdr:row>
      <xdr:rowOff>123825</xdr:rowOff>
    </xdr:to>
    <xdr:sp macro="" textlink="">
      <xdr:nvSpPr>
        <xdr:cNvPr id="21" name="Text Box 23">
          <a:extLst>
            <a:ext uri="{FF2B5EF4-FFF2-40B4-BE49-F238E27FC236}">
              <a16:creationId xmlns:a16="http://schemas.microsoft.com/office/drawing/2014/main" id="{FC37CCA6-8645-44F3-817D-01EAD21789C3}"/>
            </a:ext>
          </a:extLst>
        </xdr:cNvPr>
        <xdr:cNvSpPr txBox="1">
          <a:spLocks noChangeArrowheads="1"/>
        </xdr:cNvSpPr>
      </xdr:nvSpPr>
      <xdr:spPr bwMode="auto">
        <a:xfrm>
          <a:off x="1619250" y="0"/>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xdr:row>
      <xdr:rowOff>0</xdr:rowOff>
    </xdr:from>
    <xdr:to>
      <xdr:col>4</xdr:col>
      <xdr:colOff>95250</xdr:colOff>
      <xdr:row>2</xdr:row>
      <xdr:rowOff>123825</xdr:rowOff>
    </xdr:to>
    <xdr:sp macro="" textlink="">
      <xdr:nvSpPr>
        <xdr:cNvPr id="22" name="Text Box 24">
          <a:extLst>
            <a:ext uri="{FF2B5EF4-FFF2-40B4-BE49-F238E27FC236}">
              <a16:creationId xmlns:a16="http://schemas.microsoft.com/office/drawing/2014/main" id="{3A455540-310D-4763-A7C1-9CA98E1AE04E}"/>
            </a:ext>
          </a:extLst>
        </xdr:cNvPr>
        <xdr:cNvSpPr txBox="1">
          <a:spLocks noChangeArrowheads="1"/>
        </xdr:cNvSpPr>
      </xdr:nvSpPr>
      <xdr:spPr bwMode="auto">
        <a:xfrm>
          <a:off x="1619250" y="0"/>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xdr:row>
      <xdr:rowOff>0</xdr:rowOff>
    </xdr:from>
    <xdr:to>
      <xdr:col>4</xdr:col>
      <xdr:colOff>95250</xdr:colOff>
      <xdr:row>2</xdr:row>
      <xdr:rowOff>123825</xdr:rowOff>
    </xdr:to>
    <xdr:sp macro="" textlink="">
      <xdr:nvSpPr>
        <xdr:cNvPr id="23" name="Text Box 25">
          <a:extLst>
            <a:ext uri="{FF2B5EF4-FFF2-40B4-BE49-F238E27FC236}">
              <a16:creationId xmlns:a16="http://schemas.microsoft.com/office/drawing/2014/main" id="{16940E42-A252-4A48-B1A7-457EEBC4B897}"/>
            </a:ext>
          </a:extLst>
        </xdr:cNvPr>
        <xdr:cNvSpPr txBox="1">
          <a:spLocks noChangeArrowheads="1"/>
        </xdr:cNvSpPr>
      </xdr:nvSpPr>
      <xdr:spPr bwMode="auto">
        <a:xfrm>
          <a:off x="1619250" y="0"/>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xdr:row>
      <xdr:rowOff>0</xdr:rowOff>
    </xdr:from>
    <xdr:to>
      <xdr:col>6</xdr:col>
      <xdr:colOff>104775</xdr:colOff>
      <xdr:row>2</xdr:row>
      <xdr:rowOff>19050</xdr:rowOff>
    </xdr:to>
    <xdr:sp macro="" textlink="">
      <xdr:nvSpPr>
        <xdr:cNvPr id="24" name="Text Box 26">
          <a:extLst>
            <a:ext uri="{FF2B5EF4-FFF2-40B4-BE49-F238E27FC236}">
              <a16:creationId xmlns:a16="http://schemas.microsoft.com/office/drawing/2014/main" id="{D7F0EF75-2BAD-40A9-A4A0-1E0123514D97}"/>
            </a:ext>
          </a:extLst>
        </xdr:cNvPr>
        <xdr:cNvSpPr txBox="1">
          <a:spLocks noChangeArrowheads="1"/>
        </xdr:cNvSpPr>
      </xdr:nvSpPr>
      <xdr:spPr bwMode="auto">
        <a:xfrm>
          <a:off x="3619500" y="0"/>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xdr:row>
      <xdr:rowOff>0</xdr:rowOff>
    </xdr:from>
    <xdr:to>
      <xdr:col>6</xdr:col>
      <xdr:colOff>104775</xdr:colOff>
      <xdr:row>2</xdr:row>
      <xdr:rowOff>19050</xdr:rowOff>
    </xdr:to>
    <xdr:sp macro="" textlink="">
      <xdr:nvSpPr>
        <xdr:cNvPr id="25" name="Text Box 27">
          <a:extLst>
            <a:ext uri="{FF2B5EF4-FFF2-40B4-BE49-F238E27FC236}">
              <a16:creationId xmlns:a16="http://schemas.microsoft.com/office/drawing/2014/main" id="{D792BC38-B801-406F-A6A1-0A92387F8EFA}"/>
            </a:ext>
          </a:extLst>
        </xdr:cNvPr>
        <xdr:cNvSpPr txBox="1">
          <a:spLocks noChangeArrowheads="1"/>
        </xdr:cNvSpPr>
      </xdr:nvSpPr>
      <xdr:spPr bwMode="auto">
        <a:xfrm>
          <a:off x="3619500" y="0"/>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xdr:row>
      <xdr:rowOff>0</xdr:rowOff>
    </xdr:from>
    <xdr:to>
      <xdr:col>6</xdr:col>
      <xdr:colOff>104775</xdr:colOff>
      <xdr:row>2</xdr:row>
      <xdr:rowOff>19050</xdr:rowOff>
    </xdr:to>
    <xdr:sp macro="" textlink="">
      <xdr:nvSpPr>
        <xdr:cNvPr id="26" name="Text Box 28">
          <a:extLst>
            <a:ext uri="{FF2B5EF4-FFF2-40B4-BE49-F238E27FC236}">
              <a16:creationId xmlns:a16="http://schemas.microsoft.com/office/drawing/2014/main" id="{A86E96BC-1AB9-4537-932D-831986B08F30}"/>
            </a:ext>
          </a:extLst>
        </xdr:cNvPr>
        <xdr:cNvSpPr txBox="1">
          <a:spLocks noChangeArrowheads="1"/>
        </xdr:cNvSpPr>
      </xdr:nvSpPr>
      <xdr:spPr bwMode="auto">
        <a:xfrm>
          <a:off x="3619500" y="0"/>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xdr:row>
      <xdr:rowOff>0</xdr:rowOff>
    </xdr:from>
    <xdr:to>
      <xdr:col>6</xdr:col>
      <xdr:colOff>104775</xdr:colOff>
      <xdr:row>2</xdr:row>
      <xdr:rowOff>19050</xdr:rowOff>
    </xdr:to>
    <xdr:sp macro="" textlink="">
      <xdr:nvSpPr>
        <xdr:cNvPr id="27" name="Text Box 29">
          <a:extLst>
            <a:ext uri="{FF2B5EF4-FFF2-40B4-BE49-F238E27FC236}">
              <a16:creationId xmlns:a16="http://schemas.microsoft.com/office/drawing/2014/main" id="{FD90F8CA-011D-4146-B394-F6CFC8541173}"/>
            </a:ext>
          </a:extLst>
        </xdr:cNvPr>
        <xdr:cNvSpPr txBox="1">
          <a:spLocks noChangeArrowheads="1"/>
        </xdr:cNvSpPr>
      </xdr:nvSpPr>
      <xdr:spPr bwMode="auto">
        <a:xfrm>
          <a:off x="3619500" y="0"/>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xdr:row>
      <xdr:rowOff>0</xdr:rowOff>
    </xdr:from>
    <xdr:to>
      <xdr:col>6</xdr:col>
      <xdr:colOff>104775</xdr:colOff>
      <xdr:row>2</xdr:row>
      <xdr:rowOff>19050</xdr:rowOff>
    </xdr:to>
    <xdr:sp macro="" textlink="">
      <xdr:nvSpPr>
        <xdr:cNvPr id="28" name="Text Box 30">
          <a:extLst>
            <a:ext uri="{FF2B5EF4-FFF2-40B4-BE49-F238E27FC236}">
              <a16:creationId xmlns:a16="http://schemas.microsoft.com/office/drawing/2014/main" id="{95196208-0C9B-4BC2-9FC4-F32F50B9AA0E}"/>
            </a:ext>
          </a:extLst>
        </xdr:cNvPr>
        <xdr:cNvSpPr txBox="1">
          <a:spLocks noChangeArrowheads="1"/>
        </xdr:cNvSpPr>
      </xdr:nvSpPr>
      <xdr:spPr bwMode="auto">
        <a:xfrm>
          <a:off x="3619500" y="0"/>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xdr:row>
      <xdr:rowOff>0</xdr:rowOff>
    </xdr:from>
    <xdr:to>
      <xdr:col>6</xdr:col>
      <xdr:colOff>104775</xdr:colOff>
      <xdr:row>2</xdr:row>
      <xdr:rowOff>19050</xdr:rowOff>
    </xdr:to>
    <xdr:sp macro="" textlink="">
      <xdr:nvSpPr>
        <xdr:cNvPr id="29" name="Text Box 31">
          <a:extLst>
            <a:ext uri="{FF2B5EF4-FFF2-40B4-BE49-F238E27FC236}">
              <a16:creationId xmlns:a16="http://schemas.microsoft.com/office/drawing/2014/main" id="{6848C86D-B418-4087-B9C6-33069AFFA36E}"/>
            </a:ext>
          </a:extLst>
        </xdr:cNvPr>
        <xdr:cNvSpPr txBox="1">
          <a:spLocks noChangeArrowheads="1"/>
        </xdr:cNvSpPr>
      </xdr:nvSpPr>
      <xdr:spPr bwMode="auto">
        <a:xfrm>
          <a:off x="3619500" y="0"/>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xdr:row>
      <xdr:rowOff>0</xdr:rowOff>
    </xdr:from>
    <xdr:to>
      <xdr:col>6</xdr:col>
      <xdr:colOff>104775</xdr:colOff>
      <xdr:row>2</xdr:row>
      <xdr:rowOff>19050</xdr:rowOff>
    </xdr:to>
    <xdr:sp macro="" textlink="">
      <xdr:nvSpPr>
        <xdr:cNvPr id="30" name="Text Box 32">
          <a:extLst>
            <a:ext uri="{FF2B5EF4-FFF2-40B4-BE49-F238E27FC236}">
              <a16:creationId xmlns:a16="http://schemas.microsoft.com/office/drawing/2014/main" id="{D6BA97A0-6F58-4F0C-B104-56292C4A3D90}"/>
            </a:ext>
          </a:extLst>
        </xdr:cNvPr>
        <xdr:cNvSpPr txBox="1">
          <a:spLocks noChangeArrowheads="1"/>
        </xdr:cNvSpPr>
      </xdr:nvSpPr>
      <xdr:spPr bwMode="auto">
        <a:xfrm>
          <a:off x="3619500" y="0"/>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xdr:row>
      <xdr:rowOff>0</xdr:rowOff>
    </xdr:from>
    <xdr:to>
      <xdr:col>6</xdr:col>
      <xdr:colOff>104775</xdr:colOff>
      <xdr:row>2</xdr:row>
      <xdr:rowOff>19050</xdr:rowOff>
    </xdr:to>
    <xdr:sp macro="" textlink="">
      <xdr:nvSpPr>
        <xdr:cNvPr id="31" name="Text Box 33">
          <a:extLst>
            <a:ext uri="{FF2B5EF4-FFF2-40B4-BE49-F238E27FC236}">
              <a16:creationId xmlns:a16="http://schemas.microsoft.com/office/drawing/2014/main" id="{227F668F-1E43-4BB1-B03D-B3632BA55C43}"/>
            </a:ext>
          </a:extLst>
        </xdr:cNvPr>
        <xdr:cNvSpPr txBox="1">
          <a:spLocks noChangeArrowheads="1"/>
        </xdr:cNvSpPr>
      </xdr:nvSpPr>
      <xdr:spPr bwMode="auto">
        <a:xfrm>
          <a:off x="3619500" y="0"/>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xdr:row>
      <xdr:rowOff>0</xdr:rowOff>
    </xdr:from>
    <xdr:to>
      <xdr:col>6</xdr:col>
      <xdr:colOff>104775</xdr:colOff>
      <xdr:row>2</xdr:row>
      <xdr:rowOff>19050</xdr:rowOff>
    </xdr:to>
    <xdr:sp macro="" textlink="">
      <xdr:nvSpPr>
        <xdr:cNvPr id="32" name="Text Box 34">
          <a:extLst>
            <a:ext uri="{FF2B5EF4-FFF2-40B4-BE49-F238E27FC236}">
              <a16:creationId xmlns:a16="http://schemas.microsoft.com/office/drawing/2014/main" id="{4CC790E3-3379-40C0-BAC9-399EB9D38C71}"/>
            </a:ext>
          </a:extLst>
        </xdr:cNvPr>
        <xdr:cNvSpPr txBox="1">
          <a:spLocks noChangeArrowheads="1"/>
        </xdr:cNvSpPr>
      </xdr:nvSpPr>
      <xdr:spPr bwMode="auto">
        <a:xfrm>
          <a:off x="3619500" y="0"/>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xdr:row>
      <xdr:rowOff>0</xdr:rowOff>
    </xdr:from>
    <xdr:to>
      <xdr:col>6</xdr:col>
      <xdr:colOff>104775</xdr:colOff>
      <xdr:row>2</xdr:row>
      <xdr:rowOff>19050</xdr:rowOff>
    </xdr:to>
    <xdr:sp macro="" textlink="">
      <xdr:nvSpPr>
        <xdr:cNvPr id="33" name="Text Box 35">
          <a:extLst>
            <a:ext uri="{FF2B5EF4-FFF2-40B4-BE49-F238E27FC236}">
              <a16:creationId xmlns:a16="http://schemas.microsoft.com/office/drawing/2014/main" id="{A5FF602B-845E-4D2E-AA3F-2B75724536BD}"/>
            </a:ext>
          </a:extLst>
        </xdr:cNvPr>
        <xdr:cNvSpPr txBox="1">
          <a:spLocks noChangeArrowheads="1"/>
        </xdr:cNvSpPr>
      </xdr:nvSpPr>
      <xdr:spPr bwMode="auto">
        <a:xfrm>
          <a:off x="3619500" y="0"/>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xdr:row>
      <xdr:rowOff>0</xdr:rowOff>
    </xdr:from>
    <xdr:to>
      <xdr:col>6</xdr:col>
      <xdr:colOff>104775</xdr:colOff>
      <xdr:row>2</xdr:row>
      <xdr:rowOff>19050</xdr:rowOff>
    </xdr:to>
    <xdr:sp macro="" textlink="">
      <xdr:nvSpPr>
        <xdr:cNvPr id="34" name="Text Box 36">
          <a:extLst>
            <a:ext uri="{FF2B5EF4-FFF2-40B4-BE49-F238E27FC236}">
              <a16:creationId xmlns:a16="http://schemas.microsoft.com/office/drawing/2014/main" id="{8DA1C875-8802-49D7-B1C7-E45C2CA06135}"/>
            </a:ext>
          </a:extLst>
        </xdr:cNvPr>
        <xdr:cNvSpPr txBox="1">
          <a:spLocks noChangeArrowheads="1"/>
        </xdr:cNvSpPr>
      </xdr:nvSpPr>
      <xdr:spPr bwMode="auto">
        <a:xfrm>
          <a:off x="3619500" y="0"/>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xdr:row>
      <xdr:rowOff>0</xdr:rowOff>
    </xdr:from>
    <xdr:to>
      <xdr:col>6</xdr:col>
      <xdr:colOff>104775</xdr:colOff>
      <xdr:row>2</xdr:row>
      <xdr:rowOff>19050</xdr:rowOff>
    </xdr:to>
    <xdr:sp macro="" textlink="">
      <xdr:nvSpPr>
        <xdr:cNvPr id="35" name="Text Box 37">
          <a:extLst>
            <a:ext uri="{FF2B5EF4-FFF2-40B4-BE49-F238E27FC236}">
              <a16:creationId xmlns:a16="http://schemas.microsoft.com/office/drawing/2014/main" id="{E2F37417-B6DD-4701-BF45-10485FFEBA26}"/>
            </a:ext>
          </a:extLst>
        </xdr:cNvPr>
        <xdr:cNvSpPr txBox="1">
          <a:spLocks noChangeArrowheads="1"/>
        </xdr:cNvSpPr>
      </xdr:nvSpPr>
      <xdr:spPr bwMode="auto">
        <a:xfrm>
          <a:off x="3619500" y="0"/>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xdr:row>
      <xdr:rowOff>0</xdr:rowOff>
    </xdr:from>
    <xdr:to>
      <xdr:col>6</xdr:col>
      <xdr:colOff>104775</xdr:colOff>
      <xdr:row>2</xdr:row>
      <xdr:rowOff>19050</xdr:rowOff>
    </xdr:to>
    <xdr:sp macro="" textlink="">
      <xdr:nvSpPr>
        <xdr:cNvPr id="36" name="Text Box 38">
          <a:extLst>
            <a:ext uri="{FF2B5EF4-FFF2-40B4-BE49-F238E27FC236}">
              <a16:creationId xmlns:a16="http://schemas.microsoft.com/office/drawing/2014/main" id="{0026F92A-4AE4-4282-A44B-E21EBD0CD219}"/>
            </a:ext>
          </a:extLst>
        </xdr:cNvPr>
        <xdr:cNvSpPr txBox="1">
          <a:spLocks noChangeArrowheads="1"/>
        </xdr:cNvSpPr>
      </xdr:nvSpPr>
      <xdr:spPr bwMode="auto">
        <a:xfrm>
          <a:off x="3619500" y="0"/>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xdr:row>
      <xdr:rowOff>0</xdr:rowOff>
    </xdr:from>
    <xdr:to>
      <xdr:col>6</xdr:col>
      <xdr:colOff>104775</xdr:colOff>
      <xdr:row>2</xdr:row>
      <xdr:rowOff>19050</xdr:rowOff>
    </xdr:to>
    <xdr:sp macro="" textlink="">
      <xdr:nvSpPr>
        <xdr:cNvPr id="37" name="Text Box 39">
          <a:extLst>
            <a:ext uri="{FF2B5EF4-FFF2-40B4-BE49-F238E27FC236}">
              <a16:creationId xmlns:a16="http://schemas.microsoft.com/office/drawing/2014/main" id="{F329786E-3D63-445E-B118-AC56D09BEEEB}"/>
            </a:ext>
          </a:extLst>
        </xdr:cNvPr>
        <xdr:cNvSpPr txBox="1">
          <a:spLocks noChangeArrowheads="1"/>
        </xdr:cNvSpPr>
      </xdr:nvSpPr>
      <xdr:spPr bwMode="auto">
        <a:xfrm>
          <a:off x="3619500" y="0"/>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xdr:row>
      <xdr:rowOff>0</xdr:rowOff>
    </xdr:from>
    <xdr:to>
      <xdr:col>6</xdr:col>
      <xdr:colOff>104775</xdr:colOff>
      <xdr:row>2</xdr:row>
      <xdr:rowOff>19050</xdr:rowOff>
    </xdr:to>
    <xdr:sp macro="" textlink="">
      <xdr:nvSpPr>
        <xdr:cNvPr id="38" name="Text Box 40">
          <a:extLst>
            <a:ext uri="{FF2B5EF4-FFF2-40B4-BE49-F238E27FC236}">
              <a16:creationId xmlns:a16="http://schemas.microsoft.com/office/drawing/2014/main" id="{5280D9BF-30EE-4877-A082-7092131960F6}"/>
            </a:ext>
          </a:extLst>
        </xdr:cNvPr>
        <xdr:cNvSpPr txBox="1">
          <a:spLocks noChangeArrowheads="1"/>
        </xdr:cNvSpPr>
      </xdr:nvSpPr>
      <xdr:spPr bwMode="auto">
        <a:xfrm>
          <a:off x="3619500" y="0"/>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xdr:row>
      <xdr:rowOff>0</xdr:rowOff>
    </xdr:from>
    <xdr:to>
      <xdr:col>6</xdr:col>
      <xdr:colOff>104775</xdr:colOff>
      <xdr:row>2</xdr:row>
      <xdr:rowOff>19050</xdr:rowOff>
    </xdr:to>
    <xdr:sp macro="" textlink="">
      <xdr:nvSpPr>
        <xdr:cNvPr id="39" name="Text Box 41">
          <a:extLst>
            <a:ext uri="{FF2B5EF4-FFF2-40B4-BE49-F238E27FC236}">
              <a16:creationId xmlns:a16="http://schemas.microsoft.com/office/drawing/2014/main" id="{E0171682-F86E-4098-9C66-EC4C46B787DC}"/>
            </a:ext>
          </a:extLst>
        </xdr:cNvPr>
        <xdr:cNvSpPr txBox="1">
          <a:spLocks noChangeArrowheads="1"/>
        </xdr:cNvSpPr>
      </xdr:nvSpPr>
      <xdr:spPr bwMode="auto">
        <a:xfrm>
          <a:off x="3619500" y="0"/>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xdr:row>
      <xdr:rowOff>0</xdr:rowOff>
    </xdr:from>
    <xdr:to>
      <xdr:col>6</xdr:col>
      <xdr:colOff>104775</xdr:colOff>
      <xdr:row>2</xdr:row>
      <xdr:rowOff>19050</xdr:rowOff>
    </xdr:to>
    <xdr:sp macro="" textlink="">
      <xdr:nvSpPr>
        <xdr:cNvPr id="40" name="Text Box 42">
          <a:extLst>
            <a:ext uri="{FF2B5EF4-FFF2-40B4-BE49-F238E27FC236}">
              <a16:creationId xmlns:a16="http://schemas.microsoft.com/office/drawing/2014/main" id="{3EFBFFE3-D8B7-4AA8-BBCA-811C9EAE2EE8}"/>
            </a:ext>
          </a:extLst>
        </xdr:cNvPr>
        <xdr:cNvSpPr txBox="1">
          <a:spLocks noChangeArrowheads="1"/>
        </xdr:cNvSpPr>
      </xdr:nvSpPr>
      <xdr:spPr bwMode="auto">
        <a:xfrm>
          <a:off x="3619500" y="0"/>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xdr:row>
      <xdr:rowOff>0</xdr:rowOff>
    </xdr:from>
    <xdr:to>
      <xdr:col>6</xdr:col>
      <xdr:colOff>104775</xdr:colOff>
      <xdr:row>2</xdr:row>
      <xdr:rowOff>19050</xdr:rowOff>
    </xdr:to>
    <xdr:sp macro="" textlink="">
      <xdr:nvSpPr>
        <xdr:cNvPr id="41" name="Text Box 43">
          <a:extLst>
            <a:ext uri="{FF2B5EF4-FFF2-40B4-BE49-F238E27FC236}">
              <a16:creationId xmlns:a16="http://schemas.microsoft.com/office/drawing/2014/main" id="{A9F715C5-EE83-4F80-9FD3-402D61FE8DC8}"/>
            </a:ext>
          </a:extLst>
        </xdr:cNvPr>
        <xdr:cNvSpPr txBox="1">
          <a:spLocks noChangeArrowheads="1"/>
        </xdr:cNvSpPr>
      </xdr:nvSpPr>
      <xdr:spPr bwMode="auto">
        <a:xfrm>
          <a:off x="3619500" y="0"/>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xdr:row>
      <xdr:rowOff>0</xdr:rowOff>
    </xdr:from>
    <xdr:to>
      <xdr:col>6</xdr:col>
      <xdr:colOff>104775</xdr:colOff>
      <xdr:row>2</xdr:row>
      <xdr:rowOff>19050</xdr:rowOff>
    </xdr:to>
    <xdr:sp macro="" textlink="">
      <xdr:nvSpPr>
        <xdr:cNvPr id="42" name="Text Box 44">
          <a:extLst>
            <a:ext uri="{FF2B5EF4-FFF2-40B4-BE49-F238E27FC236}">
              <a16:creationId xmlns:a16="http://schemas.microsoft.com/office/drawing/2014/main" id="{1B4589CA-C451-4A3B-A919-D41173579BBB}"/>
            </a:ext>
          </a:extLst>
        </xdr:cNvPr>
        <xdr:cNvSpPr txBox="1">
          <a:spLocks noChangeArrowheads="1"/>
        </xdr:cNvSpPr>
      </xdr:nvSpPr>
      <xdr:spPr bwMode="auto">
        <a:xfrm>
          <a:off x="3619500" y="0"/>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xdr:row>
      <xdr:rowOff>0</xdr:rowOff>
    </xdr:from>
    <xdr:to>
      <xdr:col>6</xdr:col>
      <xdr:colOff>104775</xdr:colOff>
      <xdr:row>2</xdr:row>
      <xdr:rowOff>19050</xdr:rowOff>
    </xdr:to>
    <xdr:sp macro="" textlink="">
      <xdr:nvSpPr>
        <xdr:cNvPr id="43" name="Text Box 45">
          <a:extLst>
            <a:ext uri="{FF2B5EF4-FFF2-40B4-BE49-F238E27FC236}">
              <a16:creationId xmlns:a16="http://schemas.microsoft.com/office/drawing/2014/main" id="{51F8A462-3DD8-4817-ABA6-C15E24355E6C}"/>
            </a:ext>
          </a:extLst>
        </xdr:cNvPr>
        <xdr:cNvSpPr txBox="1">
          <a:spLocks noChangeArrowheads="1"/>
        </xdr:cNvSpPr>
      </xdr:nvSpPr>
      <xdr:spPr bwMode="auto">
        <a:xfrm>
          <a:off x="3619500" y="0"/>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xdr:row>
      <xdr:rowOff>0</xdr:rowOff>
    </xdr:from>
    <xdr:to>
      <xdr:col>6</xdr:col>
      <xdr:colOff>104775</xdr:colOff>
      <xdr:row>2</xdr:row>
      <xdr:rowOff>19050</xdr:rowOff>
    </xdr:to>
    <xdr:sp macro="" textlink="">
      <xdr:nvSpPr>
        <xdr:cNvPr id="44" name="Text Box 46">
          <a:extLst>
            <a:ext uri="{FF2B5EF4-FFF2-40B4-BE49-F238E27FC236}">
              <a16:creationId xmlns:a16="http://schemas.microsoft.com/office/drawing/2014/main" id="{A0A1ED90-E2BF-449C-9B54-2DA09466E042}"/>
            </a:ext>
          </a:extLst>
        </xdr:cNvPr>
        <xdr:cNvSpPr txBox="1">
          <a:spLocks noChangeArrowheads="1"/>
        </xdr:cNvSpPr>
      </xdr:nvSpPr>
      <xdr:spPr bwMode="auto">
        <a:xfrm>
          <a:off x="3619500" y="0"/>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xdr:row>
      <xdr:rowOff>0</xdr:rowOff>
    </xdr:from>
    <xdr:to>
      <xdr:col>6</xdr:col>
      <xdr:colOff>104775</xdr:colOff>
      <xdr:row>2</xdr:row>
      <xdr:rowOff>19050</xdr:rowOff>
    </xdr:to>
    <xdr:sp macro="" textlink="">
      <xdr:nvSpPr>
        <xdr:cNvPr id="45" name="Text Box 47">
          <a:extLst>
            <a:ext uri="{FF2B5EF4-FFF2-40B4-BE49-F238E27FC236}">
              <a16:creationId xmlns:a16="http://schemas.microsoft.com/office/drawing/2014/main" id="{3E49B82C-A460-4A28-B5FA-117FE473217B}"/>
            </a:ext>
          </a:extLst>
        </xdr:cNvPr>
        <xdr:cNvSpPr txBox="1">
          <a:spLocks noChangeArrowheads="1"/>
        </xdr:cNvSpPr>
      </xdr:nvSpPr>
      <xdr:spPr bwMode="auto">
        <a:xfrm>
          <a:off x="3619500" y="0"/>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xdr:row>
      <xdr:rowOff>0</xdr:rowOff>
    </xdr:from>
    <xdr:to>
      <xdr:col>6</xdr:col>
      <xdr:colOff>104775</xdr:colOff>
      <xdr:row>2</xdr:row>
      <xdr:rowOff>19050</xdr:rowOff>
    </xdr:to>
    <xdr:sp macro="" textlink="">
      <xdr:nvSpPr>
        <xdr:cNvPr id="46" name="Text Box 48">
          <a:extLst>
            <a:ext uri="{FF2B5EF4-FFF2-40B4-BE49-F238E27FC236}">
              <a16:creationId xmlns:a16="http://schemas.microsoft.com/office/drawing/2014/main" id="{9422BAC1-5634-4AC3-AFC7-1661C6664620}"/>
            </a:ext>
          </a:extLst>
        </xdr:cNvPr>
        <xdr:cNvSpPr txBox="1">
          <a:spLocks noChangeArrowheads="1"/>
        </xdr:cNvSpPr>
      </xdr:nvSpPr>
      <xdr:spPr bwMode="auto">
        <a:xfrm>
          <a:off x="3619500" y="0"/>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xdr:row>
      <xdr:rowOff>0</xdr:rowOff>
    </xdr:from>
    <xdr:to>
      <xdr:col>6</xdr:col>
      <xdr:colOff>104775</xdr:colOff>
      <xdr:row>2</xdr:row>
      <xdr:rowOff>19050</xdr:rowOff>
    </xdr:to>
    <xdr:sp macro="" textlink="">
      <xdr:nvSpPr>
        <xdr:cNvPr id="47" name="Text Box 49">
          <a:extLst>
            <a:ext uri="{FF2B5EF4-FFF2-40B4-BE49-F238E27FC236}">
              <a16:creationId xmlns:a16="http://schemas.microsoft.com/office/drawing/2014/main" id="{EECF8F7B-817F-4312-9A1C-2FB06AF93ED4}"/>
            </a:ext>
          </a:extLst>
        </xdr:cNvPr>
        <xdr:cNvSpPr txBox="1">
          <a:spLocks noChangeArrowheads="1"/>
        </xdr:cNvSpPr>
      </xdr:nvSpPr>
      <xdr:spPr bwMode="auto">
        <a:xfrm>
          <a:off x="3619500" y="0"/>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xdr:row>
      <xdr:rowOff>0</xdr:rowOff>
    </xdr:from>
    <xdr:to>
      <xdr:col>6</xdr:col>
      <xdr:colOff>104775</xdr:colOff>
      <xdr:row>2</xdr:row>
      <xdr:rowOff>19050</xdr:rowOff>
    </xdr:to>
    <xdr:sp macro="" textlink="">
      <xdr:nvSpPr>
        <xdr:cNvPr id="48" name="Text Box 50">
          <a:extLst>
            <a:ext uri="{FF2B5EF4-FFF2-40B4-BE49-F238E27FC236}">
              <a16:creationId xmlns:a16="http://schemas.microsoft.com/office/drawing/2014/main" id="{7F8F6240-7F34-4298-B8BD-9B81B1C4A869}"/>
            </a:ext>
          </a:extLst>
        </xdr:cNvPr>
        <xdr:cNvSpPr txBox="1">
          <a:spLocks noChangeArrowheads="1"/>
        </xdr:cNvSpPr>
      </xdr:nvSpPr>
      <xdr:spPr bwMode="auto">
        <a:xfrm>
          <a:off x="3619500" y="0"/>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xdr:row>
      <xdr:rowOff>0</xdr:rowOff>
    </xdr:from>
    <xdr:to>
      <xdr:col>6</xdr:col>
      <xdr:colOff>104775</xdr:colOff>
      <xdr:row>2</xdr:row>
      <xdr:rowOff>19050</xdr:rowOff>
    </xdr:to>
    <xdr:sp macro="" textlink="">
      <xdr:nvSpPr>
        <xdr:cNvPr id="49" name="Text Box 51">
          <a:extLst>
            <a:ext uri="{FF2B5EF4-FFF2-40B4-BE49-F238E27FC236}">
              <a16:creationId xmlns:a16="http://schemas.microsoft.com/office/drawing/2014/main" id="{D8C41789-636E-4AC2-A53B-043ABAE611DB}"/>
            </a:ext>
          </a:extLst>
        </xdr:cNvPr>
        <xdr:cNvSpPr txBox="1">
          <a:spLocks noChangeArrowheads="1"/>
        </xdr:cNvSpPr>
      </xdr:nvSpPr>
      <xdr:spPr bwMode="auto">
        <a:xfrm>
          <a:off x="3619500" y="0"/>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xdr:row>
      <xdr:rowOff>0</xdr:rowOff>
    </xdr:from>
    <xdr:to>
      <xdr:col>6</xdr:col>
      <xdr:colOff>104775</xdr:colOff>
      <xdr:row>2</xdr:row>
      <xdr:rowOff>19050</xdr:rowOff>
    </xdr:to>
    <xdr:sp macro="" textlink="">
      <xdr:nvSpPr>
        <xdr:cNvPr id="50" name="Text Box 52">
          <a:extLst>
            <a:ext uri="{FF2B5EF4-FFF2-40B4-BE49-F238E27FC236}">
              <a16:creationId xmlns:a16="http://schemas.microsoft.com/office/drawing/2014/main" id="{F2C8DE1B-CBBF-4CBA-996B-F9A830EC1379}"/>
            </a:ext>
          </a:extLst>
        </xdr:cNvPr>
        <xdr:cNvSpPr txBox="1">
          <a:spLocks noChangeArrowheads="1"/>
        </xdr:cNvSpPr>
      </xdr:nvSpPr>
      <xdr:spPr bwMode="auto">
        <a:xfrm>
          <a:off x="3619500" y="0"/>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xdr:row>
      <xdr:rowOff>0</xdr:rowOff>
    </xdr:from>
    <xdr:to>
      <xdr:col>6</xdr:col>
      <xdr:colOff>104775</xdr:colOff>
      <xdr:row>2</xdr:row>
      <xdr:rowOff>19050</xdr:rowOff>
    </xdr:to>
    <xdr:sp macro="" textlink="">
      <xdr:nvSpPr>
        <xdr:cNvPr id="51" name="Text Box 53">
          <a:extLst>
            <a:ext uri="{FF2B5EF4-FFF2-40B4-BE49-F238E27FC236}">
              <a16:creationId xmlns:a16="http://schemas.microsoft.com/office/drawing/2014/main" id="{9BDD3972-B996-4CD6-8D30-1164B612E4BC}"/>
            </a:ext>
          </a:extLst>
        </xdr:cNvPr>
        <xdr:cNvSpPr txBox="1">
          <a:spLocks noChangeArrowheads="1"/>
        </xdr:cNvSpPr>
      </xdr:nvSpPr>
      <xdr:spPr bwMode="auto">
        <a:xfrm>
          <a:off x="3619500" y="0"/>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xdr:row>
      <xdr:rowOff>0</xdr:rowOff>
    </xdr:from>
    <xdr:to>
      <xdr:col>6</xdr:col>
      <xdr:colOff>104775</xdr:colOff>
      <xdr:row>2</xdr:row>
      <xdr:rowOff>19050</xdr:rowOff>
    </xdr:to>
    <xdr:sp macro="" textlink="">
      <xdr:nvSpPr>
        <xdr:cNvPr id="52" name="Text Box 54">
          <a:extLst>
            <a:ext uri="{FF2B5EF4-FFF2-40B4-BE49-F238E27FC236}">
              <a16:creationId xmlns:a16="http://schemas.microsoft.com/office/drawing/2014/main" id="{B00F0C39-671F-4D12-9452-415D5DAB93E6}"/>
            </a:ext>
          </a:extLst>
        </xdr:cNvPr>
        <xdr:cNvSpPr txBox="1">
          <a:spLocks noChangeArrowheads="1"/>
        </xdr:cNvSpPr>
      </xdr:nvSpPr>
      <xdr:spPr bwMode="auto">
        <a:xfrm>
          <a:off x="3619500" y="0"/>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xdr:row>
      <xdr:rowOff>0</xdr:rowOff>
    </xdr:from>
    <xdr:to>
      <xdr:col>6</xdr:col>
      <xdr:colOff>104775</xdr:colOff>
      <xdr:row>2</xdr:row>
      <xdr:rowOff>19050</xdr:rowOff>
    </xdr:to>
    <xdr:sp macro="" textlink="">
      <xdr:nvSpPr>
        <xdr:cNvPr id="53" name="Text Box 55">
          <a:extLst>
            <a:ext uri="{FF2B5EF4-FFF2-40B4-BE49-F238E27FC236}">
              <a16:creationId xmlns:a16="http://schemas.microsoft.com/office/drawing/2014/main" id="{CEBF7AD4-3F99-44BF-A248-3CFA798FF420}"/>
            </a:ext>
          </a:extLst>
        </xdr:cNvPr>
        <xdr:cNvSpPr txBox="1">
          <a:spLocks noChangeArrowheads="1"/>
        </xdr:cNvSpPr>
      </xdr:nvSpPr>
      <xdr:spPr bwMode="auto">
        <a:xfrm>
          <a:off x="3619500" y="0"/>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xdr:row>
      <xdr:rowOff>0</xdr:rowOff>
    </xdr:from>
    <xdr:to>
      <xdr:col>6</xdr:col>
      <xdr:colOff>104775</xdr:colOff>
      <xdr:row>2</xdr:row>
      <xdr:rowOff>19050</xdr:rowOff>
    </xdr:to>
    <xdr:sp macro="" textlink="">
      <xdr:nvSpPr>
        <xdr:cNvPr id="54" name="Text Box 56">
          <a:extLst>
            <a:ext uri="{FF2B5EF4-FFF2-40B4-BE49-F238E27FC236}">
              <a16:creationId xmlns:a16="http://schemas.microsoft.com/office/drawing/2014/main" id="{73FC04D8-C9AB-49EE-A239-F79E7D405FD4}"/>
            </a:ext>
          </a:extLst>
        </xdr:cNvPr>
        <xdr:cNvSpPr txBox="1">
          <a:spLocks noChangeArrowheads="1"/>
        </xdr:cNvSpPr>
      </xdr:nvSpPr>
      <xdr:spPr bwMode="auto">
        <a:xfrm>
          <a:off x="3619500" y="0"/>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xdr:row>
      <xdr:rowOff>0</xdr:rowOff>
    </xdr:from>
    <xdr:to>
      <xdr:col>6</xdr:col>
      <xdr:colOff>104775</xdr:colOff>
      <xdr:row>2</xdr:row>
      <xdr:rowOff>19050</xdr:rowOff>
    </xdr:to>
    <xdr:sp macro="" textlink="">
      <xdr:nvSpPr>
        <xdr:cNvPr id="55" name="Text Box 57">
          <a:extLst>
            <a:ext uri="{FF2B5EF4-FFF2-40B4-BE49-F238E27FC236}">
              <a16:creationId xmlns:a16="http://schemas.microsoft.com/office/drawing/2014/main" id="{BDCCE108-E23E-4669-B3F8-CACEACB1034E}"/>
            </a:ext>
          </a:extLst>
        </xdr:cNvPr>
        <xdr:cNvSpPr txBox="1">
          <a:spLocks noChangeArrowheads="1"/>
        </xdr:cNvSpPr>
      </xdr:nvSpPr>
      <xdr:spPr bwMode="auto">
        <a:xfrm>
          <a:off x="3619500" y="0"/>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xdr:row>
      <xdr:rowOff>0</xdr:rowOff>
    </xdr:from>
    <xdr:to>
      <xdr:col>6</xdr:col>
      <xdr:colOff>104775</xdr:colOff>
      <xdr:row>2</xdr:row>
      <xdr:rowOff>19050</xdr:rowOff>
    </xdr:to>
    <xdr:sp macro="" textlink="">
      <xdr:nvSpPr>
        <xdr:cNvPr id="56" name="Text Box 58">
          <a:extLst>
            <a:ext uri="{FF2B5EF4-FFF2-40B4-BE49-F238E27FC236}">
              <a16:creationId xmlns:a16="http://schemas.microsoft.com/office/drawing/2014/main" id="{AAE51E2B-DDD3-4EE2-BFB0-8F1453C5B7CC}"/>
            </a:ext>
          </a:extLst>
        </xdr:cNvPr>
        <xdr:cNvSpPr txBox="1">
          <a:spLocks noChangeArrowheads="1"/>
        </xdr:cNvSpPr>
      </xdr:nvSpPr>
      <xdr:spPr bwMode="auto">
        <a:xfrm>
          <a:off x="3619500" y="0"/>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xdr:row>
      <xdr:rowOff>0</xdr:rowOff>
    </xdr:from>
    <xdr:to>
      <xdr:col>6</xdr:col>
      <xdr:colOff>104775</xdr:colOff>
      <xdr:row>2</xdr:row>
      <xdr:rowOff>19050</xdr:rowOff>
    </xdr:to>
    <xdr:sp macro="" textlink="">
      <xdr:nvSpPr>
        <xdr:cNvPr id="57" name="Text Box 59">
          <a:extLst>
            <a:ext uri="{FF2B5EF4-FFF2-40B4-BE49-F238E27FC236}">
              <a16:creationId xmlns:a16="http://schemas.microsoft.com/office/drawing/2014/main" id="{0DA6433A-B421-447D-A99C-4FC2A155FF8A}"/>
            </a:ext>
          </a:extLst>
        </xdr:cNvPr>
        <xdr:cNvSpPr txBox="1">
          <a:spLocks noChangeArrowheads="1"/>
        </xdr:cNvSpPr>
      </xdr:nvSpPr>
      <xdr:spPr bwMode="auto">
        <a:xfrm>
          <a:off x="3619500" y="0"/>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xdr:row>
      <xdr:rowOff>0</xdr:rowOff>
    </xdr:from>
    <xdr:to>
      <xdr:col>6</xdr:col>
      <xdr:colOff>104775</xdr:colOff>
      <xdr:row>2</xdr:row>
      <xdr:rowOff>123825</xdr:rowOff>
    </xdr:to>
    <xdr:sp macro="" textlink="">
      <xdr:nvSpPr>
        <xdr:cNvPr id="58" name="Text Box 60">
          <a:extLst>
            <a:ext uri="{FF2B5EF4-FFF2-40B4-BE49-F238E27FC236}">
              <a16:creationId xmlns:a16="http://schemas.microsoft.com/office/drawing/2014/main" id="{6E887EFF-0EEB-4AD9-B48F-CD5449AD9484}"/>
            </a:ext>
          </a:extLst>
        </xdr:cNvPr>
        <xdr:cNvSpPr txBox="1">
          <a:spLocks noChangeArrowheads="1"/>
        </xdr:cNvSpPr>
      </xdr:nvSpPr>
      <xdr:spPr bwMode="auto">
        <a:xfrm>
          <a:off x="3619500" y="0"/>
          <a:ext cx="104775"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xdr:row>
      <xdr:rowOff>0</xdr:rowOff>
    </xdr:from>
    <xdr:to>
      <xdr:col>6</xdr:col>
      <xdr:colOff>104775</xdr:colOff>
      <xdr:row>2</xdr:row>
      <xdr:rowOff>123825</xdr:rowOff>
    </xdr:to>
    <xdr:sp macro="" textlink="">
      <xdr:nvSpPr>
        <xdr:cNvPr id="59" name="Text Box 61">
          <a:extLst>
            <a:ext uri="{FF2B5EF4-FFF2-40B4-BE49-F238E27FC236}">
              <a16:creationId xmlns:a16="http://schemas.microsoft.com/office/drawing/2014/main" id="{C55308A9-D909-413E-8875-BC49F7681FC3}"/>
            </a:ext>
          </a:extLst>
        </xdr:cNvPr>
        <xdr:cNvSpPr txBox="1">
          <a:spLocks noChangeArrowheads="1"/>
        </xdr:cNvSpPr>
      </xdr:nvSpPr>
      <xdr:spPr bwMode="auto">
        <a:xfrm>
          <a:off x="3619500" y="0"/>
          <a:ext cx="104775"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xdr:row>
      <xdr:rowOff>0</xdr:rowOff>
    </xdr:from>
    <xdr:to>
      <xdr:col>6</xdr:col>
      <xdr:colOff>104775</xdr:colOff>
      <xdr:row>2</xdr:row>
      <xdr:rowOff>123825</xdr:rowOff>
    </xdr:to>
    <xdr:sp macro="" textlink="">
      <xdr:nvSpPr>
        <xdr:cNvPr id="60" name="Text Box 62">
          <a:extLst>
            <a:ext uri="{FF2B5EF4-FFF2-40B4-BE49-F238E27FC236}">
              <a16:creationId xmlns:a16="http://schemas.microsoft.com/office/drawing/2014/main" id="{CBF1A207-EAEE-49A5-A5DF-C7954842A532}"/>
            </a:ext>
          </a:extLst>
        </xdr:cNvPr>
        <xdr:cNvSpPr txBox="1">
          <a:spLocks noChangeArrowheads="1"/>
        </xdr:cNvSpPr>
      </xdr:nvSpPr>
      <xdr:spPr bwMode="auto">
        <a:xfrm>
          <a:off x="3619500" y="0"/>
          <a:ext cx="104775"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xdr:row>
      <xdr:rowOff>0</xdr:rowOff>
    </xdr:from>
    <xdr:to>
      <xdr:col>4</xdr:col>
      <xdr:colOff>95250</xdr:colOff>
      <xdr:row>2</xdr:row>
      <xdr:rowOff>123825</xdr:rowOff>
    </xdr:to>
    <xdr:sp macro="" textlink="">
      <xdr:nvSpPr>
        <xdr:cNvPr id="61" name="Text Box 63">
          <a:extLst>
            <a:ext uri="{FF2B5EF4-FFF2-40B4-BE49-F238E27FC236}">
              <a16:creationId xmlns:a16="http://schemas.microsoft.com/office/drawing/2014/main" id="{B8E1A8E8-2EDE-45D2-8574-C5A97F9A3DA1}"/>
            </a:ext>
          </a:extLst>
        </xdr:cNvPr>
        <xdr:cNvSpPr txBox="1">
          <a:spLocks noChangeArrowheads="1"/>
        </xdr:cNvSpPr>
      </xdr:nvSpPr>
      <xdr:spPr bwMode="auto">
        <a:xfrm>
          <a:off x="1619250" y="0"/>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xdr:row>
      <xdr:rowOff>0</xdr:rowOff>
    </xdr:from>
    <xdr:to>
      <xdr:col>6</xdr:col>
      <xdr:colOff>104775</xdr:colOff>
      <xdr:row>2</xdr:row>
      <xdr:rowOff>123825</xdr:rowOff>
    </xdr:to>
    <xdr:sp macro="" textlink="">
      <xdr:nvSpPr>
        <xdr:cNvPr id="62" name="Text Box 64">
          <a:extLst>
            <a:ext uri="{FF2B5EF4-FFF2-40B4-BE49-F238E27FC236}">
              <a16:creationId xmlns:a16="http://schemas.microsoft.com/office/drawing/2014/main" id="{AABD140A-5874-4FDF-93E5-4152290E05DD}"/>
            </a:ext>
          </a:extLst>
        </xdr:cNvPr>
        <xdr:cNvSpPr txBox="1">
          <a:spLocks noChangeArrowheads="1"/>
        </xdr:cNvSpPr>
      </xdr:nvSpPr>
      <xdr:spPr bwMode="auto">
        <a:xfrm>
          <a:off x="3619500" y="0"/>
          <a:ext cx="104775"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xdr:row>
      <xdr:rowOff>0</xdr:rowOff>
    </xdr:from>
    <xdr:to>
      <xdr:col>6</xdr:col>
      <xdr:colOff>104775</xdr:colOff>
      <xdr:row>2</xdr:row>
      <xdr:rowOff>123825</xdr:rowOff>
    </xdr:to>
    <xdr:sp macro="" textlink="">
      <xdr:nvSpPr>
        <xdr:cNvPr id="63" name="Text Box 65">
          <a:extLst>
            <a:ext uri="{FF2B5EF4-FFF2-40B4-BE49-F238E27FC236}">
              <a16:creationId xmlns:a16="http://schemas.microsoft.com/office/drawing/2014/main" id="{3EB8FECB-CC53-44E1-A2B5-775CDAECD491}"/>
            </a:ext>
          </a:extLst>
        </xdr:cNvPr>
        <xdr:cNvSpPr txBox="1">
          <a:spLocks noChangeArrowheads="1"/>
        </xdr:cNvSpPr>
      </xdr:nvSpPr>
      <xdr:spPr bwMode="auto">
        <a:xfrm>
          <a:off x="3619500" y="0"/>
          <a:ext cx="104775"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xdr:row>
      <xdr:rowOff>0</xdr:rowOff>
    </xdr:from>
    <xdr:to>
      <xdr:col>6</xdr:col>
      <xdr:colOff>104775</xdr:colOff>
      <xdr:row>2</xdr:row>
      <xdr:rowOff>19050</xdr:rowOff>
    </xdr:to>
    <xdr:sp macro="" textlink="">
      <xdr:nvSpPr>
        <xdr:cNvPr id="64" name="Text Box 66">
          <a:extLst>
            <a:ext uri="{FF2B5EF4-FFF2-40B4-BE49-F238E27FC236}">
              <a16:creationId xmlns:a16="http://schemas.microsoft.com/office/drawing/2014/main" id="{830F8D1E-7C93-408F-B10E-5E9D7878FDDF}"/>
            </a:ext>
          </a:extLst>
        </xdr:cNvPr>
        <xdr:cNvSpPr txBox="1">
          <a:spLocks noChangeArrowheads="1"/>
        </xdr:cNvSpPr>
      </xdr:nvSpPr>
      <xdr:spPr bwMode="auto">
        <a:xfrm>
          <a:off x="3619500" y="0"/>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xdr:row>
      <xdr:rowOff>0</xdr:rowOff>
    </xdr:from>
    <xdr:to>
      <xdr:col>6</xdr:col>
      <xdr:colOff>104775</xdr:colOff>
      <xdr:row>2</xdr:row>
      <xdr:rowOff>19050</xdr:rowOff>
    </xdr:to>
    <xdr:sp macro="" textlink="">
      <xdr:nvSpPr>
        <xdr:cNvPr id="67" name="Text Box 69">
          <a:extLst>
            <a:ext uri="{FF2B5EF4-FFF2-40B4-BE49-F238E27FC236}">
              <a16:creationId xmlns:a16="http://schemas.microsoft.com/office/drawing/2014/main" id="{6B569C3D-2376-4BFD-879B-90DFE03C9602}"/>
            </a:ext>
          </a:extLst>
        </xdr:cNvPr>
        <xdr:cNvSpPr txBox="1">
          <a:spLocks noChangeArrowheads="1"/>
        </xdr:cNvSpPr>
      </xdr:nvSpPr>
      <xdr:spPr bwMode="auto">
        <a:xfrm>
          <a:off x="3619500" y="0"/>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xdr:row>
      <xdr:rowOff>0</xdr:rowOff>
    </xdr:from>
    <xdr:to>
      <xdr:col>6</xdr:col>
      <xdr:colOff>104775</xdr:colOff>
      <xdr:row>2</xdr:row>
      <xdr:rowOff>19050</xdr:rowOff>
    </xdr:to>
    <xdr:sp macro="" textlink="">
      <xdr:nvSpPr>
        <xdr:cNvPr id="68" name="Text Box 70">
          <a:extLst>
            <a:ext uri="{FF2B5EF4-FFF2-40B4-BE49-F238E27FC236}">
              <a16:creationId xmlns:a16="http://schemas.microsoft.com/office/drawing/2014/main" id="{DD29B51D-1291-44A5-A29B-AB172DCC3C33}"/>
            </a:ext>
          </a:extLst>
        </xdr:cNvPr>
        <xdr:cNvSpPr txBox="1">
          <a:spLocks noChangeArrowheads="1"/>
        </xdr:cNvSpPr>
      </xdr:nvSpPr>
      <xdr:spPr bwMode="auto">
        <a:xfrm>
          <a:off x="3619500" y="0"/>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xdr:row>
      <xdr:rowOff>0</xdr:rowOff>
    </xdr:from>
    <xdr:to>
      <xdr:col>6</xdr:col>
      <xdr:colOff>104775</xdr:colOff>
      <xdr:row>2</xdr:row>
      <xdr:rowOff>123825</xdr:rowOff>
    </xdr:to>
    <xdr:sp macro="" textlink="">
      <xdr:nvSpPr>
        <xdr:cNvPr id="70" name="Text Box 72">
          <a:extLst>
            <a:ext uri="{FF2B5EF4-FFF2-40B4-BE49-F238E27FC236}">
              <a16:creationId xmlns:a16="http://schemas.microsoft.com/office/drawing/2014/main" id="{0ED7E113-EBC5-4F7B-AC4F-547259CF0D0C}"/>
            </a:ext>
          </a:extLst>
        </xdr:cNvPr>
        <xdr:cNvSpPr txBox="1">
          <a:spLocks noChangeArrowheads="1"/>
        </xdr:cNvSpPr>
      </xdr:nvSpPr>
      <xdr:spPr bwMode="auto">
        <a:xfrm>
          <a:off x="3619500" y="0"/>
          <a:ext cx="104775"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xdr:row>
      <xdr:rowOff>0</xdr:rowOff>
    </xdr:from>
    <xdr:to>
      <xdr:col>6</xdr:col>
      <xdr:colOff>104775</xdr:colOff>
      <xdr:row>2</xdr:row>
      <xdr:rowOff>123825</xdr:rowOff>
    </xdr:to>
    <xdr:sp macro="" textlink="">
      <xdr:nvSpPr>
        <xdr:cNvPr id="71" name="Text Box 73">
          <a:extLst>
            <a:ext uri="{FF2B5EF4-FFF2-40B4-BE49-F238E27FC236}">
              <a16:creationId xmlns:a16="http://schemas.microsoft.com/office/drawing/2014/main" id="{4E5C12DF-693A-4A8E-B611-D36B14C42928}"/>
            </a:ext>
          </a:extLst>
        </xdr:cNvPr>
        <xdr:cNvSpPr txBox="1">
          <a:spLocks noChangeArrowheads="1"/>
        </xdr:cNvSpPr>
      </xdr:nvSpPr>
      <xdr:spPr bwMode="auto">
        <a:xfrm>
          <a:off x="3619500" y="0"/>
          <a:ext cx="104775"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xdr:row>
      <xdr:rowOff>0</xdr:rowOff>
    </xdr:from>
    <xdr:to>
      <xdr:col>6</xdr:col>
      <xdr:colOff>104775</xdr:colOff>
      <xdr:row>2</xdr:row>
      <xdr:rowOff>123825</xdr:rowOff>
    </xdr:to>
    <xdr:sp macro="" textlink="">
      <xdr:nvSpPr>
        <xdr:cNvPr id="72" name="Text Box 74">
          <a:extLst>
            <a:ext uri="{FF2B5EF4-FFF2-40B4-BE49-F238E27FC236}">
              <a16:creationId xmlns:a16="http://schemas.microsoft.com/office/drawing/2014/main" id="{20B15C92-D710-429F-A6C9-87F350DE3A5A}"/>
            </a:ext>
          </a:extLst>
        </xdr:cNvPr>
        <xdr:cNvSpPr txBox="1">
          <a:spLocks noChangeArrowheads="1"/>
        </xdr:cNvSpPr>
      </xdr:nvSpPr>
      <xdr:spPr bwMode="auto">
        <a:xfrm>
          <a:off x="3619500" y="0"/>
          <a:ext cx="104775"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xdr:row>
      <xdr:rowOff>0</xdr:rowOff>
    </xdr:from>
    <xdr:to>
      <xdr:col>6</xdr:col>
      <xdr:colOff>104775</xdr:colOff>
      <xdr:row>2</xdr:row>
      <xdr:rowOff>123825</xdr:rowOff>
    </xdr:to>
    <xdr:sp macro="" textlink="">
      <xdr:nvSpPr>
        <xdr:cNvPr id="73" name="Text Box 75">
          <a:extLst>
            <a:ext uri="{FF2B5EF4-FFF2-40B4-BE49-F238E27FC236}">
              <a16:creationId xmlns:a16="http://schemas.microsoft.com/office/drawing/2014/main" id="{040DAE0F-D904-4802-8644-F8C9FCB6F7AF}"/>
            </a:ext>
          </a:extLst>
        </xdr:cNvPr>
        <xdr:cNvSpPr txBox="1">
          <a:spLocks noChangeArrowheads="1"/>
        </xdr:cNvSpPr>
      </xdr:nvSpPr>
      <xdr:spPr bwMode="auto">
        <a:xfrm>
          <a:off x="3619500" y="0"/>
          <a:ext cx="104775"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xdr:row>
      <xdr:rowOff>0</xdr:rowOff>
    </xdr:from>
    <xdr:to>
      <xdr:col>6</xdr:col>
      <xdr:colOff>104775</xdr:colOff>
      <xdr:row>2</xdr:row>
      <xdr:rowOff>123825</xdr:rowOff>
    </xdr:to>
    <xdr:sp macro="" textlink="">
      <xdr:nvSpPr>
        <xdr:cNvPr id="74" name="Text Box 76">
          <a:extLst>
            <a:ext uri="{FF2B5EF4-FFF2-40B4-BE49-F238E27FC236}">
              <a16:creationId xmlns:a16="http://schemas.microsoft.com/office/drawing/2014/main" id="{5D83B012-FA94-415E-AFA1-061749CD3834}"/>
            </a:ext>
          </a:extLst>
        </xdr:cNvPr>
        <xdr:cNvSpPr txBox="1">
          <a:spLocks noChangeArrowheads="1"/>
        </xdr:cNvSpPr>
      </xdr:nvSpPr>
      <xdr:spPr bwMode="auto">
        <a:xfrm>
          <a:off x="3619500" y="0"/>
          <a:ext cx="104775"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xdr:row>
      <xdr:rowOff>0</xdr:rowOff>
    </xdr:from>
    <xdr:to>
      <xdr:col>6</xdr:col>
      <xdr:colOff>104775</xdr:colOff>
      <xdr:row>2</xdr:row>
      <xdr:rowOff>123825</xdr:rowOff>
    </xdr:to>
    <xdr:sp macro="" textlink="">
      <xdr:nvSpPr>
        <xdr:cNvPr id="75" name="Text Box 77">
          <a:extLst>
            <a:ext uri="{FF2B5EF4-FFF2-40B4-BE49-F238E27FC236}">
              <a16:creationId xmlns:a16="http://schemas.microsoft.com/office/drawing/2014/main" id="{52121635-E90E-4085-A175-982D49B23511}"/>
            </a:ext>
          </a:extLst>
        </xdr:cNvPr>
        <xdr:cNvSpPr txBox="1">
          <a:spLocks noChangeArrowheads="1"/>
        </xdr:cNvSpPr>
      </xdr:nvSpPr>
      <xdr:spPr bwMode="auto">
        <a:xfrm>
          <a:off x="3619500" y="0"/>
          <a:ext cx="104775"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xdr:row>
      <xdr:rowOff>0</xdr:rowOff>
    </xdr:from>
    <xdr:to>
      <xdr:col>6</xdr:col>
      <xdr:colOff>104775</xdr:colOff>
      <xdr:row>2</xdr:row>
      <xdr:rowOff>123825</xdr:rowOff>
    </xdr:to>
    <xdr:sp macro="" textlink="">
      <xdr:nvSpPr>
        <xdr:cNvPr id="76" name="Text Box 78">
          <a:extLst>
            <a:ext uri="{FF2B5EF4-FFF2-40B4-BE49-F238E27FC236}">
              <a16:creationId xmlns:a16="http://schemas.microsoft.com/office/drawing/2014/main" id="{70FDC0CB-19C6-49F2-AF79-344279513C0C}"/>
            </a:ext>
          </a:extLst>
        </xdr:cNvPr>
        <xdr:cNvSpPr txBox="1">
          <a:spLocks noChangeArrowheads="1"/>
        </xdr:cNvSpPr>
      </xdr:nvSpPr>
      <xdr:spPr bwMode="auto">
        <a:xfrm>
          <a:off x="3619500" y="0"/>
          <a:ext cx="104775"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xdr:row>
      <xdr:rowOff>0</xdr:rowOff>
    </xdr:from>
    <xdr:to>
      <xdr:col>6</xdr:col>
      <xdr:colOff>104775</xdr:colOff>
      <xdr:row>2</xdr:row>
      <xdr:rowOff>123825</xdr:rowOff>
    </xdr:to>
    <xdr:sp macro="" textlink="">
      <xdr:nvSpPr>
        <xdr:cNvPr id="77" name="Text Box 79">
          <a:extLst>
            <a:ext uri="{FF2B5EF4-FFF2-40B4-BE49-F238E27FC236}">
              <a16:creationId xmlns:a16="http://schemas.microsoft.com/office/drawing/2014/main" id="{C80D8AF1-6156-4459-86CB-AD343A473DD2}"/>
            </a:ext>
          </a:extLst>
        </xdr:cNvPr>
        <xdr:cNvSpPr txBox="1">
          <a:spLocks noChangeArrowheads="1"/>
        </xdr:cNvSpPr>
      </xdr:nvSpPr>
      <xdr:spPr bwMode="auto">
        <a:xfrm>
          <a:off x="3619500" y="0"/>
          <a:ext cx="104775"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xdr:row>
      <xdr:rowOff>0</xdr:rowOff>
    </xdr:from>
    <xdr:to>
      <xdr:col>6</xdr:col>
      <xdr:colOff>104775</xdr:colOff>
      <xdr:row>2</xdr:row>
      <xdr:rowOff>123825</xdr:rowOff>
    </xdr:to>
    <xdr:sp macro="" textlink="">
      <xdr:nvSpPr>
        <xdr:cNvPr id="78" name="Text Box 80">
          <a:extLst>
            <a:ext uri="{FF2B5EF4-FFF2-40B4-BE49-F238E27FC236}">
              <a16:creationId xmlns:a16="http://schemas.microsoft.com/office/drawing/2014/main" id="{F1C13B6E-2DCC-433E-9BC8-BDCECA0084BF}"/>
            </a:ext>
          </a:extLst>
        </xdr:cNvPr>
        <xdr:cNvSpPr txBox="1">
          <a:spLocks noChangeArrowheads="1"/>
        </xdr:cNvSpPr>
      </xdr:nvSpPr>
      <xdr:spPr bwMode="auto">
        <a:xfrm>
          <a:off x="3619500" y="0"/>
          <a:ext cx="104775"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xdr:row>
      <xdr:rowOff>0</xdr:rowOff>
    </xdr:from>
    <xdr:to>
      <xdr:col>6</xdr:col>
      <xdr:colOff>104775</xdr:colOff>
      <xdr:row>2</xdr:row>
      <xdr:rowOff>123825</xdr:rowOff>
    </xdr:to>
    <xdr:sp macro="" textlink="">
      <xdr:nvSpPr>
        <xdr:cNvPr id="79" name="Text Box 81">
          <a:extLst>
            <a:ext uri="{FF2B5EF4-FFF2-40B4-BE49-F238E27FC236}">
              <a16:creationId xmlns:a16="http://schemas.microsoft.com/office/drawing/2014/main" id="{88228CBA-C5EC-4B70-9ADC-6F761C7E5FC5}"/>
            </a:ext>
          </a:extLst>
        </xdr:cNvPr>
        <xdr:cNvSpPr txBox="1">
          <a:spLocks noChangeArrowheads="1"/>
        </xdr:cNvSpPr>
      </xdr:nvSpPr>
      <xdr:spPr bwMode="auto">
        <a:xfrm>
          <a:off x="3619500" y="0"/>
          <a:ext cx="104775"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xdr:row>
      <xdr:rowOff>0</xdr:rowOff>
    </xdr:from>
    <xdr:to>
      <xdr:col>6</xdr:col>
      <xdr:colOff>104775</xdr:colOff>
      <xdr:row>2</xdr:row>
      <xdr:rowOff>123825</xdr:rowOff>
    </xdr:to>
    <xdr:sp macro="" textlink="">
      <xdr:nvSpPr>
        <xdr:cNvPr id="80" name="Text Box 82">
          <a:extLst>
            <a:ext uri="{FF2B5EF4-FFF2-40B4-BE49-F238E27FC236}">
              <a16:creationId xmlns:a16="http://schemas.microsoft.com/office/drawing/2014/main" id="{6DD4ABB9-6B1C-4D07-B2ED-F7DA255C5AE7}"/>
            </a:ext>
          </a:extLst>
        </xdr:cNvPr>
        <xdr:cNvSpPr txBox="1">
          <a:spLocks noChangeArrowheads="1"/>
        </xdr:cNvSpPr>
      </xdr:nvSpPr>
      <xdr:spPr bwMode="auto">
        <a:xfrm>
          <a:off x="3619500" y="0"/>
          <a:ext cx="104775"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xdr:row>
      <xdr:rowOff>0</xdr:rowOff>
    </xdr:from>
    <xdr:to>
      <xdr:col>6</xdr:col>
      <xdr:colOff>104775</xdr:colOff>
      <xdr:row>2</xdr:row>
      <xdr:rowOff>123825</xdr:rowOff>
    </xdr:to>
    <xdr:sp macro="" textlink="">
      <xdr:nvSpPr>
        <xdr:cNvPr id="81" name="Text Box 83">
          <a:extLst>
            <a:ext uri="{FF2B5EF4-FFF2-40B4-BE49-F238E27FC236}">
              <a16:creationId xmlns:a16="http://schemas.microsoft.com/office/drawing/2014/main" id="{A4B6BBE2-FE2B-4B2A-B0A5-12D1251EA278}"/>
            </a:ext>
          </a:extLst>
        </xdr:cNvPr>
        <xdr:cNvSpPr txBox="1">
          <a:spLocks noChangeArrowheads="1"/>
        </xdr:cNvSpPr>
      </xdr:nvSpPr>
      <xdr:spPr bwMode="auto">
        <a:xfrm>
          <a:off x="3619500" y="0"/>
          <a:ext cx="104775"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xdr:row>
      <xdr:rowOff>0</xdr:rowOff>
    </xdr:from>
    <xdr:to>
      <xdr:col>6</xdr:col>
      <xdr:colOff>104775</xdr:colOff>
      <xdr:row>2</xdr:row>
      <xdr:rowOff>123825</xdr:rowOff>
    </xdr:to>
    <xdr:sp macro="" textlink="">
      <xdr:nvSpPr>
        <xdr:cNvPr id="82" name="Text Box 84">
          <a:extLst>
            <a:ext uri="{FF2B5EF4-FFF2-40B4-BE49-F238E27FC236}">
              <a16:creationId xmlns:a16="http://schemas.microsoft.com/office/drawing/2014/main" id="{FB2268DF-BEC5-4993-8394-F9B105E74754}"/>
            </a:ext>
          </a:extLst>
        </xdr:cNvPr>
        <xdr:cNvSpPr txBox="1">
          <a:spLocks noChangeArrowheads="1"/>
        </xdr:cNvSpPr>
      </xdr:nvSpPr>
      <xdr:spPr bwMode="auto">
        <a:xfrm>
          <a:off x="3619500" y="0"/>
          <a:ext cx="104775"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xdr:row>
      <xdr:rowOff>0</xdr:rowOff>
    </xdr:from>
    <xdr:to>
      <xdr:col>6</xdr:col>
      <xdr:colOff>104775</xdr:colOff>
      <xdr:row>2</xdr:row>
      <xdr:rowOff>19050</xdr:rowOff>
    </xdr:to>
    <xdr:sp macro="" textlink="">
      <xdr:nvSpPr>
        <xdr:cNvPr id="83" name="Text Box 85">
          <a:extLst>
            <a:ext uri="{FF2B5EF4-FFF2-40B4-BE49-F238E27FC236}">
              <a16:creationId xmlns:a16="http://schemas.microsoft.com/office/drawing/2014/main" id="{B59235CC-54A2-4FE1-B8CE-3A00C9E6F746}"/>
            </a:ext>
          </a:extLst>
        </xdr:cNvPr>
        <xdr:cNvSpPr txBox="1">
          <a:spLocks noChangeArrowheads="1"/>
        </xdr:cNvSpPr>
      </xdr:nvSpPr>
      <xdr:spPr bwMode="auto">
        <a:xfrm>
          <a:off x="3619500" y="0"/>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xdr:row>
      <xdr:rowOff>0</xdr:rowOff>
    </xdr:from>
    <xdr:to>
      <xdr:col>6</xdr:col>
      <xdr:colOff>104775</xdr:colOff>
      <xdr:row>2</xdr:row>
      <xdr:rowOff>19050</xdr:rowOff>
    </xdr:to>
    <xdr:sp macro="" textlink="">
      <xdr:nvSpPr>
        <xdr:cNvPr id="84" name="Text Box 86">
          <a:extLst>
            <a:ext uri="{FF2B5EF4-FFF2-40B4-BE49-F238E27FC236}">
              <a16:creationId xmlns:a16="http://schemas.microsoft.com/office/drawing/2014/main" id="{3CE9B17B-A38D-4A37-9FB8-C2FC821D3B66}"/>
            </a:ext>
          </a:extLst>
        </xdr:cNvPr>
        <xdr:cNvSpPr txBox="1">
          <a:spLocks noChangeArrowheads="1"/>
        </xdr:cNvSpPr>
      </xdr:nvSpPr>
      <xdr:spPr bwMode="auto">
        <a:xfrm>
          <a:off x="3619500" y="0"/>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xdr:row>
      <xdr:rowOff>0</xdr:rowOff>
    </xdr:from>
    <xdr:to>
      <xdr:col>6</xdr:col>
      <xdr:colOff>104775</xdr:colOff>
      <xdr:row>2</xdr:row>
      <xdr:rowOff>19050</xdr:rowOff>
    </xdr:to>
    <xdr:sp macro="" textlink="">
      <xdr:nvSpPr>
        <xdr:cNvPr id="85" name="Text Box 87">
          <a:extLst>
            <a:ext uri="{FF2B5EF4-FFF2-40B4-BE49-F238E27FC236}">
              <a16:creationId xmlns:a16="http://schemas.microsoft.com/office/drawing/2014/main" id="{BCA16411-CC80-4186-856E-3F93017819BF}"/>
            </a:ext>
          </a:extLst>
        </xdr:cNvPr>
        <xdr:cNvSpPr txBox="1">
          <a:spLocks noChangeArrowheads="1"/>
        </xdr:cNvSpPr>
      </xdr:nvSpPr>
      <xdr:spPr bwMode="auto">
        <a:xfrm>
          <a:off x="3619500" y="0"/>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xdr:row>
      <xdr:rowOff>0</xdr:rowOff>
    </xdr:from>
    <xdr:to>
      <xdr:col>6</xdr:col>
      <xdr:colOff>104775</xdr:colOff>
      <xdr:row>2</xdr:row>
      <xdr:rowOff>19050</xdr:rowOff>
    </xdr:to>
    <xdr:sp macro="" textlink="">
      <xdr:nvSpPr>
        <xdr:cNvPr id="86" name="Text Box 88">
          <a:extLst>
            <a:ext uri="{FF2B5EF4-FFF2-40B4-BE49-F238E27FC236}">
              <a16:creationId xmlns:a16="http://schemas.microsoft.com/office/drawing/2014/main" id="{F95A9ED1-1AA2-4051-A542-660F7A0AD242}"/>
            </a:ext>
          </a:extLst>
        </xdr:cNvPr>
        <xdr:cNvSpPr txBox="1">
          <a:spLocks noChangeArrowheads="1"/>
        </xdr:cNvSpPr>
      </xdr:nvSpPr>
      <xdr:spPr bwMode="auto">
        <a:xfrm>
          <a:off x="3619500" y="0"/>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xdr:row>
      <xdr:rowOff>0</xdr:rowOff>
    </xdr:from>
    <xdr:to>
      <xdr:col>6</xdr:col>
      <xdr:colOff>104775</xdr:colOff>
      <xdr:row>2</xdr:row>
      <xdr:rowOff>19050</xdr:rowOff>
    </xdr:to>
    <xdr:sp macro="" textlink="">
      <xdr:nvSpPr>
        <xdr:cNvPr id="88" name="Text Box 90">
          <a:extLst>
            <a:ext uri="{FF2B5EF4-FFF2-40B4-BE49-F238E27FC236}">
              <a16:creationId xmlns:a16="http://schemas.microsoft.com/office/drawing/2014/main" id="{8F24F4C9-BAD9-4812-AA5C-FB8810822189}"/>
            </a:ext>
          </a:extLst>
        </xdr:cNvPr>
        <xdr:cNvSpPr txBox="1">
          <a:spLocks noChangeArrowheads="1"/>
        </xdr:cNvSpPr>
      </xdr:nvSpPr>
      <xdr:spPr bwMode="auto">
        <a:xfrm>
          <a:off x="3619500" y="0"/>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xdr:row>
      <xdr:rowOff>0</xdr:rowOff>
    </xdr:from>
    <xdr:to>
      <xdr:col>6</xdr:col>
      <xdr:colOff>104775</xdr:colOff>
      <xdr:row>2</xdr:row>
      <xdr:rowOff>19050</xdr:rowOff>
    </xdr:to>
    <xdr:sp macro="" textlink="">
      <xdr:nvSpPr>
        <xdr:cNvPr id="89" name="Text Box 91">
          <a:extLst>
            <a:ext uri="{FF2B5EF4-FFF2-40B4-BE49-F238E27FC236}">
              <a16:creationId xmlns:a16="http://schemas.microsoft.com/office/drawing/2014/main" id="{BDDA81FE-5A8E-4974-9F97-0DFA0B56240B}"/>
            </a:ext>
          </a:extLst>
        </xdr:cNvPr>
        <xdr:cNvSpPr txBox="1">
          <a:spLocks noChangeArrowheads="1"/>
        </xdr:cNvSpPr>
      </xdr:nvSpPr>
      <xdr:spPr bwMode="auto">
        <a:xfrm>
          <a:off x="3619500" y="0"/>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xdr:row>
      <xdr:rowOff>0</xdr:rowOff>
    </xdr:from>
    <xdr:to>
      <xdr:col>6</xdr:col>
      <xdr:colOff>104775</xdr:colOff>
      <xdr:row>2</xdr:row>
      <xdr:rowOff>19050</xdr:rowOff>
    </xdr:to>
    <xdr:sp macro="" textlink="">
      <xdr:nvSpPr>
        <xdr:cNvPr id="90" name="Text Box 92">
          <a:extLst>
            <a:ext uri="{FF2B5EF4-FFF2-40B4-BE49-F238E27FC236}">
              <a16:creationId xmlns:a16="http://schemas.microsoft.com/office/drawing/2014/main" id="{68B84855-CBFE-4B09-9E23-456FDFB74AF8}"/>
            </a:ext>
          </a:extLst>
        </xdr:cNvPr>
        <xdr:cNvSpPr txBox="1">
          <a:spLocks noChangeArrowheads="1"/>
        </xdr:cNvSpPr>
      </xdr:nvSpPr>
      <xdr:spPr bwMode="auto">
        <a:xfrm>
          <a:off x="3619500" y="0"/>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xdr:row>
      <xdr:rowOff>0</xdr:rowOff>
    </xdr:from>
    <xdr:to>
      <xdr:col>6</xdr:col>
      <xdr:colOff>104775</xdr:colOff>
      <xdr:row>2</xdr:row>
      <xdr:rowOff>19050</xdr:rowOff>
    </xdr:to>
    <xdr:sp macro="" textlink="">
      <xdr:nvSpPr>
        <xdr:cNvPr id="91" name="Text Box 93">
          <a:extLst>
            <a:ext uri="{FF2B5EF4-FFF2-40B4-BE49-F238E27FC236}">
              <a16:creationId xmlns:a16="http://schemas.microsoft.com/office/drawing/2014/main" id="{CD48AF73-0AFE-4BE9-9E0B-7D074C3CB099}"/>
            </a:ext>
          </a:extLst>
        </xdr:cNvPr>
        <xdr:cNvSpPr txBox="1">
          <a:spLocks noChangeArrowheads="1"/>
        </xdr:cNvSpPr>
      </xdr:nvSpPr>
      <xdr:spPr bwMode="auto">
        <a:xfrm>
          <a:off x="3619500" y="0"/>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xdr:row>
      <xdr:rowOff>0</xdr:rowOff>
    </xdr:from>
    <xdr:to>
      <xdr:col>6</xdr:col>
      <xdr:colOff>104775</xdr:colOff>
      <xdr:row>2</xdr:row>
      <xdr:rowOff>19050</xdr:rowOff>
    </xdr:to>
    <xdr:sp macro="" textlink="">
      <xdr:nvSpPr>
        <xdr:cNvPr id="92" name="Text Box 94">
          <a:extLst>
            <a:ext uri="{FF2B5EF4-FFF2-40B4-BE49-F238E27FC236}">
              <a16:creationId xmlns:a16="http://schemas.microsoft.com/office/drawing/2014/main" id="{0876AC0A-1260-47D3-91B3-A8FF76D6F29F}"/>
            </a:ext>
          </a:extLst>
        </xdr:cNvPr>
        <xdr:cNvSpPr txBox="1">
          <a:spLocks noChangeArrowheads="1"/>
        </xdr:cNvSpPr>
      </xdr:nvSpPr>
      <xdr:spPr bwMode="auto">
        <a:xfrm>
          <a:off x="3619500" y="0"/>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xdr:row>
      <xdr:rowOff>0</xdr:rowOff>
    </xdr:from>
    <xdr:to>
      <xdr:col>6</xdr:col>
      <xdr:colOff>104775</xdr:colOff>
      <xdr:row>2</xdr:row>
      <xdr:rowOff>19050</xdr:rowOff>
    </xdr:to>
    <xdr:sp macro="" textlink="">
      <xdr:nvSpPr>
        <xdr:cNvPr id="95" name="Text Box 97">
          <a:extLst>
            <a:ext uri="{FF2B5EF4-FFF2-40B4-BE49-F238E27FC236}">
              <a16:creationId xmlns:a16="http://schemas.microsoft.com/office/drawing/2014/main" id="{BF43B4EC-829B-42E2-8212-9824A65D5994}"/>
            </a:ext>
          </a:extLst>
        </xdr:cNvPr>
        <xdr:cNvSpPr txBox="1">
          <a:spLocks noChangeArrowheads="1"/>
        </xdr:cNvSpPr>
      </xdr:nvSpPr>
      <xdr:spPr bwMode="auto">
        <a:xfrm>
          <a:off x="3619500" y="0"/>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xdr:row>
      <xdr:rowOff>0</xdr:rowOff>
    </xdr:from>
    <xdr:to>
      <xdr:col>6</xdr:col>
      <xdr:colOff>104775</xdr:colOff>
      <xdr:row>2</xdr:row>
      <xdr:rowOff>19050</xdr:rowOff>
    </xdr:to>
    <xdr:sp macro="" textlink="">
      <xdr:nvSpPr>
        <xdr:cNvPr id="96" name="Text Box 98">
          <a:extLst>
            <a:ext uri="{FF2B5EF4-FFF2-40B4-BE49-F238E27FC236}">
              <a16:creationId xmlns:a16="http://schemas.microsoft.com/office/drawing/2014/main" id="{E9C53964-6C44-4C09-AC6F-9D7956D97BCC}"/>
            </a:ext>
          </a:extLst>
        </xdr:cNvPr>
        <xdr:cNvSpPr txBox="1">
          <a:spLocks noChangeArrowheads="1"/>
        </xdr:cNvSpPr>
      </xdr:nvSpPr>
      <xdr:spPr bwMode="auto">
        <a:xfrm>
          <a:off x="3619500" y="0"/>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xdr:row>
      <xdr:rowOff>0</xdr:rowOff>
    </xdr:from>
    <xdr:to>
      <xdr:col>6</xdr:col>
      <xdr:colOff>104775</xdr:colOff>
      <xdr:row>2</xdr:row>
      <xdr:rowOff>19050</xdr:rowOff>
    </xdr:to>
    <xdr:sp macro="" textlink="">
      <xdr:nvSpPr>
        <xdr:cNvPr id="97" name="Text Box 99">
          <a:extLst>
            <a:ext uri="{FF2B5EF4-FFF2-40B4-BE49-F238E27FC236}">
              <a16:creationId xmlns:a16="http://schemas.microsoft.com/office/drawing/2014/main" id="{4A857F6A-FCAA-4ED5-9DCD-B1F23EF3D8D3}"/>
            </a:ext>
          </a:extLst>
        </xdr:cNvPr>
        <xdr:cNvSpPr txBox="1">
          <a:spLocks noChangeArrowheads="1"/>
        </xdr:cNvSpPr>
      </xdr:nvSpPr>
      <xdr:spPr bwMode="auto">
        <a:xfrm>
          <a:off x="3619500" y="0"/>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xdr:row>
      <xdr:rowOff>0</xdr:rowOff>
    </xdr:from>
    <xdr:to>
      <xdr:col>6</xdr:col>
      <xdr:colOff>104775</xdr:colOff>
      <xdr:row>2</xdr:row>
      <xdr:rowOff>19050</xdr:rowOff>
    </xdr:to>
    <xdr:sp macro="" textlink="">
      <xdr:nvSpPr>
        <xdr:cNvPr id="98" name="Text Box 100">
          <a:extLst>
            <a:ext uri="{FF2B5EF4-FFF2-40B4-BE49-F238E27FC236}">
              <a16:creationId xmlns:a16="http://schemas.microsoft.com/office/drawing/2014/main" id="{DBC62AF8-C4F0-451A-A961-A70ABAE587E2}"/>
            </a:ext>
          </a:extLst>
        </xdr:cNvPr>
        <xdr:cNvSpPr txBox="1">
          <a:spLocks noChangeArrowheads="1"/>
        </xdr:cNvSpPr>
      </xdr:nvSpPr>
      <xdr:spPr bwMode="auto">
        <a:xfrm>
          <a:off x="3619500" y="0"/>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xdr:row>
      <xdr:rowOff>0</xdr:rowOff>
    </xdr:from>
    <xdr:to>
      <xdr:col>6</xdr:col>
      <xdr:colOff>104775</xdr:colOff>
      <xdr:row>2</xdr:row>
      <xdr:rowOff>19050</xdr:rowOff>
    </xdr:to>
    <xdr:sp macro="" textlink="">
      <xdr:nvSpPr>
        <xdr:cNvPr id="99" name="Text Box 101">
          <a:extLst>
            <a:ext uri="{FF2B5EF4-FFF2-40B4-BE49-F238E27FC236}">
              <a16:creationId xmlns:a16="http://schemas.microsoft.com/office/drawing/2014/main" id="{7E4718DD-6C5D-431E-933F-98C6BD3606B3}"/>
            </a:ext>
          </a:extLst>
        </xdr:cNvPr>
        <xdr:cNvSpPr txBox="1">
          <a:spLocks noChangeArrowheads="1"/>
        </xdr:cNvSpPr>
      </xdr:nvSpPr>
      <xdr:spPr bwMode="auto">
        <a:xfrm>
          <a:off x="3619500" y="0"/>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xdr:row>
      <xdr:rowOff>0</xdr:rowOff>
    </xdr:from>
    <xdr:to>
      <xdr:col>6</xdr:col>
      <xdr:colOff>104775</xdr:colOff>
      <xdr:row>2</xdr:row>
      <xdr:rowOff>19050</xdr:rowOff>
    </xdr:to>
    <xdr:sp macro="" textlink="">
      <xdr:nvSpPr>
        <xdr:cNvPr id="100" name="Text Box 102">
          <a:extLst>
            <a:ext uri="{FF2B5EF4-FFF2-40B4-BE49-F238E27FC236}">
              <a16:creationId xmlns:a16="http://schemas.microsoft.com/office/drawing/2014/main" id="{6778807B-329F-44F7-BDD8-ED7126C849B9}"/>
            </a:ext>
          </a:extLst>
        </xdr:cNvPr>
        <xdr:cNvSpPr txBox="1">
          <a:spLocks noChangeArrowheads="1"/>
        </xdr:cNvSpPr>
      </xdr:nvSpPr>
      <xdr:spPr bwMode="auto">
        <a:xfrm>
          <a:off x="3619500" y="0"/>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xdr:row>
      <xdr:rowOff>0</xdr:rowOff>
    </xdr:from>
    <xdr:to>
      <xdr:col>6</xdr:col>
      <xdr:colOff>104775</xdr:colOff>
      <xdr:row>2</xdr:row>
      <xdr:rowOff>19050</xdr:rowOff>
    </xdr:to>
    <xdr:sp macro="" textlink="">
      <xdr:nvSpPr>
        <xdr:cNvPr id="101" name="Text Box 103">
          <a:extLst>
            <a:ext uri="{FF2B5EF4-FFF2-40B4-BE49-F238E27FC236}">
              <a16:creationId xmlns:a16="http://schemas.microsoft.com/office/drawing/2014/main" id="{7DABD4E9-BAB5-449C-8837-362225BC38D7}"/>
            </a:ext>
          </a:extLst>
        </xdr:cNvPr>
        <xdr:cNvSpPr txBox="1">
          <a:spLocks noChangeArrowheads="1"/>
        </xdr:cNvSpPr>
      </xdr:nvSpPr>
      <xdr:spPr bwMode="auto">
        <a:xfrm>
          <a:off x="3619500" y="0"/>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xdr:row>
      <xdr:rowOff>0</xdr:rowOff>
    </xdr:from>
    <xdr:to>
      <xdr:col>6</xdr:col>
      <xdr:colOff>104775</xdr:colOff>
      <xdr:row>2</xdr:row>
      <xdr:rowOff>19050</xdr:rowOff>
    </xdr:to>
    <xdr:sp macro="" textlink="">
      <xdr:nvSpPr>
        <xdr:cNvPr id="102" name="Text Box 104">
          <a:extLst>
            <a:ext uri="{FF2B5EF4-FFF2-40B4-BE49-F238E27FC236}">
              <a16:creationId xmlns:a16="http://schemas.microsoft.com/office/drawing/2014/main" id="{FD01CCF2-013C-4E02-B239-4CD24316F16D}"/>
            </a:ext>
          </a:extLst>
        </xdr:cNvPr>
        <xdr:cNvSpPr txBox="1">
          <a:spLocks noChangeArrowheads="1"/>
        </xdr:cNvSpPr>
      </xdr:nvSpPr>
      <xdr:spPr bwMode="auto">
        <a:xfrm>
          <a:off x="3619500" y="0"/>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xdr:row>
      <xdr:rowOff>0</xdr:rowOff>
    </xdr:from>
    <xdr:to>
      <xdr:col>6</xdr:col>
      <xdr:colOff>104775</xdr:colOff>
      <xdr:row>2</xdr:row>
      <xdr:rowOff>19050</xdr:rowOff>
    </xdr:to>
    <xdr:sp macro="" textlink="">
      <xdr:nvSpPr>
        <xdr:cNvPr id="103" name="Text Box 105">
          <a:extLst>
            <a:ext uri="{FF2B5EF4-FFF2-40B4-BE49-F238E27FC236}">
              <a16:creationId xmlns:a16="http://schemas.microsoft.com/office/drawing/2014/main" id="{7E1BA258-B837-461A-971A-E029FD9A5A60}"/>
            </a:ext>
          </a:extLst>
        </xdr:cNvPr>
        <xdr:cNvSpPr txBox="1">
          <a:spLocks noChangeArrowheads="1"/>
        </xdr:cNvSpPr>
      </xdr:nvSpPr>
      <xdr:spPr bwMode="auto">
        <a:xfrm>
          <a:off x="3619500" y="0"/>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xdr:row>
      <xdr:rowOff>0</xdr:rowOff>
    </xdr:from>
    <xdr:to>
      <xdr:col>6</xdr:col>
      <xdr:colOff>104775</xdr:colOff>
      <xdr:row>2</xdr:row>
      <xdr:rowOff>19050</xdr:rowOff>
    </xdr:to>
    <xdr:sp macro="" textlink="">
      <xdr:nvSpPr>
        <xdr:cNvPr id="104" name="Text Box 106">
          <a:extLst>
            <a:ext uri="{FF2B5EF4-FFF2-40B4-BE49-F238E27FC236}">
              <a16:creationId xmlns:a16="http://schemas.microsoft.com/office/drawing/2014/main" id="{7482E212-6885-4E78-96D1-56C6AD44B2F6}"/>
            </a:ext>
          </a:extLst>
        </xdr:cNvPr>
        <xdr:cNvSpPr txBox="1">
          <a:spLocks noChangeArrowheads="1"/>
        </xdr:cNvSpPr>
      </xdr:nvSpPr>
      <xdr:spPr bwMode="auto">
        <a:xfrm>
          <a:off x="3619500" y="0"/>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xdr:row>
      <xdr:rowOff>0</xdr:rowOff>
    </xdr:from>
    <xdr:to>
      <xdr:col>6</xdr:col>
      <xdr:colOff>104775</xdr:colOff>
      <xdr:row>2</xdr:row>
      <xdr:rowOff>19050</xdr:rowOff>
    </xdr:to>
    <xdr:sp macro="" textlink="">
      <xdr:nvSpPr>
        <xdr:cNvPr id="105" name="Text Box 107">
          <a:extLst>
            <a:ext uri="{FF2B5EF4-FFF2-40B4-BE49-F238E27FC236}">
              <a16:creationId xmlns:a16="http://schemas.microsoft.com/office/drawing/2014/main" id="{F9145970-5421-48C3-9D30-DBB3D5F11B94}"/>
            </a:ext>
          </a:extLst>
        </xdr:cNvPr>
        <xdr:cNvSpPr txBox="1">
          <a:spLocks noChangeArrowheads="1"/>
        </xdr:cNvSpPr>
      </xdr:nvSpPr>
      <xdr:spPr bwMode="auto">
        <a:xfrm>
          <a:off x="3619500" y="0"/>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xdr:row>
      <xdr:rowOff>0</xdr:rowOff>
    </xdr:from>
    <xdr:to>
      <xdr:col>6</xdr:col>
      <xdr:colOff>104775</xdr:colOff>
      <xdr:row>2</xdr:row>
      <xdr:rowOff>19050</xdr:rowOff>
    </xdr:to>
    <xdr:sp macro="" textlink="">
      <xdr:nvSpPr>
        <xdr:cNvPr id="106" name="Text Box 108">
          <a:extLst>
            <a:ext uri="{FF2B5EF4-FFF2-40B4-BE49-F238E27FC236}">
              <a16:creationId xmlns:a16="http://schemas.microsoft.com/office/drawing/2014/main" id="{44A37A4C-19D8-49F0-A39C-8A0C511C11F2}"/>
            </a:ext>
          </a:extLst>
        </xdr:cNvPr>
        <xdr:cNvSpPr txBox="1">
          <a:spLocks noChangeArrowheads="1"/>
        </xdr:cNvSpPr>
      </xdr:nvSpPr>
      <xdr:spPr bwMode="auto">
        <a:xfrm>
          <a:off x="3619500" y="0"/>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xdr:row>
      <xdr:rowOff>0</xdr:rowOff>
    </xdr:from>
    <xdr:to>
      <xdr:col>6</xdr:col>
      <xdr:colOff>104775</xdr:colOff>
      <xdr:row>2</xdr:row>
      <xdr:rowOff>19050</xdr:rowOff>
    </xdr:to>
    <xdr:sp macro="" textlink="">
      <xdr:nvSpPr>
        <xdr:cNvPr id="107" name="Text Box 109">
          <a:extLst>
            <a:ext uri="{FF2B5EF4-FFF2-40B4-BE49-F238E27FC236}">
              <a16:creationId xmlns:a16="http://schemas.microsoft.com/office/drawing/2014/main" id="{2B12C63C-C689-4A5A-BC6D-BED7ABE78FCF}"/>
            </a:ext>
          </a:extLst>
        </xdr:cNvPr>
        <xdr:cNvSpPr txBox="1">
          <a:spLocks noChangeArrowheads="1"/>
        </xdr:cNvSpPr>
      </xdr:nvSpPr>
      <xdr:spPr bwMode="auto">
        <a:xfrm>
          <a:off x="3619500" y="0"/>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xdr:row>
      <xdr:rowOff>0</xdr:rowOff>
    </xdr:from>
    <xdr:to>
      <xdr:col>6</xdr:col>
      <xdr:colOff>104775</xdr:colOff>
      <xdr:row>2</xdr:row>
      <xdr:rowOff>19050</xdr:rowOff>
    </xdr:to>
    <xdr:sp macro="" textlink="">
      <xdr:nvSpPr>
        <xdr:cNvPr id="108" name="Text Box 110">
          <a:extLst>
            <a:ext uri="{FF2B5EF4-FFF2-40B4-BE49-F238E27FC236}">
              <a16:creationId xmlns:a16="http://schemas.microsoft.com/office/drawing/2014/main" id="{87AD403F-4CAB-4229-9CF1-C6731C87A818}"/>
            </a:ext>
          </a:extLst>
        </xdr:cNvPr>
        <xdr:cNvSpPr txBox="1">
          <a:spLocks noChangeArrowheads="1"/>
        </xdr:cNvSpPr>
      </xdr:nvSpPr>
      <xdr:spPr bwMode="auto">
        <a:xfrm>
          <a:off x="3619500" y="0"/>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xdr:row>
      <xdr:rowOff>0</xdr:rowOff>
    </xdr:from>
    <xdr:to>
      <xdr:col>6</xdr:col>
      <xdr:colOff>104775</xdr:colOff>
      <xdr:row>2</xdr:row>
      <xdr:rowOff>19050</xdr:rowOff>
    </xdr:to>
    <xdr:sp macro="" textlink="">
      <xdr:nvSpPr>
        <xdr:cNvPr id="109" name="Text Box 111">
          <a:extLst>
            <a:ext uri="{FF2B5EF4-FFF2-40B4-BE49-F238E27FC236}">
              <a16:creationId xmlns:a16="http://schemas.microsoft.com/office/drawing/2014/main" id="{93995801-AB69-4DE2-8151-C418DEA879EC}"/>
            </a:ext>
          </a:extLst>
        </xdr:cNvPr>
        <xdr:cNvSpPr txBox="1">
          <a:spLocks noChangeArrowheads="1"/>
        </xdr:cNvSpPr>
      </xdr:nvSpPr>
      <xdr:spPr bwMode="auto">
        <a:xfrm>
          <a:off x="3619500" y="0"/>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xdr:row>
      <xdr:rowOff>0</xdr:rowOff>
    </xdr:from>
    <xdr:to>
      <xdr:col>6</xdr:col>
      <xdr:colOff>104775</xdr:colOff>
      <xdr:row>2</xdr:row>
      <xdr:rowOff>19050</xdr:rowOff>
    </xdr:to>
    <xdr:sp macro="" textlink="">
      <xdr:nvSpPr>
        <xdr:cNvPr id="110" name="Text Box 112">
          <a:extLst>
            <a:ext uri="{FF2B5EF4-FFF2-40B4-BE49-F238E27FC236}">
              <a16:creationId xmlns:a16="http://schemas.microsoft.com/office/drawing/2014/main" id="{B023F8C7-5879-4710-8D55-6CB7B4BC79A6}"/>
            </a:ext>
          </a:extLst>
        </xdr:cNvPr>
        <xdr:cNvSpPr txBox="1">
          <a:spLocks noChangeArrowheads="1"/>
        </xdr:cNvSpPr>
      </xdr:nvSpPr>
      <xdr:spPr bwMode="auto">
        <a:xfrm>
          <a:off x="3619500" y="0"/>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xdr:row>
      <xdr:rowOff>0</xdr:rowOff>
    </xdr:from>
    <xdr:to>
      <xdr:col>6</xdr:col>
      <xdr:colOff>104775</xdr:colOff>
      <xdr:row>2</xdr:row>
      <xdr:rowOff>19050</xdr:rowOff>
    </xdr:to>
    <xdr:sp macro="" textlink="">
      <xdr:nvSpPr>
        <xdr:cNvPr id="111" name="Text Box 113">
          <a:extLst>
            <a:ext uri="{FF2B5EF4-FFF2-40B4-BE49-F238E27FC236}">
              <a16:creationId xmlns:a16="http://schemas.microsoft.com/office/drawing/2014/main" id="{8300655F-1692-4C2C-BCB1-C704BED7D5F1}"/>
            </a:ext>
          </a:extLst>
        </xdr:cNvPr>
        <xdr:cNvSpPr txBox="1">
          <a:spLocks noChangeArrowheads="1"/>
        </xdr:cNvSpPr>
      </xdr:nvSpPr>
      <xdr:spPr bwMode="auto">
        <a:xfrm>
          <a:off x="3619500" y="0"/>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xdr:row>
      <xdr:rowOff>0</xdr:rowOff>
    </xdr:from>
    <xdr:to>
      <xdr:col>6</xdr:col>
      <xdr:colOff>104775</xdr:colOff>
      <xdr:row>2</xdr:row>
      <xdr:rowOff>19050</xdr:rowOff>
    </xdr:to>
    <xdr:sp macro="" textlink="">
      <xdr:nvSpPr>
        <xdr:cNvPr id="112" name="Text Box 114">
          <a:extLst>
            <a:ext uri="{FF2B5EF4-FFF2-40B4-BE49-F238E27FC236}">
              <a16:creationId xmlns:a16="http://schemas.microsoft.com/office/drawing/2014/main" id="{D1C4D08E-EECA-4F83-BCE7-0C985209EAB8}"/>
            </a:ext>
          </a:extLst>
        </xdr:cNvPr>
        <xdr:cNvSpPr txBox="1">
          <a:spLocks noChangeArrowheads="1"/>
        </xdr:cNvSpPr>
      </xdr:nvSpPr>
      <xdr:spPr bwMode="auto">
        <a:xfrm>
          <a:off x="3619500" y="0"/>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xdr:row>
      <xdr:rowOff>0</xdr:rowOff>
    </xdr:from>
    <xdr:to>
      <xdr:col>6</xdr:col>
      <xdr:colOff>104775</xdr:colOff>
      <xdr:row>2</xdr:row>
      <xdr:rowOff>19050</xdr:rowOff>
    </xdr:to>
    <xdr:sp macro="" textlink="">
      <xdr:nvSpPr>
        <xdr:cNvPr id="113" name="Text Box 115">
          <a:extLst>
            <a:ext uri="{FF2B5EF4-FFF2-40B4-BE49-F238E27FC236}">
              <a16:creationId xmlns:a16="http://schemas.microsoft.com/office/drawing/2014/main" id="{0228443B-3750-475E-8377-E2F226E9D0D7}"/>
            </a:ext>
          </a:extLst>
        </xdr:cNvPr>
        <xdr:cNvSpPr txBox="1">
          <a:spLocks noChangeArrowheads="1"/>
        </xdr:cNvSpPr>
      </xdr:nvSpPr>
      <xdr:spPr bwMode="auto">
        <a:xfrm>
          <a:off x="3619500" y="0"/>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xdr:row>
      <xdr:rowOff>0</xdr:rowOff>
    </xdr:from>
    <xdr:to>
      <xdr:col>6</xdr:col>
      <xdr:colOff>104775</xdr:colOff>
      <xdr:row>2</xdr:row>
      <xdr:rowOff>19050</xdr:rowOff>
    </xdr:to>
    <xdr:sp macro="" textlink="">
      <xdr:nvSpPr>
        <xdr:cNvPr id="114" name="Text Box 116">
          <a:extLst>
            <a:ext uri="{FF2B5EF4-FFF2-40B4-BE49-F238E27FC236}">
              <a16:creationId xmlns:a16="http://schemas.microsoft.com/office/drawing/2014/main" id="{D0B29EA9-A8F6-4413-AD58-816437212796}"/>
            </a:ext>
          </a:extLst>
        </xdr:cNvPr>
        <xdr:cNvSpPr txBox="1">
          <a:spLocks noChangeArrowheads="1"/>
        </xdr:cNvSpPr>
      </xdr:nvSpPr>
      <xdr:spPr bwMode="auto">
        <a:xfrm>
          <a:off x="3619500" y="0"/>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xdr:row>
      <xdr:rowOff>0</xdr:rowOff>
    </xdr:from>
    <xdr:to>
      <xdr:col>6</xdr:col>
      <xdr:colOff>104775</xdr:colOff>
      <xdr:row>2</xdr:row>
      <xdr:rowOff>19050</xdr:rowOff>
    </xdr:to>
    <xdr:sp macro="" textlink="">
      <xdr:nvSpPr>
        <xdr:cNvPr id="115" name="Text Box 117">
          <a:extLst>
            <a:ext uri="{FF2B5EF4-FFF2-40B4-BE49-F238E27FC236}">
              <a16:creationId xmlns:a16="http://schemas.microsoft.com/office/drawing/2014/main" id="{2903B155-0D8E-443D-84AC-5F41EAF32E08}"/>
            </a:ext>
          </a:extLst>
        </xdr:cNvPr>
        <xdr:cNvSpPr txBox="1">
          <a:spLocks noChangeArrowheads="1"/>
        </xdr:cNvSpPr>
      </xdr:nvSpPr>
      <xdr:spPr bwMode="auto">
        <a:xfrm>
          <a:off x="3619500" y="0"/>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xdr:row>
      <xdr:rowOff>0</xdr:rowOff>
    </xdr:from>
    <xdr:to>
      <xdr:col>6</xdr:col>
      <xdr:colOff>104775</xdr:colOff>
      <xdr:row>2</xdr:row>
      <xdr:rowOff>19050</xdr:rowOff>
    </xdr:to>
    <xdr:sp macro="" textlink="">
      <xdr:nvSpPr>
        <xdr:cNvPr id="116" name="Text Box 118">
          <a:extLst>
            <a:ext uri="{FF2B5EF4-FFF2-40B4-BE49-F238E27FC236}">
              <a16:creationId xmlns:a16="http://schemas.microsoft.com/office/drawing/2014/main" id="{5E584FEB-F55E-459D-B249-ED2C600B52B4}"/>
            </a:ext>
          </a:extLst>
        </xdr:cNvPr>
        <xdr:cNvSpPr txBox="1">
          <a:spLocks noChangeArrowheads="1"/>
        </xdr:cNvSpPr>
      </xdr:nvSpPr>
      <xdr:spPr bwMode="auto">
        <a:xfrm>
          <a:off x="3619500" y="0"/>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xdr:row>
      <xdr:rowOff>0</xdr:rowOff>
    </xdr:from>
    <xdr:to>
      <xdr:col>6</xdr:col>
      <xdr:colOff>104775</xdr:colOff>
      <xdr:row>2</xdr:row>
      <xdr:rowOff>19050</xdr:rowOff>
    </xdr:to>
    <xdr:sp macro="" textlink="">
      <xdr:nvSpPr>
        <xdr:cNvPr id="117" name="Text Box 119">
          <a:extLst>
            <a:ext uri="{FF2B5EF4-FFF2-40B4-BE49-F238E27FC236}">
              <a16:creationId xmlns:a16="http://schemas.microsoft.com/office/drawing/2014/main" id="{BCA123B5-6662-4394-B0A5-CF2352BBB9B4}"/>
            </a:ext>
          </a:extLst>
        </xdr:cNvPr>
        <xdr:cNvSpPr txBox="1">
          <a:spLocks noChangeArrowheads="1"/>
        </xdr:cNvSpPr>
      </xdr:nvSpPr>
      <xdr:spPr bwMode="auto">
        <a:xfrm>
          <a:off x="3619500" y="0"/>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xdr:row>
      <xdr:rowOff>0</xdr:rowOff>
    </xdr:from>
    <xdr:to>
      <xdr:col>6</xdr:col>
      <xdr:colOff>104775</xdr:colOff>
      <xdr:row>2</xdr:row>
      <xdr:rowOff>19050</xdr:rowOff>
    </xdr:to>
    <xdr:sp macro="" textlink="">
      <xdr:nvSpPr>
        <xdr:cNvPr id="118" name="Text Box 120">
          <a:extLst>
            <a:ext uri="{FF2B5EF4-FFF2-40B4-BE49-F238E27FC236}">
              <a16:creationId xmlns:a16="http://schemas.microsoft.com/office/drawing/2014/main" id="{5CE6B9B3-43D4-4CFD-B0C2-455168AD5A4B}"/>
            </a:ext>
          </a:extLst>
        </xdr:cNvPr>
        <xdr:cNvSpPr txBox="1">
          <a:spLocks noChangeArrowheads="1"/>
        </xdr:cNvSpPr>
      </xdr:nvSpPr>
      <xdr:spPr bwMode="auto">
        <a:xfrm>
          <a:off x="3619500" y="0"/>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xdr:row>
      <xdr:rowOff>0</xdr:rowOff>
    </xdr:from>
    <xdr:to>
      <xdr:col>6</xdr:col>
      <xdr:colOff>104775</xdr:colOff>
      <xdr:row>2</xdr:row>
      <xdr:rowOff>19050</xdr:rowOff>
    </xdr:to>
    <xdr:sp macro="" textlink="">
      <xdr:nvSpPr>
        <xdr:cNvPr id="119" name="Text Box 121">
          <a:extLst>
            <a:ext uri="{FF2B5EF4-FFF2-40B4-BE49-F238E27FC236}">
              <a16:creationId xmlns:a16="http://schemas.microsoft.com/office/drawing/2014/main" id="{0E3C6ABD-E5E6-4E3A-9C67-0EACFB565439}"/>
            </a:ext>
          </a:extLst>
        </xdr:cNvPr>
        <xdr:cNvSpPr txBox="1">
          <a:spLocks noChangeArrowheads="1"/>
        </xdr:cNvSpPr>
      </xdr:nvSpPr>
      <xdr:spPr bwMode="auto">
        <a:xfrm>
          <a:off x="3619500" y="0"/>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xdr:row>
      <xdr:rowOff>0</xdr:rowOff>
    </xdr:from>
    <xdr:to>
      <xdr:col>6</xdr:col>
      <xdr:colOff>104775</xdr:colOff>
      <xdr:row>2</xdr:row>
      <xdr:rowOff>19050</xdr:rowOff>
    </xdr:to>
    <xdr:sp macro="" textlink="">
      <xdr:nvSpPr>
        <xdr:cNvPr id="120" name="Text Box 122">
          <a:extLst>
            <a:ext uri="{FF2B5EF4-FFF2-40B4-BE49-F238E27FC236}">
              <a16:creationId xmlns:a16="http://schemas.microsoft.com/office/drawing/2014/main" id="{7537E2BE-822E-4B6D-A19E-0B539A3620C7}"/>
            </a:ext>
          </a:extLst>
        </xdr:cNvPr>
        <xdr:cNvSpPr txBox="1">
          <a:spLocks noChangeArrowheads="1"/>
        </xdr:cNvSpPr>
      </xdr:nvSpPr>
      <xdr:spPr bwMode="auto">
        <a:xfrm>
          <a:off x="3619500" y="0"/>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xdr:row>
      <xdr:rowOff>0</xdr:rowOff>
    </xdr:from>
    <xdr:to>
      <xdr:col>6</xdr:col>
      <xdr:colOff>104775</xdr:colOff>
      <xdr:row>2</xdr:row>
      <xdr:rowOff>19050</xdr:rowOff>
    </xdr:to>
    <xdr:sp macro="" textlink="">
      <xdr:nvSpPr>
        <xdr:cNvPr id="121" name="Text Box 123">
          <a:extLst>
            <a:ext uri="{FF2B5EF4-FFF2-40B4-BE49-F238E27FC236}">
              <a16:creationId xmlns:a16="http://schemas.microsoft.com/office/drawing/2014/main" id="{72E1D22E-9982-4136-94EE-1359E62C3048}"/>
            </a:ext>
          </a:extLst>
        </xdr:cNvPr>
        <xdr:cNvSpPr txBox="1">
          <a:spLocks noChangeArrowheads="1"/>
        </xdr:cNvSpPr>
      </xdr:nvSpPr>
      <xdr:spPr bwMode="auto">
        <a:xfrm>
          <a:off x="3619500" y="0"/>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xdr:row>
      <xdr:rowOff>0</xdr:rowOff>
    </xdr:from>
    <xdr:to>
      <xdr:col>6</xdr:col>
      <xdr:colOff>104775</xdr:colOff>
      <xdr:row>2</xdr:row>
      <xdr:rowOff>19050</xdr:rowOff>
    </xdr:to>
    <xdr:sp macro="" textlink="">
      <xdr:nvSpPr>
        <xdr:cNvPr id="122" name="Text Box 124">
          <a:extLst>
            <a:ext uri="{FF2B5EF4-FFF2-40B4-BE49-F238E27FC236}">
              <a16:creationId xmlns:a16="http://schemas.microsoft.com/office/drawing/2014/main" id="{98FA15BA-4F07-4C93-AD8B-8D99CD91A141}"/>
            </a:ext>
          </a:extLst>
        </xdr:cNvPr>
        <xdr:cNvSpPr txBox="1">
          <a:spLocks noChangeArrowheads="1"/>
        </xdr:cNvSpPr>
      </xdr:nvSpPr>
      <xdr:spPr bwMode="auto">
        <a:xfrm>
          <a:off x="3619500" y="0"/>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xdr:row>
      <xdr:rowOff>0</xdr:rowOff>
    </xdr:from>
    <xdr:to>
      <xdr:col>6</xdr:col>
      <xdr:colOff>104775</xdr:colOff>
      <xdr:row>2</xdr:row>
      <xdr:rowOff>19050</xdr:rowOff>
    </xdr:to>
    <xdr:sp macro="" textlink="">
      <xdr:nvSpPr>
        <xdr:cNvPr id="123" name="Text Box 125">
          <a:extLst>
            <a:ext uri="{FF2B5EF4-FFF2-40B4-BE49-F238E27FC236}">
              <a16:creationId xmlns:a16="http://schemas.microsoft.com/office/drawing/2014/main" id="{3CB646F5-C06F-4785-8AA9-47908FC6423D}"/>
            </a:ext>
          </a:extLst>
        </xdr:cNvPr>
        <xdr:cNvSpPr txBox="1">
          <a:spLocks noChangeArrowheads="1"/>
        </xdr:cNvSpPr>
      </xdr:nvSpPr>
      <xdr:spPr bwMode="auto">
        <a:xfrm>
          <a:off x="3619500" y="0"/>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xdr:row>
      <xdr:rowOff>0</xdr:rowOff>
    </xdr:from>
    <xdr:to>
      <xdr:col>6</xdr:col>
      <xdr:colOff>104775</xdr:colOff>
      <xdr:row>2</xdr:row>
      <xdr:rowOff>19050</xdr:rowOff>
    </xdr:to>
    <xdr:sp macro="" textlink="">
      <xdr:nvSpPr>
        <xdr:cNvPr id="124" name="Text Box 126">
          <a:extLst>
            <a:ext uri="{FF2B5EF4-FFF2-40B4-BE49-F238E27FC236}">
              <a16:creationId xmlns:a16="http://schemas.microsoft.com/office/drawing/2014/main" id="{1382BE14-1389-4630-B28B-F14AB2A96B10}"/>
            </a:ext>
          </a:extLst>
        </xdr:cNvPr>
        <xdr:cNvSpPr txBox="1">
          <a:spLocks noChangeArrowheads="1"/>
        </xdr:cNvSpPr>
      </xdr:nvSpPr>
      <xdr:spPr bwMode="auto">
        <a:xfrm>
          <a:off x="3619500" y="0"/>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xdr:row>
      <xdr:rowOff>0</xdr:rowOff>
    </xdr:from>
    <xdr:to>
      <xdr:col>6</xdr:col>
      <xdr:colOff>104775</xdr:colOff>
      <xdr:row>2</xdr:row>
      <xdr:rowOff>19050</xdr:rowOff>
    </xdr:to>
    <xdr:sp macro="" textlink="">
      <xdr:nvSpPr>
        <xdr:cNvPr id="129" name="Text Box 132">
          <a:extLst>
            <a:ext uri="{FF2B5EF4-FFF2-40B4-BE49-F238E27FC236}">
              <a16:creationId xmlns:a16="http://schemas.microsoft.com/office/drawing/2014/main" id="{BE720486-A7D6-41E4-9615-7D809E7B5BE3}"/>
            </a:ext>
          </a:extLst>
        </xdr:cNvPr>
        <xdr:cNvSpPr txBox="1">
          <a:spLocks noChangeArrowheads="1"/>
        </xdr:cNvSpPr>
      </xdr:nvSpPr>
      <xdr:spPr bwMode="auto">
        <a:xfrm>
          <a:off x="3619500" y="0"/>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xdr:row>
      <xdr:rowOff>0</xdr:rowOff>
    </xdr:from>
    <xdr:to>
      <xdr:col>6</xdr:col>
      <xdr:colOff>104775</xdr:colOff>
      <xdr:row>2</xdr:row>
      <xdr:rowOff>19050</xdr:rowOff>
    </xdr:to>
    <xdr:sp macro="" textlink="">
      <xdr:nvSpPr>
        <xdr:cNvPr id="130" name="Text Box 133">
          <a:extLst>
            <a:ext uri="{FF2B5EF4-FFF2-40B4-BE49-F238E27FC236}">
              <a16:creationId xmlns:a16="http://schemas.microsoft.com/office/drawing/2014/main" id="{FB59A354-F2B0-4027-ACEC-5FE62E765B68}"/>
            </a:ext>
          </a:extLst>
        </xdr:cNvPr>
        <xdr:cNvSpPr txBox="1">
          <a:spLocks noChangeArrowheads="1"/>
        </xdr:cNvSpPr>
      </xdr:nvSpPr>
      <xdr:spPr bwMode="auto">
        <a:xfrm>
          <a:off x="3619500" y="0"/>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xdr:row>
      <xdr:rowOff>0</xdr:rowOff>
    </xdr:from>
    <xdr:to>
      <xdr:col>6</xdr:col>
      <xdr:colOff>104775</xdr:colOff>
      <xdr:row>2</xdr:row>
      <xdr:rowOff>19050</xdr:rowOff>
    </xdr:to>
    <xdr:sp macro="" textlink="">
      <xdr:nvSpPr>
        <xdr:cNvPr id="131" name="Text Box 134">
          <a:extLst>
            <a:ext uri="{FF2B5EF4-FFF2-40B4-BE49-F238E27FC236}">
              <a16:creationId xmlns:a16="http://schemas.microsoft.com/office/drawing/2014/main" id="{E00C9BC2-65DC-4FC3-AA93-DD6E193BABE4}"/>
            </a:ext>
          </a:extLst>
        </xdr:cNvPr>
        <xdr:cNvSpPr txBox="1">
          <a:spLocks noChangeArrowheads="1"/>
        </xdr:cNvSpPr>
      </xdr:nvSpPr>
      <xdr:spPr bwMode="auto">
        <a:xfrm>
          <a:off x="3619500" y="0"/>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xdr:row>
      <xdr:rowOff>0</xdr:rowOff>
    </xdr:from>
    <xdr:to>
      <xdr:col>6</xdr:col>
      <xdr:colOff>104775</xdr:colOff>
      <xdr:row>2</xdr:row>
      <xdr:rowOff>19050</xdr:rowOff>
    </xdr:to>
    <xdr:sp macro="" textlink="">
      <xdr:nvSpPr>
        <xdr:cNvPr id="132" name="Text Box 135">
          <a:extLst>
            <a:ext uri="{FF2B5EF4-FFF2-40B4-BE49-F238E27FC236}">
              <a16:creationId xmlns:a16="http://schemas.microsoft.com/office/drawing/2014/main" id="{A72DA969-C067-41B7-BD72-4B0386A2466A}"/>
            </a:ext>
          </a:extLst>
        </xdr:cNvPr>
        <xdr:cNvSpPr txBox="1">
          <a:spLocks noChangeArrowheads="1"/>
        </xdr:cNvSpPr>
      </xdr:nvSpPr>
      <xdr:spPr bwMode="auto">
        <a:xfrm>
          <a:off x="3619500" y="0"/>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xdr:row>
      <xdr:rowOff>0</xdr:rowOff>
    </xdr:from>
    <xdr:to>
      <xdr:col>6</xdr:col>
      <xdr:colOff>104775</xdr:colOff>
      <xdr:row>2</xdr:row>
      <xdr:rowOff>19050</xdr:rowOff>
    </xdr:to>
    <xdr:sp macro="" textlink="">
      <xdr:nvSpPr>
        <xdr:cNvPr id="133" name="Text Box 133">
          <a:extLst>
            <a:ext uri="{FF2B5EF4-FFF2-40B4-BE49-F238E27FC236}">
              <a16:creationId xmlns:a16="http://schemas.microsoft.com/office/drawing/2014/main" id="{D6CD8ABE-FB85-4E77-B34B-B7F8AE8E0162}"/>
            </a:ext>
          </a:extLst>
        </xdr:cNvPr>
        <xdr:cNvSpPr txBox="1">
          <a:spLocks noChangeArrowheads="1"/>
        </xdr:cNvSpPr>
      </xdr:nvSpPr>
      <xdr:spPr bwMode="auto">
        <a:xfrm>
          <a:off x="3619500" y="0"/>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xdr:row>
      <xdr:rowOff>0</xdr:rowOff>
    </xdr:from>
    <xdr:to>
      <xdr:col>6</xdr:col>
      <xdr:colOff>104775</xdr:colOff>
      <xdr:row>2</xdr:row>
      <xdr:rowOff>19050</xdr:rowOff>
    </xdr:to>
    <xdr:sp macro="" textlink="">
      <xdr:nvSpPr>
        <xdr:cNvPr id="134" name="Text Box 134">
          <a:extLst>
            <a:ext uri="{FF2B5EF4-FFF2-40B4-BE49-F238E27FC236}">
              <a16:creationId xmlns:a16="http://schemas.microsoft.com/office/drawing/2014/main" id="{650565A6-6AFB-4C40-8D08-95CC80D38106}"/>
            </a:ext>
          </a:extLst>
        </xdr:cNvPr>
        <xdr:cNvSpPr txBox="1">
          <a:spLocks noChangeArrowheads="1"/>
        </xdr:cNvSpPr>
      </xdr:nvSpPr>
      <xdr:spPr bwMode="auto">
        <a:xfrm>
          <a:off x="3619500" y="0"/>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xdr:row>
      <xdr:rowOff>0</xdr:rowOff>
    </xdr:from>
    <xdr:to>
      <xdr:col>6</xdr:col>
      <xdr:colOff>104775</xdr:colOff>
      <xdr:row>2</xdr:row>
      <xdr:rowOff>19050</xdr:rowOff>
    </xdr:to>
    <xdr:sp macro="" textlink="">
      <xdr:nvSpPr>
        <xdr:cNvPr id="135" name="Text Box 135">
          <a:extLst>
            <a:ext uri="{FF2B5EF4-FFF2-40B4-BE49-F238E27FC236}">
              <a16:creationId xmlns:a16="http://schemas.microsoft.com/office/drawing/2014/main" id="{0F26F743-671E-44A0-B76B-8EDC79678121}"/>
            </a:ext>
          </a:extLst>
        </xdr:cNvPr>
        <xdr:cNvSpPr txBox="1">
          <a:spLocks noChangeArrowheads="1"/>
        </xdr:cNvSpPr>
      </xdr:nvSpPr>
      <xdr:spPr bwMode="auto">
        <a:xfrm>
          <a:off x="3619500" y="0"/>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xdr:row>
      <xdr:rowOff>0</xdr:rowOff>
    </xdr:from>
    <xdr:to>
      <xdr:col>6</xdr:col>
      <xdr:colOff>104775</xdr:colOff>
      <xdr:row>2</xdr:row>
      <xdr:rowOff>19050</xdr:rowOff>
    </xdr:to>
    <xdr:sp macro="" textlink="">
      <xdr:nvSpPr>
        <xdr:cNvPr id="136" name="Text Box 57">
          <a:extLst>
            <a:ext uri="{FF2B5EF4-FFF2-40B4-BE49-F238E27FC236}">
              <a16:creationId xmlns:a16="http://schemas.microsoft.com/office/drawing/2014/main" id="{048C3E7B-3F0C-4A51-85A6-245AAD6E31DF}"/>
            </a:ext>
          </a:extLst>
        </xdr:cNvPr>
        <xdr:cNvSpPr txBox="1">
          <a:spLocks noChangeArrowheads="1"/>
        </xdr:cNvSpPr>
      </xdr:nvSpPr>
      <xdr:spPr bwMode="auto">
        <a:xfrm>
          <a:off x="3619500" y="0"/>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xdr:row>
      <xdr:rowOff>0</xdr:rowOff>
    </xdr:from>
    <xdr:to>
      <xdr:col>6</xdr:col>
      <xdr:colOff>104775</xdr:colOff>
      <xdr:row>2</xdr:row>
      <xdr:rowOff>19050</xdr:rowOff>
    </xdr:to>
    <xdr:sp macro="" textlink="">
      <xdr:nvSpPr>
        <xdr:cNvPr id="137" name="Text Box 59">
          <a:extLst>
            <a:ext uri="{FF2B5EF4-FFF2-40B4-BE49-F238E27FC236}">
              <a16:creationId xmlns:a16="http://schemas.microsoft.com/office/drawing/2014/main" id="{2C95B337-27A4-4B9B-B13E-FC83C7DB363C}"/>
            </a:ext>
          </a:extLst>
        </xdr:cNvPr>
        <xdr:cNvSpPr txBox="1">
          <a:spLocks noChangeArrowheads="1"/>
        </xdr:cNvSpPr>
      </xdr:nvSpPr>
      <xdr:spPr bwMode="auto">
        <a:xfrm>
          <a:off x="3619500" y="0"/>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xdr:row>
      <xdr:rowOff>0</xdr:rowOff>
    </xdr:from>
    <xdr:to>
      <xdr:col>6</xdr:col>
      <xdr:colOff>104775</xdr:colOff>
      <xdr:row>2</xdr:row>
      <xdr:rowOff>19050</xdr:rowOff>
    </xdr:to>
    <xdr:sp macro="" textlink="">
      <xdr:nvSpPr>
        <xdr:cNvPr id="138" name="Text Box 132">
          <a:extLst>
            <a:ext uri="{FF2B5EF4-FFF2-40B4-BE49-F238E27FC236}">
              <a16:creationId xmlns:a16="http://schemas.microsoft.com/office/drawing/2014/main" id="{6D7F2E2C-0745-4196-8E6F-A6AB91A668AD}"/>
            </a:ext>
          </a:extLst>
        </xdr:cNvPr>
        <xdr:cNvSpPr txBox="1">
          <a:spLocks noChangeArrowheads="1"/>
        </xdr:cNvSpPr>
      </xdr:nvSpPr>
      <xdr:spPr bwMode="auto">
        <a:xfrm>
          <a:off x="3619500" y="0"/>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4</xdr:col>
      <xdr:colOff>0</xdr:colOff>
      <xdr:row>98</xdr:row>
      <xdr:rowOff>0</xdr:rowOff>
    </xdr:from>
    <xdr:ext cx="95250" cy="228600"/>
    <xdr:sp macro="" textlink="">
      <xdr:nvSpPr>
        <xdr:cNvPr id="277" name="Text Box 4">
          <a:extLst>
            <a:ext uri="{FF2B5EF4-FFF2-40B4-BE49-F238E27FC236}">
              <a16:creationId xmlns:a16="http://schemas.microsoft.com/office/drawing/2014/main" id="{3194DED5-AF48-4B23-98A4-102590DA11CC}"/>
            </a:ext>
          </a:extLst>
        </xdr:cNvPr>
        <xdr:cNvSpPr txBox="1">
          <a:spLocks noChangeArrowheads="1"/>
        </xdr:cNvSpPr>
      </xdr:nvSpPr>
      <xdr:spPr bwMode="auto">
        <a:xfrm>
          <a:off x="1628775" y="22221825"/>
          <a:ext cx="952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98</xdr:row>
      <xdr:rowOff>0</xdr:rowOff>
    </xdr:from>
    <xdr:ext cx="95250" cy="333375"/>
    <xdr:sp macro="" textlink="">
      <xdr:nvSpPr>
        <xdr:cNvPr id="278" name="Text Box 5">
          <a:extLst>
            <a:ext uri="{FF2B5EF4-FFF2-40B4-BE49-F238E27FC236}">
              <a16:creationId xmlns:a16="http://schemas.microsoft.com/office/drawing/2014/main" id="{83032B68-5131-47A3-BEF5-774FCD438EE7}"/>
            </a:ext>
          </a:extLst>
        </xdr:cNvPr>
        <xdr:cNvSpPr txBox="1">
          <a:spLocks noChangeArrowheads="1"/>
        </xdr:cNvSpPr>
      </xdr:nvSpPr>
      <xdr:spPr bwMode="auto">
        <a:xfrm>
          <a:off x="1628775" y="222218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98</xdr:row>
      <xdr:rowOff>0</xdr:rowOff>
    </xdr:from>
    <xdr:ext cx="95250" cy="333375"/>
    <xdr:sp macro="" textlink="">
      <xdr:nvSpPr>
        <xdr:cNvPr id="279" name="Text Box 6">
          <a:extLst>
            <a:ext uri="{FF2B5EF4-FFF2-40B4-BE49-F238E27FC236}">
              <a16:creationId xmlns:a16="http://schemas.microsoft.com/office/drawing/2014/main" id="{3F477ACD-2F73-4E91-92BC-FAA35C43BD03}"/>
            </a:ext>
          </a:extLst>
        </xdr:cNvPr>
        <xdr:cNvSpPr txBox="1">
          <a:spLocks noChangeArrowheads="1"/>
        </xdr:cNvSpPr>
      </xdr:nvSpPr>
      <xdr:spPr bwMode="auto">
        <a:xfrm>
          <a:off x="1628775" y="222218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98</xdr:row>
      <xdr:rowOff>0</xdr:rowOff>
    </xdr:from>
    <xdr:ext cx="95250" cy="333375"/>
    <xdr:sp macro="" textlink="">
      <xdr:nvSpPr>
        <xdr:cNvPr id="280" name="Text Box 7">
          <a:extLst>
            <a:ext uri="{FF2B5EF4-FFF2-40B4-BE49-F238E27FC236}">
              <a16:creationId xmlns:a16="http://schemas.microsoft.com/office/drawing/2014/main" id="{1DE4B22C-4227-444E-84F3-1B76798B949F}"/>
            </a:ext>
          </a:extLst>
        </xdr:cNvPr>
        <xdr:cNvSpPr txBox="1">
          <a:spLocks noChangeArrowheads="1"/>
        </xdr:cNvSpPr>
      </xdr:nvSpPr>
      <xdr:spPr bwMode="auto">
        <a:xfrm>
          <a:off x="1628775" y="222218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98</xdr:row>
      <xdr:rowOff>0</xdr:rowOff>
    </xdr:from>
    <xdr:ext cx="95250" cy="333375"/>
    <xdr:sp macro="" textlink="">
      <xdr:nvSpPr>
        <xdr:cNvPr id="281" name="Text Box 8">
          <a:extLst>
            <a:ext uri="{FF2B5EF4-FFF2-40B4-BE49-F238E27FC236}">
              <a16:creationId xmlns:a16="http://schemas.microsoft.com/office/drawing/2014/main" id="{0E6B7EAE-EF10-4B9A-A0EF-523C82437389}"/>
            </a:ext>
          </a:extLst>
        </xdr:cNvPr>
        <xdr:cNvSpPr txBox="1">
          <a:spLocks noChangeArrowheads="1"/>
        </xdr:cNvSpPr>
      </xdr:nvSpPr>
      <xdr:spPr bwMode="auto">
        <a:xfrm>
          <a:off x="1628775" y="222218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98</xdr:row>
      <xdr:rowOff>0</xdr:rowOff>
    </xdr:from>
    <xdr:ext cx="95250" cy="333375"/>
    <xdr:sp macro="" textlink="">
      <xdr:nvSpPr>
        <xdr:cNvPr id="282" name="Text Box 9">
          <a:extLst>
            <a:ext uri="{FF2B5EF4-FFF2-40B4-BE49-F238E27FC236}">
              <a16:creationId xmlns:a16="http://schemas.microsoft.com/office/drawing/2014/main" id="{A1A983AE-0CFF-40CE-8BF8-C1F79128C923}"/>
            </a:ext>
          </a:extLst>
        </xdr:cNvPr>
        <xdr:cNvSpPr txBox="1">
          <a:spLocks noChangeArrowheads="1"/>
        </xdr:cNvSpPr>
      </xdr:nvSpPr>
      <xdr:spPr bwMode="auto">
        <a:xfrm>
          <a:off x="1628775" y="222218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98</xdr:row>
      <xdr:rowOff>0</xdr:rowOff>
    </xdr:from>
    <xdr:ext cx="95250" cy="333375"/>
    <xdr:sp macro="" textlink="">
      <xdr:nvSpPr>
        <xdr:cNvPr id="283" name="Text Box 10">
          <a:extLst>
            <a:ext uri="{FF2B5EF4-FFF2-40B4-BE49-F238E27FC236}">
              <a16:creationId xmlns:a16="http://schemas.microsoft.com/office/drawing/2014/main" id="{AF7B7A53-6B8F-491A-975B-EF51C3627218}"/>
            </a:ext>
          </a:extLst>
        </xdr:cNvPr>
        <xdr:cNvSpPr txBox="1">
          <a:spLocks noChangeArrowheads="1"/>
        </xdr:cNvSpPr>
      </xdr:nvSpPr>
      <xdr:spPr bwMode="auto">
        <a:xfrm>
          <a:off x="1628775" y="222218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98</xdr:row>
      <xdr:rowOff>0</xdr:rowOff>
    </xdr:from>
    <xdr:ext cx="95250" cy="333375"/>
    <xdr:sp macro="" textlink="">
      <xdr:nvSpPr>
        <xdr:cNvPr id="284" name="Text Box 11">
          <a:extLst>
            <a:ext uri="{FF2B5EF4-FFF2-40B4-BE49-F238E27FC236}">
              <a16:creationId xmlns:a16="http://schemas.microsoft.com/office/drawing/2014/main" id="{4D94F905-FE7B-428D-A2B9-8B59FBE2D262}"/>
            </a:ext>
          </a:extLst>
        </xdr:cNvPr>
        <xdr:cNvSpPr txBox="1">
          <a:spLocks noChangeArrowheads="1"/>
        </xdr:cNvSpPr>
      </xdr:nvSpPr>
      <xdr:spPr bwMode="auto">
        <a:xfrm>
          <a:off x="1628775" y="222218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98</xdr:row>
      <xdr:rowOff>0</xdr:rowOff>
    </xdr:from>
    <xdr:ext cx="95250" cy="333375"/>
    <xdr:sp macro="" textlink="">
      <xdr:nvSpPr>
        <xdr:cNvPr id="285" name="Text Box 12">
          <a:extLst>
            <a:ext uri="{FF2B5EF4-FFF2-40B4-BE49-F238E27FC236}">
              <a16:creationId xmlns:a16="http://schemas.microsoft.com/office/drawing/2014/main" id="{AB9CD500-3FDA-4F18-8021-4F53FB299502}"/>
            </a:ext>
          </a:extLst>
        </xdr:cNvPr>
        <xdr:cNvSpPr txBox="1">
          <a:spLocks noChangeArrowheads="1"/>
        </xdr:cNvSpPr>
      </xdr:nvSpPr>
      <xdr:spPr bwMode="auto">
        <a:xfrm>
          <a:off x="1628775" y="222218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98</xdr:row>
      <xdr:rowOff>0</xdr:rowOff>
    </xdr:from>
    <xdr:ext cx="95250" cy="333375"/>
    <xdr:sp macro="" textlink="">
      <xdr:nvSpPr>
        <xdr:cNvPr id="286" name="Text Box 13">
          <a:extLst>
            <a:ext uri="{FF2B5EF4-FFF2-40B4-BE49-F238E27FC236}">
              <a16:creationId xmlns:a16="http://schemas.microsoft.com/office/drawing/2014/main" id="{5F11BE79-22BA-4655-B188-52B299163CB2}"/>
            </a:ext>
          </a:extLst>
        </xdr:cNvPr>
        <xdr:cNvSpPr txBox="1">
          <a:spLocks noChangeArrowheads="1"/>
        </xdr:cNvSpPr>
      </xdr:nvSpPr>
      <xdr:spPr bwMode="auto">
        <a:xfrm>
          <a:off x="1628775" y="222218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98</xdr:row>
      <xdr:rowOff>0</xdr:rowOff>
    </xdr:from>
    <xdr:ext cx="95250" cy="333375"/>
    <xdr:sp macro="" textlink="">
      <xdr:nvSpPr>
        <xdr:cNvPr id="287" name="Text Box 14">
          <a:extLst>
            <a:ext uri="{FF2B5EF4-FFF2-40B4-BE49-F238E27FC236}">
              <a16:creationId xmlns:a16="http://schemas.microsoft.com/office/drawing/2014/main" id="{C54D6272-2792-4A17-80D0-69010DAAA773}"/>
            </a:ext>
          </a:extLst>
        </xdr:cNvPr>
        <xdr:cNvSpPr txBox="1">
          <a:spLocks noChangeArrowheads="1"/>
        </xdr:cNvSpPr>
      </xdr:nvSpPr>
      <xdr:spPr bwMode="auto">
        <a:xfrm>
          <a:off x="1628775" y="222218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98</xdr:row>
      <xdr:rowOff>0</xdr:rowOff>
    </xdr:from>
    <xdr:ext cx="95250" cy="333375"/>
    <xdr:sp macro="" textlink="">
      <xdr:nvSpPr>
        <xdr:cNvPr id="288" name="Text Box 15">
          <a:extLst>
            <a:ext uri="{FF2B5EF4-FFF2-40B4-BE49-F238E27FC236}">
              <a16:creationId xmlns:a16="http://schemas.microsoft.com/office/drawing/2014/main" id="{A7299290-1512-4D49-8EE6-617652DF3B8C}"/>
            </a:ext>
          </a:extLst>
        </xdr:cNvPr>
        <xdr:cNvSpPr txBox="1">
          <a:spLocks noChangeArrowheads="1"/>
        </xdr:cNvSpPr>
      </xdr:nvSpPr>
      <xdr:spPr bwMode="auto">
        <a:xfrm>
          <a:off x="1628775" y="222218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98</xdr:row>
      <xdr:rowOff>0</xdr:rowOff>
    </xdr:from>
    <xdr:ext cx="95250" cy="333375"/>
    <xdr:sp macro="" textlink="">
      <xdr:nvSpPr>
        <xdr:cNvPr id="289" name="Text Box 16">
          <a:extLst>
            <a:ext uri="{FF2B5EF4-FFF2-40B4-BE49-F238E27FC236}">
              <a16:creationId xmlns:a16="http://schemas.microsoft.com/office/drawing/2014/main" id="{8353A6AB-F904-4F79-8568-F4841ABB3306}"/>
            </a:ext>
          </a:extLst>
        </xdr:cNvPr>
        <xdr:cNvSpPr txBox="1">
          <a:spLocks noChangeArrowheads="1"/>
        </xdr:cNvSpPr>
      </xdr:nvSpPr>
      <xdr:spPr bwMode="auto">
        <a:xfrm>
          <a:off x="1628775" y="222218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98</xdr:row>
      <xdr:rowOff>0</xdr:rowOff>
    </xdr:from>
    <xdr:ext cx="95250" cy="333375"/>
    <xdr:sp macro="" textlink="">
      <xdr:nvSpPr>
        <xdr:cNvPr id="290" name="Text Box 17">
          <a:extLst>
            <a:ext uri="{FF2B5EF4-FFF2-40B4-BE49-F238E27FC236}">
              <a16:creationId xmlns:a16="http://schemas.microsoft.com/office/drawing/2014/main" id="{99E7312D-2E37-456E-856A-A36003031035}"/>
            </a:ext>
          </a:extLst>
        </xdr:cNvPr>
        <xdr:cNvSpPr txBox="1">
          <a:spLocks noChangeArrowheads="1"/>
        </xdr:cNvSpPr>
      </xdr:nvSpPr>
      <xdr:spPr bwMode="auto">
        <a:xfrm>
          <a:off x="1628775" y="222218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98</xdr:row>
      <xdr:rowOff>0</xdr:rowOff>
    </xdr:from>
    <xdr:ext cx="95250" cy="333375"/>
    <xdr:sp macro="" textlink="">
      <xdr:nvSpPr>
        <xdr:cNvPr id="291" name="Text Box 18">
          <a:extLst>
            <a:ext uri="{FF2B5EF4-FFF2-40B4-BE49-F238E27FC236}">
              <a16:creationId xmlns:a16="http://schemas.microsoft.com/office/drawing/2014/main" id="{F3C9404F-1212-4EA4-908A-E94A951D1A94}"/>
            </a:ext>
          </a:extLst>
        </xdr:cNvPr>
        <xdr:cNvSpPr txBox="1">
          <a:spLocks noChangeArrowheads="1"/>
        </xdr:cNvSpPr>
      </xdr:nvSpPr>
      <xdr:spPr bwMode="auto">
        <a:xfrm>
          <a:off x="1628775" y="222218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98</xdr:row>
      <xdr:rowOff>0</xdr:rowOff>
    </xdr:from>
    <xdr:ext cx="95250" cy="333375"/>
    <xdr:sp macro="" textlink="">
      <xdr:nvSpPr>
        <xdr:cNvPr id="292" name="Text Box 19">
          <a:extLst>
            <a:ext uri="{FF2B5EF4-FFF2-40B4-BE49-F238E27FC236}">
              <a16:creationId xmlns:a16="http://schemas.microsoft.com/office/drawing/2014/main" id="{CBE84FB7-20C3-4C30-B5CB-4B8733DC1CE0}"/>
            </a:ext>
          </a:extLst>
        </xdr:cNvPr>
        <xdr:cNvSpPr txBox="1">
          <a:spLocks noChangeArrowheads="1"/>
        </xdr:cNvSpPr>
      </xdr:nvSpPr>
      <xdr:spPr bwMode="auto">
        <a:xfrm>
          <a:off x="1628775" y="222218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98</xdr:row>
      <xdr:rowOff>0</xdr:rowOff>
    </xdr:from>
    <xdr:ext cx="95250" cy="333375"/>
    <xdr:sp macro="" textlink="">
      <xdr:nvSpPr>
        <xdr:cNvPr id="293" name="Text Box 20">
          <a:extLst>
            <a:ext uri="{FF2B5EF4-FFF2-40B4-BE49-F238E27FC236}">
              <a16:creationId xmlns:a16="http://schemas.microsoft.com/office/drawing/2014/main" id="{95F51117-59F4-45A6-B36E-F4E48C8B2E62}"/>
            </a:ext>
          </a:extLst>
        </xdr:cNvPr>
        <xdr:cNvSpPr txBox="1">
          <a:spLocks noChangeArrowheads="1"/>
        </xdr:cNvSpPr>
      </xdr:nvSpPr>
      <xdr:spPr bwMode="auto">
        <a:xfrm>
          <a:off x="1628775" y="222218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98</xdr:row>
      <xdr:rowOff>0</xdr:rowOff>
    </xdr:from>
    <xdr:ext cx="95250" cy="333375"/>
    <xdr:sp macro="" textlink="">
      <xdr:nvSpPr>
        <xdr:cNvPr id="294" name="Text Box 21">
          <a:extLst>
            <a:ext uri="{FF2B5EF4-FFF2-40B4-BE49-F238E27FC236}">
              <a16:creationId xmlns:a16="http://schemas.microsoft.com/office/drawing/2014/main" id="{3C594266-6818-4EE7-81AE-F9BC7C3BF586}"/>
            </a:ext>
          </a:extLst>
        </xdr:cNvPr>
        <xdr:cNvSpPr txBox="1">
          <a:spLocks noChangeArrowheads="1"/>
        </xdr:cNvSpPr>
      </xdr:nvSpPr>
      <xdr:spPr bwMode="auto">
        <a:xfrm>
          <a:off x="1628775" y="222218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98</xdr:row>
      <xdr:rowOff>0</xdr:rowOff>
    </xdr:from>
    <xdr:ext cx="95250" cy="333375"/>
    <xdr:sp macro="" textlink="">
      <xdr:nvSpPr>
        <xdr:cNvPr id="295" name="Text Box 22">
          <a:extLst>
            <a:ext uri="{FF2B5EF4-FFF2-40B4-BE49-F238E27FC236}">
              <a16:creationId xmlns:a16="http://schemas.microsoft.com/office/drawing/2014/main" id="{22553442-C74E-4018-B385-06A94E6737BB}"/>
            </a:ext>
          </a:extLst>
        </xdr:cNvPr>
        <xdr:cNvSpPr txBox="1">
          <a:spLocks noChangeArrowheads="1"/>
        </xdr:cNvSpPr>
      </xdr:nvSpPr>
      <xdr:spPr bwMode="auto">
        <a:xfrm>
          <a:off x="1628775" y="222218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98</xdr:row>
      <xdr:rowOff>0</xdr:rowOff>
    </xdr:from>
    <xdr:ext cx="95250" cy="333375"/>
    <xdr:sp macro="" textlink="">
      <xdr:nvSpPr>
        <xdr:cNvPr id="296" name="Text Box 23">
          <a:extLst>
            <a:ext uri="{FF2B5EF4-FFF2-40B4-BE49-F238E27FC236}">
              <a16:creationId xmlns:a16="http://schemas.microsoft.com/office/drawing/2014/main" id="{AB4D44F7-3022-4EF4-BC21-820C7D4C560A}"/>
            </a:ext>
          </a:extLst>
        </xdr:cNvPr>
        <xdr:cNvSpPr txBox="1">
          <a:spLocks noChangeArrowheads="1"/>
        </xdr:cNvSpPr>
      </xdr:nvSpPr>
      <xdr:spPr bwMode="auto">
        <a:xfrm>
          <a:off x="1628775" y="222218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98</xdr:row>
      <xdr:rowOff>0</xdr:rowOff>
    </xdr:from>
    <xdr:ext cx="95250" cy="333375"/>
    <xdr:sp macro="" textlink="">
      <xdr:nvSpPr>
        <xdr:cNvPr id="297" name="Text Box 24">
          <a:extLst>
            <a:ext uri="{FF2B5EF4-FFF2-40B4-BE49-F238E27FC236}">
              <a16:creationId xmlns:a16="http://schemas.microsoft.com/office/drawing/2014/main" id="{2D8460D5-8EAF-4DB9-9F90-369A0B721AC6}"/>
            </a:ext>
          </a:extLst>
        </xdr:cNvPr>
        <xdr:cNvSpPr txBox="1">
          <a:spLocks noChangeArrowheads="1"/>
        </xdr:cNvSpPr>
      </xdr:nvSpPr>
      <xdr:spPr bwMode="auto">
        <a:xfrm>
          <a:off x="1628775" y="222218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98</xdr:row>
      <xdr:rowOff>0</xdr:rowOff>
    </xdr:from>
    <xdr:ext cx="95250" cy="333375"/>
    <xdr:sp macro="" textlink="">
      <xdr:nvSpPr>
        <xdr:cNvPr id="298" name="Text Box 25">
          <a:extLst>
            <a:ext uri="{FF2B5EF4-FFF2-40B4-BE49-F238E27FC236}">
              <a16:creationId xmlns:a16="http://schemas.microsoft.com/office/drawing/2014/main" id="{18D3779C-6D81-4347-A0AF-7795BA0A8A0C}"/>
            </a:ext>
          </a:extLst>
        </xdr:cNvPr>
        <xdr:cNvSpPr txBox="1">
          <a:spLocks noChangeArrowheads="1"/>
        </xdr:cNvSpPr>
      </xdr:nvSpPr>
      <xdr:spPr bwMode="auto">
        <a:xfrm>
          <a:off x="1628775" y="222218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98</xdr:row>
      <xdr:rowOff>0</xdr:rowOff>
    </xdr:from>
    <xdr:ext cx="104775" cy="228600"/>
    <xdr:sp macro="" textlink="">
      <xdr:nvSpPr>
        <xdr:cNvPr id="299" name="Text Box 26">
          <a:extLst>
            <a:ext uri="{FF2B5EF4-FFF2-40B4-BE49-F238E27FC236}">
              <a16:creationId xmlns:a16="http://schemas.microsoft.com/office/drawing/2014/main" id="{97BF52FA-B791-4B93-B8D9-2A001413440E}"/>
            </a:ext>
          </a:extLst>
        </xdr:cNvPr>
        <xdr:cNvSpPr txBox="1">
          <a:spLocks noChangeArrowheads="1"/>
        </xdr:cNvSpPr>
      </xdr:nvSpPr>
      <xdr:spPr bwMode="auto">
        <a:xfrm>
          <a:off x="3629025" y="22221825"/>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98</xdr:row>
      <xdr:rowOff>0</xdr:rowOff>
    </xdr:from>
    <xdr:ext cx="104775" cy="228600"/>
    <xdr:sp macro="" textlink="">
      <xdr:nvSpPr>
        <xdr:cNvPr id="300" name="Text Box 27">
          <a:extLst>
            <a:ext uri="{FF2B5EF4-FFF2-40B4-BE49-F238E27FC236}">
              <a16:creationId xmlns:a16="http://schemas.microsoft.com/office/drawing/2014/main" id="{225BE8C4-BDE9-4FFE-9D13-118004ACAD36}"/>
            </a:ext>
          </a:extLst>
        </xdr:cNvPr>
        <xdr:cNvSpPr txBox="1">
          <a:spLocks noChangeArrowheads="1"/>
        </xdr:cNvSpPr>
      </xdr:nvSpPr>
      <xdr:spPr bwMode="auto">
        <a:xfrm>
          <a:off x="3629025" y="22221825"/>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98</xdr:row>
      <xdr:rowOff>0</xdr:rowOff>
    </xdr:from>
    <xdr:ext cx="104775" cy="228600"/>
    <xdr:sp macro="" textlink="">
      <xdr:nvSpPr>
        <xdr:cNvPr id="301" name="Text Box 28">
          <a:extLst>
            <a:ext uri="{FF2B5EF4-FFF2-40B4-BE49-F238E27FC236}">
              <a16:creationId xmlns:a16="http://schemas.microsoft.com/office/drawing/2014/main" id="{CAB4A8AD-BB85-4EAA-A289-16BC91F82330}"/>
            </a:ext>
          </a:extLst>
        </xdr:cNvPr>
        <xdr:cNvSpPr txBox="1">
          <a:spLocks noChangeArrowheads="1"/>
        </xdr:cNvSpPr>
      </xdr:nvSpPr>
      <xdr:spPr bwMode="auto">
        <a:xfrm>
          <a:off x="3629025" y="22221825"/>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98</xdr:row>
      <xdr:rowOff>0</xdr:rowOff>
    </xdr:from>
    <xdr:ext cx="104775" cy="228600"/>
    <xdr:sp macro="" textlink="">
      <xdr:nvSpPr>
        <xdr:cNvPr id="302" name="Text Box 29">
          <a:extLst>
            <a:ext uri="{FF2B5EF4-FFF2-40B4-BE49-F238E27FC236}">
              <a16:creationId xmlns:a16="http://schemas.microsoft.com/office/drawing/2014/main" id="{6A2DDA78-7C48-4C98-A3EF-CF9CACB37298}"/>
            </a:ext>
          </a:extLst>
        </xdr:cNvPr>
        <xdr:cNvSpPr txBox="1">
          <a:spLocks noChangeArrowheads="1"/>
        </xdr:cNvSpPr>
      </xdr:nvSpPr>
      <xdr:spPr bwMode="auto">
        <a:xfrm>
          <a:off x="3629025" y="22221825"/>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98</xdr:row>
      <xdr:rowOff>0</xdr:rowOff>
    </xdr:from>
    <xdr:ext cx="104775" cy="228600"/>
    <xdr:sp macro="" textlink="">
      <xdr:nvSpPr>
        <xdr:cNvPr id="303" name="Text Box 30">
          <a:extLst>
            <a:ext uri="{FF2B5EF4-FFF2-40B4-BE49-F238E27FC236}">
              <a16:creationId xmlns:a16="http://schemas.microsoft.com/office/drawing/2014/main" id="{3338BD73-CCA3-4D55-9958-817C3D7C5E10}"/>
            </a:ext>
          </a:extLst>
        </xdr:cNvPr>
        <xdr:cNvSpPr txBox="1">
          <a:spLocks noChangeArrowheads="1"/>
        </xdr:cNvSpPr>
      </xdr:nvSpPr>
      <xdr:spPr bwMode="auto">
        <a:xfrm>
          <a:off x="3629025" y="22221825"/>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98</xdr:row>
      <xdr:rowOff>0</xdr:rowOff>
    </xdr:from>
    <xdr:ext cx="104775" cy="228600"/>
    <xdr:sp macro="" textlink="">
      <xdr:nvSpPr>
        <xdr:cNvPr id="304" name="Text Box 31">
          <a:extLst>
            <a:ext uri="{FF2B5EF4-FFF2-40B4-BE49-F238E27FC236}">
              <a16:creationId xmlns:a16="http://schemas.microsoft.com/office/drawing/2014/main" id="{F1062411-209E-4DE9-BFD3-0299D5E1287C}"/>
            </a:ext>
          </a:extLst>
        </xdr:cNvPr>
        <xdr:cNvSpPr txBox="1">
          <a:spLocks noChangeArrowheads="1"/>
        </xdr:cNvSpPr>
      </xdr:nvSpPr>
      <xdr:spPr bwMode="auto">
        <a:xfrm>
          <a:off x="3629025" y="22221825"/>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98</xdr:row>
      <xdr:rowOff>0</xdr:rowOff>
    </xdr:from>
    <xdr:ext cx="104775" cy="228600"/>
    <xdr:sp macro="" textlink="">
      <xdr:nvSpPr>
        <xdr:cNvPr id="305" name="Text Box 32">
          <a:extLst>
            <a:ext uri="{FF2B5EF4-FFF2-40B4-BE49-F238E27FC236}">
              <a16:creationId xmlns:a16="http://schemas.microsoft.com/office/drawing/2014/main" id="{CB925D86-D3BD-42CE-B83B-2BB5B5CC91C7}"/>
            </a:ext>
          </a:extLst>
        </xdr:cNvPr>
        <xdr:cNvSpPr txBox="1">
          <a:spLocks noChangeArrowheads="1"/>
        </xdr:cNvSpPr>
      </xdr:nvSpPr>
      <xdr:spPr bwMode="auto">
        <a:xfrm>
          <a:off x="3629025" y="22221825"/>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98</xdr:row>
      <xdr:rowOff>0</xdr:rowOff>
    </xdr:from>
    <xdr:ext cx="104775" cy="228600"/>
    <xdr:sp macro="" textlink="">
      <xdr:nvSpPr>
        <xdr:cNvPr id="306" name="Text Box 33">
          <a:extLst>
            <a:ext uri="{FF2B5EF4-FFF2-40B4-BE49-F238E27FC236}">
              <a16:creationId xmlns:a16="http://schemas.microsoft.com/office/drawing/2014/main" id="{356281BD-F435-4EA5-AC39-A24749BAA8CE}"/>
            </a:ext>
          </a:extLst>
        </xdr:cNvPr>
        <xdr:cNvSpPr txBox="1">
          <a:spLocks noChangeArrowheads="1"/>
        </xdr:cNvSpPr>
      </xdr:nvSpPr>
      <xdr:spPr bwMode="auto">
        <a:xfrm>
          <a:off x="3629025" y="22221825"/>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98</xdr:row>
      <xdr:rowOff>0</xdr:rowOff>
    </xdr:from>
    <xdr:ext cx="104775" cy="228600"/>
    <xdr:sp macro="" textlink="">
      <xdr:nvSpPr>
        <xdr:cNvPr id="307" name="Text Box 34">
          <a:extLst>
            <a:ext uri="{FF2B5EF4-FFF2-40B4-BE49-F238E27FC236}">
              <a16:creationId xmlns:a16="http://schemas.microsoft.com/office/drawing/2014/main" id="{7283C41F-097F-4A67-A144-922C59F1F419}"/>
            </a:ext>
          </a:extLst>
        </xdr:cNvPr>
        <xdr:cNvSpPr txBox="1">
          <a:spLocks noChangeArrowheads="1"/>
        </xdr:cNvSpPr>
      </xdr:nvSpPr>
      <xdr:spPr bwMode="auto">
        <a:xfrm>
          <a:off x="3629025" y="22221825"/>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98</xdr:row>
      <xdr:rowOff>0</xdr:rowOff>
    </xdr:from>
    <xdr:ext cx="104775" cy="228600"/>
    <xdr:sp macro="" textlink="">
      <xdr:nvSpPr>
        <xdr:cNvPr id="308" name="Text Box 35">
          <a:extLst>
            <a:ext uri="{FF2B5EF4-FFF2-40B4-BE49-F238E27FC236}">
              <a16:creationId xmlns:a16="http://schemas.microsoft.com/office/drawing/2014/main" id="{BABA81A9-C084-47C0-A4D8-114218EDE970}"/>
            </a:ext>
          </a:extLst>
        </xdr:cNvPr>
        <xdr:cNvSpPr txBox="1">
          <a:spLocks noChangeArrowheads="1"/>
        </xdr:cNvSpPr>
      </xdr:nvSpPr>
      <xdr:spPr bwMode="auto">
        <a:xfrm>
          <a:off x="3629025" y="22221825"/>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98</xdr:row>
      <xdr:rowOff>0</xdr:rowOff>
    </xdr:from>
    <xdr:ext cx="104775" cy="228600"/>
    <xdr:sp macro="" textlink="">
      <xdr:nvSpPr>
        <xdr:cNvPr id="309" name="Text Box 36">
          <a:extLst>
            <a:ext uri="{FF2B5EF4-FFF2-40B4-BE49-F238E27FC236}">
              <a16:creationId xmlns:a16="http://schemas.microsoft.com/office/drawing/2014/main" id="{0E40DC19-467A-4D46-9CA4-6A1540170E7D}"/>
            </a:ext>
          </a:extLst>
        </xdr:cNvPr>
        <xdr:cNvSpPr txBox="1">
          <a:spLocks noChangeArrowheads="1"/>
        </xdr:cNvSpPr>
      </xdr:nvSpPr>
      <xdr:spPr bwMode="auto">
        <a:xfrm>
          <a:off x="3629025" y="22221825"/>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98</xdr:row>
      <xdr:rowOff>0</xdr:rowOff>
    </xdr:from>
    <xdr:ext cx="104775" cy="228600"/>
    <xdr:sp macro="" textlink="">
      <xdr:nvSpPr>
        <xdr:cNvPr id="310" name="Text Box 37">
          <a:extLst>
            <a:ext uri="{FF2B5EF4-FFF2-40B4-BE49-F238E27FC236}">
              <a16:creationId xmlns:a16="http://schemas.microsoft.com/office/drawing/2014/main" id="{D2E438E7-D573-4F70-BF2E-9AD409A479E4}"/>
            </a:ext>
          </a:extLst>
        </xdr:cNvPr>
        <xdr:cNvSpPr txBox="1">
          <a:spLocks noChangeArrowheads="1"/>
        </xdr:cNvSpPr>
      </xdr:nvSpPr>
      <xdr:spPr bwMode="auto">
        <a:xfrm>
          <a:off x="3629025" y="22221825"/>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98</xdr:row>
      <xdr:rowOff>0</xdr:rowOff>
    </xdr:from>
    <xdr:ext cx="104775" cy="228600"/>
    <xdr:sp macro="" textlink="">
      <xdr:nvSpPr>
        <xdr:cNvPr id="311" name="Text Box 38">
          <a:extLst>
            <a:ext uri="{FF2B5EF4-FFF2-40B4-BE49-F238E27FC236}">
              <a16:creationId xmlns:a16="http://schemas.microsoft.com/office/drawing/2014/main" id="{C4194DC7-CFEF-4881-92A0-3037B64A5414}"/>
            </a:ext>
          </a:extLst>
        </xdr:cNvPr>
        <xdr:cNvSpPr txBox="1">
          <a:spLocks noChangeArrowheads="1"/>
        </xdr:cNvSpPr>
      </xdr:nvSpPr>
      <xdr:spPr bwMode="auto">
        <a:xfrm>
          <a:off x="3629025" y="22221825"/>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98</xdr:row>
      <xdr:rowOff>0</xdr:rowOff>
    </xdr:from>
    <xdr:ext cx="104775" cy="228600"/>
    <xdr:sp macro="" textlink="">
      <xdr:nvSpPr>
        <xdr:cNvPr id="312" name="Text Box 39">
          <a:extLst>
            <a:ext uri="{FF2B5EF4-FFF2-40B4-BE49-F238E27FC236}">
              <a16:creationId xmlns:a16="http://schemas.microsoft.com/office/drawing/2014/main" id="{5A0CA2D8-2556-41AA-9E81-F5E60B5F148E}"/>
            </a:ext>
          </a:extLst>
        </xdr:cNvPr>
        <xdr:cNvSpPr txBox="1">
          <a:spLocks noChangeArrowheads="1"/>
        </xdr:cNvSpPr>
      </xdr:nvSpPr>
      <xdr:spPr bwMode="auto">
        <a:xfrm>
          <a:off x="3629025" y="22221825"/>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98</xdr:row>
      <xdr:rowOff>0</xdr:rowOff>
    </xdr:from>
    <xdr:ext cx="104775" cy="228600"/>
    <xdr:sp macro="" textlink="">
      <xdr:nvSpPr>
        <xdr:cNvPr id="313" name="Text Box 40">
          <a:extLst>
            <a:ext uri="{FF2B5EF4-FFF2-40B4-BE49-F238E27FC236}">
              <a16:creationId xmlns:a16="http://schemas.microsoft.com/office/drawing/2014/main" id="{F866159F-73BB-47F2-B4B1-8D5A959C6EC6}"/>
            </a:ext>
          </a:extLst>
        </xdr:cNvPr>
        <xdr:cNvSpPr txBox="1">
          <a:spLocks noChangeArrowheads="1"/>
        </xdr:cNvSpPr>
      </xdr:nvSpPr>
      <xdr:spPr bwMode="auto">
        <a:xfrm>
          <a:off x="3629025" y="22221825"/>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98</xdr:row>
      <xdr:rowOff>0</xdr:rowOff>
    </xdr:from>
    <xdr:ext cx="104775" cy="228600"/>
    <xdr:sp macro="" textlink="">
      <xdr:nvSpPr>
        <xdr:cNvPr id="314" name="Text Box 41">
          <a:extLst>
            <a:ext uri="{FF2B5EF4-FFF2-40B4-BE49-F238E27FC236}">
              <a16:creationId xmlns:a16="http://schemas.microsoft.com/office/drawing/2014/main" id="{51C71B7E-36EB-4090-BC00-8EFBB49B11AC}"/>
            </a:ext>
          </a:extLst>
        </xdr:cNvPr>
        <xdr:cNvSpPr txBox="1">
          <a:spLocks noChangeArrowheads="1"/>
        </xdr:cNvSpPr>
      </xdr:nvSpPr>
      <xdr:spPr bwMode="auto">
        <a:xfrm>
          <a:off x="3629025" y="22221825"/>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98</xdr:row>
      <xdr:rowOff>0</xdr:rowOff>
    </xdr:from>
    <xdr:ext cx="104775" cy="228600"/>
    <xdr:sp macro="" textlink="">
      <xdr:nvSpPr>
        <xdr:cNvPr id="315" name="Text Box 42">
          <a:extLst>
            <a:ext uri="{FF2B5EF4-FFF2-40B4-BE49-F238E27FC236}">
              <a16:creationId xmlns:a16="http://schemas.microsoft.com/office/drawing/2014/main" id="{D89F059E-8789-4293-ACC6-0E40FE98303C}"/>
            </a:ext>
          </a:extLst>
        </xdr:cNvPr>
        <xdr:cNvSpPr txBox="1">
          <a:spLocks noChangeArrowheads="1"/>
        </xdr:cNvSpPr>
      </xdr:nvSpPr>
      <xdr:spPr bwMode="auto">
        <a:xfrm>
          <a:off x="3629025" y="22221825"/>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98</xdr:row>
      <xdr:rowOff>0</xdr:rowOff>
    </xdr:from>
    <xdr:ext cx="104775" cy="228600"/>
    <xdr:sp macro="" textlink="">
      <xdr:nvSpPr>
        <xdr:cNvPr id="316" name="Text Box 43">
          <a:extLst>
            <a:ext uri="{FF2B5EF4-FFF2-40B4-BE49-F238E27FC236}">
              <a16:creationId xmlns:a16="http://schemas.microsoft.com/office/drawing/2014/main" id="{97839A00-4612-4B5B-93C4-1E44A4C6875B}"/>
            </a:ext>
          </a:extLst>
        </xdr:cNvPr>
        <xdr:cNvSpPr txBox="1">
          <a:spLocks noChangeArrowheads="1"/>
        </xdr:cNvSpPr>
      </xdr:nvSpPr>
      <xdr:spPr bwMode="auto">
        <a:xfrm>
          <a:off x="3629025" y="22221825"/>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98</xdr:row>
      <xdr:rowOff>0</xdr:rowOff>
    </xdr:from>
    <xdr:ext cx="104775" cy="228600"/>
    <xdr:sp macro="" textlink="">
      <xdr:nvSpPr>
        <xdr:cNvPr id="317" name="Text Box 44">
          <a:extLst>
            <a:ext uri="{FF2B5EF4-FFF2-40B4-BE49-F238E27FC236}">
              <a16:creationId xmlns:a16="http://schemas.microsoft.com/office/drawing/2014/main" id="{30730385-D777-42D5-AA5B-CB61D7D3855A}"/>
            </a:ext>
          </a:extLst>
        </xdr:cNvPr>
        <xdr:cNvSpPr txBox="1">
          <a:spLocks noChangeArrowheads="1"/>
        </xdr:cNvSpPr>
      </xdr:nvSpPr>
      <xdr:spPr bwMode="auto">
        <a:xfrm>
          <a:off x="3629025" y="22221825"/>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98</xdr:row>
      <xdr:rowOff>0</xdr:rowOff>
    </xdr:from>
    <xdr:ext cx="104775" cy="228600"/>
    <xdr:sp macro="" textlink="">
      <xdr:nvSpPr>
        <xdr:cNvPr id="318" name="Text Box 45">
          <a:extLst>
            <a:ext uri="{FF2B5EF4-FFF2-40B4-BE49-F238E27FC236}">
              <a16:creationId xmlns:a16="http://schemas.microsoft.com/office/drawing/2014/main" id="{E56C7A65-398A-4FA9-8BAA-E0C847FDA874}"/>
            </a:ext>
          </a:extLst>
        </xdr:cNvPr>
        <xdr:cNvSpPr txBox="1">
          <a:spLocks noChangeArrowheads="1"/>
        </xdr:cNvSpPr>
      </xdr:nvSpPr>
      <xdr:spPr bwMode="auto">
        <a:xfrm>
          <a:off x="3629025" y="22221825"/>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98</xdr:row>
      <xdr:rowOff>0</xdr:rowOff>
    </xdr:from>
    <xdr:ext cx="104775" cy="228600"/>
    <xdr:sp macro="" textlink="">
      <xdr:nvSpPr>
        <xdr:cNvPr id="319" name="Text Box 46">
          <a:extLst>
            <a:ext uri="{FF2B5EF4-FFF2-40B4-BE49-F238E27FC236}">
              <a16:creationId xmlns:a16="http://schemas.microsoft.com/office/drawing/2014/main" id="{9036D48B-B34B-4634-86BD-0E22B13D37D7}"/>
            </a:ext>
          </a:extLst>
        </xdr:cNvPr>
        <xdr:cNvSpPr txBox="1">
          <a:spLocks noChangeArrowheads="1"/>
        </xdr:cNvSpPr>
      </xdr:nvSpPr>
      <xdr:spPr bwMode="auto">
        <a:xfrm>
          <a:off x="3629025" y="22221825"/>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98</xdr:row>
      <xdr:rowOff>0</xdr:rowOff>
    </xdr:from>
    <xdr:ext cx="104775" cy="228600"/>
    <xdr:sp macro="" textlink="">
      <xdr:nvSpPr>
        <xdr:cNvPr id="320" name="Text Box 47">
          <a:extLst>
            <a:ext uri="{FF2B5EF4-FFF2-40B4-BE49-F238E27FC236}">
              <a16:creationId xmlns:a16="http://schemas.microsoft.com/office/drawing/2014/main" id="{A393CE1D-E218-4E12-883C-F168F0130188}"/>
            </a:ext>
          </a:extLst>
        </xdr:cNvPr>
        <xdr:cNvSpPr txBox="1">
          <a:spLocks noChangeArrowheads="1"/>
        </xdr:cNvSpPr>
      </xdr:nvSpPr>
      <xdr:spPr bwMode="auto">
        <a:xfrm>
          <a:off x="3629025" y="22221825"/>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98</xdr:row>
      <xdr:rowOff>0</xdr:rowOff>
    </xdr:from>
    <xdr:ext cx="104775" cy="228600"/>
    <xdr:sp macro="" textlink="">
      <xdr:nvSpPr>
        <xdr:cNvPr id="321" name="Text Box 48">
          <a:extLst>
            <a:ext uri="{FF2B5EF4-FFF2-40B4-BE49-F238E27FC236}">
              <a16:creationId xmlns:a16="http://schemas.microsoft.com/office/drawing/2014/main" id="{D4C920CF-505C-414D-8894-B9F07F7DA845}"/>
            </a:ext>
          </a:extLst>
        </xdr:cNvPr>
        <xdr:cNvSpPr txBox="1">
          <a:spLocks noChangeArrowheads="1"/>
        </xdr:cNvSpPr>
      </xdr:nvSpPr>
      <xdr:spPr bwMode="auto">
        <a:xfrm>
          <a:off x="3629025" y="22221825"/>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98</xdr:row>
      <xdr:rowOff>0</xdr:rowOff>
    </xdr:from>
    <xdr:ext cx="104775" cy="228600"/>
    <xdr:sp macro="" textlink="">
      <xdr:nvSpPr>
        <xdr:cNvPr id="322" name="Text Box 49">
          <a:extLst>
            <a:ext uri="{FF2B5EF4-FFF2-40B4-BE49-F238E27FC236}">
              <a16:creationId xmlns:a16="http://schemas.microsoft.com/office/drawing/2014/main" id="{D04D8726-E02C-4489-ACEE-18FFE7E941BA}"/>
            </a:ext>
          </a:extLst>
        </xdr:cNvPr>
        <xdr:cNvSpPr txBox="1">
          <a:spLocks noChangeArrowheads="1"/>
        </xdr:cNvSpPr>
      </xdr:nvSpPr>
      <xdr:spPr bwMode="auto">
        <a:xfrm>
          <a:off x="3629025" y="22221825"/>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98</xdr:row>
      <xdr:rowOff>0</xdr:rowOff>
    </xdr:from>
    <xdr:ext cx="104775" cy="228600"/>
    <xdr:sp macro="" textlink="">
      <xdr:nvSpPr>
        <xdr:cNvPr id="323" name="Text Box 50">
          <a:extLst>
            <a:ext uri="{FF2B5EF4-FFF2-40B4-BE49-F238E27FC236}">
              <a16:creationId xmlns:a16="http://schemas.microsoft.com/office/drawing/2014/main" id="{7A5CF321-0786-402F-A2A2-44C8698E194A}"/>
            </a:ext>
          </a:extLst>
        </xdr:cNvPr>
        <xdr:cNvSpPr txBox="1">
          <a:spLocks noChangeArrowheads="1"/>
        </xdr:cNvSpPr>
      </xdr:nvSpPr>
      <xdr:spPr bwMode="auto">
        <a:xfrm>
          <a:off x="3629025" y="22221825"/>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98</xdr:row>
      <xdr:rowOff>0</xdr:rowOff>
    </xdr:from>
    <xdr:ext cx="104775" cy="228600"/>
    <xdr:sp macro="" textlink="">
      <xdr:nvSpPr>
        <xdr:cNvPr id="324" name="Text Box 51">
          <a:extLst>
            <a:ext uri="{FF2B5EF4-FFF2-40B4-BE49-F238E27FC236}">
              <a16:creationId xmlns:a16="http://schemas.microsoft.com/office/drawing/2014/main" id="{5AB39D45-3749-4202-9628-0104E0346528}"/>
            </a:ext>
          </a:extLst>
        </xdr:cNvPr>
        <xdr:cNvSpPr txBox="1">
          <a:spLocks noChangeArrowheads="1"/>
        </xdr:cNvSpPr>
      </xdr:nvSpPr>
      <xdr:spPr bwMode="auto">
        <a:xfrm>
          <a:off x="3629025" y="22221825"/>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98</xdr:row>
      <xdr:rowOff>0</xdr:rowOff>
    </xdr:from>
    <xdr:ext cx="104775" cy="228600"/>
    <xdr:sp macro="" textlink="">
      <xdr:nvSpPr>
        <xdr:cNvPr id="325" name="Text Box 52">
          <a:extLst>
            <a:ext uri="{FF2B5EF4-FFF2-40B4-BE49-F238E27FC236}">
              <a16:creationId xmlns:a16="http://schemas.microsoft.com/office/drawing/2014/main" id="{690BD171-5B5B-4FB4-9983-AF831558F3FB}"/>
            </a:ext>
          </a:extLst>
        </xdr:cNvPr>
        <xdr:cNvSpPr txBox="1">
          <a:spLocks noChangeArrowheads="1"/>
        </xdr:cNvSpPr>
      </xdr:nvSpPr>
      <xdr:spPr bwMode="auto">
        <a:xfrm>
          <a:off x="3629025" y="22221825"/>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98</xdr:row>
      <xdr:rowOff>0</xdr:rowOff>
    </xdr:from>
    <xdr:ext cx="104775" cy="228600"/>
    <xdr:sp macro="" textlink="">
      <xdr:nvSpPr>
        <xdr:cNvPr id="326" name="Text Box 53">
          <a:extLst>
            <a:ext uri="{FF2B5EF4-FFF2-40B4-BE49-F238E27FC236}">
              <a16:creationId xmlns:a16="http://schemas.microsoft.com/office/drawing/2014/main" id="{A32ABEC5-AD9A-4B04-95AE-9B4741735FE5}"/>
            </a:ext>
          </a:extLst>
        </xdr:cNvPr>
        <xdr:cNvSpPr txBox="1">
          <a:spLocks noChangeArrowheads="1"/>
        </xdr:cNvSpPr>
      </xdr:nvSpPr>
      <xdr:spPr bwMode="auto">
        <a:xfrm>
          <a:off x="3629025" y="22221825"/>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98</xdr:row>
      <xdr:rowOff>0</xdr:rowOff>
    </xdr:from>
    <xdr:ext cx="104775" cy="228600"/>
    <xdr:sp macro="" textlink="">
      <xdr:nvSpPr>
        <xdr:cNvPr id="327" name="Text Box 54">
          <a:extLst>
            <a:ext uri="{FF2B5EF4-FFF2-40B4-BE49-F238E27FC236}">
              <a16:creationId xmlns:a16="http://schemas.microsoft.com/office/drawing/2014/main" id="{CDD3C1E1-D32F-4C5D-BDD6-CD6D28313D30}"/>
            </a:ext>
          </a:extLst>
        </xdr:cNvPr>
        <xdr:cNvSpPr txBox="1">
          <a:spLocks noChangeArrowheads="1"/>
        </xdr:cNvSpPr>
      </xdr:nvSpPr>
      <xdr:spPr bwMode="auto">
        <a:xfrm>
          <a:off x="3629025" y="22221825"/>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98</xdr:row>
      <xdr:rowOff>0</xdr:rowOff>
    </xdr:from>
    <xdr:ext cx="104775" cy="228600"/>
    <xdr:sp macro="" textlink="">
      <xdr:nvSpPr>
        <xdr:cNvPr id="328" name="Text Box 55">
          <a:extLst>
            <a:ext uri="{FF2B5EF4-FFF2-40B4-BE49-F238E27FC236}">
              <a16:creationId xmlns:a16="http://schemas.microsoft.com/office/drawing/2014/main" id="{CE9C963F-5B64-444F-9435-00FEF9BEDAD4}"/>
            </a:ext>
          </a:extLst>
        </xdr:cNvPr>
        <xdr:cNvSpPr txBox="1">
          <a:spLocks noChangeArrowheads="1"/>
        </xdr:cNvSpPr>
      </xdr:nvSpPr>
      <xdr:spPr bwMode="auto">
        <a:xfrm>
          <a:off x="3629025" y="22221825"/>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98</xdr:row>
      <xdr:rowOff>0</xdr:rowOff>
    </xdr:from>
    <xdr:ext cx="104775" cy="228600"/>
    <xdr:sp macro="" textlink="">
      <xdr:nvSpPr>
        <xdr:cNvPr id="329" name="Text Box 56">
          <a:extLst>
            <a:ext uri="{FF2B5EF4-FFF2-40B4-BE49-F238E27FC236}">
              <a16:creationId xmlns:a16="http://schemas.microsoft.com/office/drawing/2014/main" id="{00D8DF22-F9C4-49B1-ADE8-205E9926D67E}"/>
            </a:ext>
          </a:extLst>
        </xdr:cNvPr>
        <xdr:cNvSpPr txBox="1">
          <a:spLocks noChangeArrowheads="1"/>
        </xdr:cNvSpPr>
      </xdr:nvSpPr>
      <xdr:spPr bwMode="auto">
        <a:xfrm>
          <a:off x="3629025" y="22221825"/>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98</xdr:row>
      <xdr:rowOff>0</xdr:rowOff>
    </xdr:from>
    <xdr:ext cx="104775" cy="228600"/>
    <xdr:sp macro="" textlink="">
      <xdr:nvSpPr>
        <xdr:cNvPr id="330" name="Text Box 57">
          <a:extLst>
            <a:ext uri="{FF2B5EF4-FFF2-40B4-BE49-F238E27FC236}">
              <a16:creationId xmlns:a16="http://schemas.microsoft.com/office/drawing/2014/main" id="{EB54F67F-D242-45B7-8C56-AF780D1C93C2}"/>
            </a:ext>
          </a:extLst>
        </xdr:cNvPr>
        <xdr:cNvSpPr txBox="1">
          <a:spLocks noChangeArrowheads="1"/>
        </xdr:cNvSpPr>
      </xdr:nvSpPr>
      <xdr:spPr bwMode="auto">
        <a:xfrm>
          <a:off x="3629025" y="22221825"/>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98</xdr:row>
      <xdr:rowOff>0</xdr:rowOff>
    </xdr:from>
    <xdr:ext cx="104775" cy="228600"/>
    <xdr:sp macro="" textlink="">
      <xdr:nvSpPr>
        <xdr:cNvPr id="331" name="Text Box 58">
          <a:extLst>
            <a:ext uri="{FF2B5EF4-FFF2-40B4-BE49-F238E27FC236}">
              <a16:creationId xmlns:a16="http://schemas.microsoft.com/office/drawing/2014/main" id="{D81C777D-6445-413C-97A9-0A2C2546F6C4}"/>
            </a:ext>
          </a:extLst>
        </xdr:cNvPr>
        <xdr:cNvSpPr txBox="1">
          <a:spLocks noChangeArrowheads="1"/>
        </xdr:cNvSpPr>
      </xdr:nvSpPr>
      <xdr:spPr bwMode="auto">
        <a:xfrm>
          <a:off x="3629025" y="22221825"/>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98</xdr:row>
      <xdr:rowOff>0</xdr:rowOff>
    </xdr:from>
    <xdr:ext cx="104775" cy="228600"/>
    <xdr:sp macro="" textlink="">
      <xdr:nvSpPr>
        <xdr:cNvPr id="332" name="Text Box 59">
          <a:extLst>
            <a:ext uri="{FF2B5EF4-FFF2-40B4-BE49-F238E27FC236}">
              <a16:creationId xmlns:a16="http://schemas.microsoft.com/office/drawing/2014/main" id="{0A1656AB-DDE8-41D4-8D44-AE01C322C297}"/>
            </a:ext>
          </a:extLst>
        </xdr:cNvPr>
        <xdr:cNvSpPr txBox="1">
          <a:spLocks noChangeArrowheads="1"/>
        </xdr:cNvSpPr>
      </xdr:nvSpPr>
      <xdr:spPr bwMode="auto">
        <a:xfrm>
          <a:off x="3629025" y="22221825"/>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98</xdr:row>
      <xdr:rowOff>0</xdr:rowOff>
    </xdr:from>
    <xdr:ext cx="104775" cy="333375"/>
    <xdr:sp macro="" textlink="">
      <xdr:nvSpPr>
        <xdr:cNvPr id="333" name="Text Box 60">
          <a:extLst>
            <a:ext uri="{FF2B5EF4-FFF2-40B4-BE49-F238E27FC236}">
              <a16:creationId xmlns:a16="http://schemas.microsoft.com/office/drawing/2014/main" id="{35CA5A10-1214-4FF7-A922-058612EA8A64}"/>
            </a:ext>
          </a:extLst>
        </xdr:cNvPr>
        <xdr:cNvSpPr txBox="1">
          <a:spLocks noChangeArrowheads="1"/>
        </xdr:cNvSpPr>
      </xdr:nvSpPr>
      <xdr:spPr bwMode="auto">
        <a:xfrm>
          <a:off x="3629025" y="22221825"/>
          <a:ext cx="104775"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98</xdr:row>
      <xdr:rowOff>0</xdr:rowOff>
    </xdr:from>
    <xdr:ext cx="104775" cy="333375"/>
    <xdr:sp macro="" textlink="">
      <xdr:nvSpPr>
        <xdr:cNvPr id="334" name="Text Box 61">
          <a:extLst>
            <a:ext uri="{FF2B5EF4-FFF2-40B4-BE49-F238E27FC236}">
              <a16:creationId xmlns:a16="http://schemas.microsoft.com/office/drawing/2014/main" id="{9E051C99-582A-4639-86E1-77CFC0C9E4EF}"/>
            </a:ext>
          </a:extLst>
        </xdr:cNvPr>
        <xdr:cNvSpPr txBox="1">
          <a:spLocks noChangeArrowheads="1"/>
        </xdr:cNvSpPr>
      </xdr:nvSpPr>
      <xdr:spPr bwMode="auto">
        <a:xfrm>
          <a:off x="3629025" y="22221825"/>
          <a:ext cx="104775"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98</xdr:row>
      <xdr:rowOff>0</xdr:rowOff>
    </xdr:from>
    <xdr:ext cx="104775" cy="333375"/>
    <xdr:sp macro="" textlink="">
      <xdr:nvSpPr>
        <xdr:cNvPr id="335" name="Text Box 62">
          <a:extLst>
            <a:ext uri="{FF2B5EF4-FFF2-40B4-BE49-F238E27FC236}">
              <a16:creationId xmlns:a16="http://schemas.microsoft.com/office/drawing/2014/main" id="{76CFCCEA-919E-4E70-A6B7-5AD2054BE935}"/>
            </a:ext>
          </a:extLst>
        </xdr:cNvPr>
        <xdr:cNvSpPr txBox="1">
          <a:spLocks noChangeArrowheads="1"/>
        </xdr:cNvSpPr>
      </xdr:nvSpPr>
      <xdr:spPr bwMode="auto">
        <a:xfrm>
          <a:off x="3629025" y="22221825"/>
          <a:ext cx="104775"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19050</xdr:colOff>
      <xdr:row>98</xdr:row>
      <xdr:rowOff>28575</xdr:rowOff>
    </xdr:from>
    <xdr:ext cx="95250" cy="333375"/>
    <xdr:sp macro="" textlink="">
      <xdr:nvSpPr>
        <xdr:cNvPr id="336" name="Text Box 63">
          <a:extLst>
            <a:ext uri="{FF2B5EF4-FFF2-40B4-BE49-F238E27FC236}">
              <a16:creationId xmlns:a16="http://schemas.microsoft.com/office/drawing/2014/main" id="{312AC015-64C7-48C4-862C-0D434C007FB2}"/>
            </a:ext>
          </a:extLst>
        </xdr:cNvPr>
        <xdr:cNvSpPr txBox="1">
          <a:spLocks noChangeArrowheads="1"/>
        </xdr:cNvSpPr>
      </xdr:nvSpPr>
      <xdr:spPr bwMode="auto">
        <a:xfrm>
          <a:off x="1638300" y="63722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98</xdr:row>
      <xdr:rowOff>0</xdr:rowOff>
    </xdr:from>
    <xdr:ext cx="104775" cy="333375"/>
    <xdr:sp macro="" textlink="">
      <xdr:nvSpPr>
        <xdr:cNvPr id="337" name="Text Box 64">
          <a:extLst>
            <a:ext uri="{FF2B5EF4-FFF2-40B4-BE49-F238E27FC236}">
              <a16:creationId xmlns:a16="http://schemas.microsoft.com/office/drawing/2014/main" id="{AA939439-4618-41E2-B795-96215A3411FA}"/>
            </a:ext>
          </a:extLst>
        </xdr:cNvPr>
        <xdr:cNvSpPr txBox="1">
          <a:spLocks noChangeArrowheads="1"/>
        </xdr:cNvSpPr>
      </xdr:nvSpPr>
      <xdr:spPr bwMode="auto">
        <a:xfrm>
          <a:off x="3629025" y="22221825"/>
          <a:ext cx="104775"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98</xdr:row>
      <xdr:rowOff>0</xdr:rowOff>
    </xdr:from>
    <xdr:ext cx="104775" cy="333375"/>
    <xdr:sp macro="" textlink="">
      <xdr:nvSpPr>
        <xdr:cNvPr id="338" name="Text Box 65">
          <a:extLst>
            <a:ext uri="{FF2B5EF4-FFF2-40B4-BE49-F238E27FC236}">
              <a16:creationId xmlns:a16="http://schemas.microsoft.com/office/drawing/2014/main" id="{53E6F515-F240-480D-B428-73FCEE304B95}"/>
            </a:ext>
          </a:extLst>
        </xdr:cNvPr>
        <xdr:cNvSpPr txBox="1">
          <a:spLocks noChangeArrowheads="1"/>
        </xdr:cNvSpPr>
      </xdr:nvSpPr>
      <xdr:spPr bwMode="auto">
        <a:xfrm>
          <a:off x="3629025" y="22221825"/>
          <a:ext cx="104775"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98</xdr:row>
      <xdr:rowOff>0</xdr:rowOff>
    </xdr:from>
    <xdr:ext cx="104775" cy="228600"/>
    <xdr:sp macro="" textlink="">
      <xdr:nvSpPr>
        <xdr:cNvPr id="339" name="Text Box 66">
          <a:extLst>
            <a:ext uri="{FF2B5EF4-FFF2-40B4-BE49-F238E27FC236}">
              <a16:creationId xmlns:a16="http://schemas.microsoft.com/office/drawing/2014/main" id="{60BEE1A0-FE31-4BA9-8B69-39DEBD4C451C}"/>
            </a:ext>
          </a:extLst>
        </xdr:cNvPr>
        <xdr:cNvSpPr txBox="1">
          <a:spLocks noChangeArrowheads="1"/>
        </xdr:cNvSpPr>
      </xdr:nvSpPr>
      <xdr:spPr bwMode="auto">
        <a:xfrm>
          <a:off x="3629025" y="22221825"/>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98</xdr:row>
      <xdr:rowOff>0</xdr:rowOff>
    </xdr:from>
    <xdr:ext cx="104775" cy="228600"/>
    <xdr:sp macro="" textlink="">
      <xdr:nvSpPr>
        <xdr:cNvPr id="342" name="Text Box 69">
          <a:extLst>
            <a:ext uri="{FF2B5EF4-FFF2-40B4-BE49-F238E27FC236}">
              <a16:creationId xmlns:a16="http://schemas.microsoft.com/office/drawing/2014/main" id="{41ECBD18-A9C1-4D0E-BE55-047C94D3DDB1}"/>
            </a:ext>
          </a:extLst>
        </xdr:cNvPr>
        <xdr:cNvSpPr txBox="1">
          <a:spLocks noChangeArrowheads="1"/>
        </xdr:cNvSpPr>
      </xdr:nvSpPr>
      <xdr:spPr bwMode="auto">
        <a:xfrm>
          <a:off x="3629025" y="22221825"/>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98</xdr:row>
      <xdr:rowOff>0</xdr:rowOff>
    </xdr:from>
    <xdr:ext cx="104775" cy="228600"/>
    <xdr:sp macro="" textlink="">
      <xdr:nvSpPr>
        <xdr:cNvPr id="343" name="Text Box 70">
          <a:extLst>
            <a:ext uri="{FF2B5EF4-FFF2-40B4-BE49-F238E27FC236}">
              <a16:creationId xmlns:a16="http://schemas.microsoft.com/office/drawing/2014/main" id="{484E58B3-569D-4EAF-BB8C-E91304F032DE}"/>
            </a:ext>
          </a:extLst>
        </xdr:cNvPr>
        <xdr:cNvSpPr txBox="1">
          <a:spLocks noChangeArrowheads="1"/>
        </xdr:cNvSpPr>
      </xdr:nvSpPr>
      <xdr:spPr bwMode="auto">
        <a:xfrm>
          <a:off x="3629025" y="22221825"/>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98</xdr:row>
      <xdr:rowOff>0</xdr:rowOff>
    </xdr:from>
    <xdr:ext cx="104775" cy="333375"/>
    <xdr:sp macro="" textlink="">
      <xdr:nvSpPr>
        <xdr:cNvPr id="345" name="Text Box 72">
          <a:extLst>
            <a:ext uri="{FF2B5EF4-FFF2-40B4-BE49-F238E27FC236}">
              <a16:creationId xmlns:a16="http://schemas.microsoft.com/office/drawing/2014/main" id="{046212B1-11CF-49CC-9005-819CFDC640D1}"/>
            </a:ext>
          </a:extLst>
        </xdr:cNvPr>
        <xdr:cNvSpPr txBox="1">
          <a:spLocks noChangeArrowheads="1"/>
        </xdr:cNvSpPr>
      </xdr:nvSpPr>
      <xdr:spPr bwMode="auto">
        <a:xfrm>
          <a:off x="3629025" y="22221825"/>
          <a:ext cx="104775"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98</xdr:row>
      <xdr:rowOff>0</xdr:rowOff>
    </xdr:from>
    <xdr:ext cx="104775" cy="333375"/>
    <xdr:sp macro="" textlink="">
      <xdr:nvSpPr>
        <xdr:cNvPr id="346" name="Text Box 73">
          <a:extLst>
            <a:ext uri="{FF2B5EF4-FFF2-40B4-BE49-F238E27FC236}">
              <a16:creationId xmlns:a16="http://schemas.microsoft.com/office/drawing/2014/main" id="{0507CE53-D91A-469A-B1CF-17ED0D645E81}"/>
            </a:ext>
          </a:extLst>
        </xdr:cNvPr>
        <xdr:cNvSpPr txBox="1">
          <a:spLocks noChangeArrowheads="1"/>
        </xdr:cNvSpPr>
      </xdr:nvSpPr>
      <xdr:spPr bwMode="auto">
        <a:xfrm>
          <a:off x="3629025" y="22221825"/>
          <a:ext cx="104775"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98</xdr:row>
      <xdr:rowOff>0</xdr:rowOff>
    </xdr:from>
    <xdr:ext cx="104775" cy="333375"/>
    <xdr:sp macro="" textlink="">
      <xdr:nvSpPr>
        <xdr:cNvPr id="347" name="Text Box 74">
          <a:extLst>
            <a:ext uri="{FF2B5EF4-FFF2-40B4-BE49-F238E27FC236}">
              <a16:creationId xmlns:a16="http://schemas.microsoft.com/office/drawing/2014/main" id="{A58E6226-A532-41D8-986E-53323F24F9EB}"/>
            </a:ext>
          </a:extLst>
        </xdr:cNvPr>
        <xdr:cNvSpPr txBox="1">
          <a:spLocks noChangeArrowheads="1"/>
        </xdr:cNvSpPr>
      </xdr:nvSpPr>
      <xdr:spPr bwMode="auto">
        <a:xfrm>
          <a:off x="3629025" y="22221825"/>
          <a:ext cx="104775"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98</xdr:row>
      <xdr:rowOff>0</xdr:rowOff>
    </xdr:from>
    <xdr:ext cx="104775" cy="333375"/>
    <xdr:sp macro="" textlink="">
      <xdr:nvSpPr>
        <xdr:cNvPr id="348" name="Text Box 75">
          <a:extLst>
            <a:ext uri="{FF2B5EF4-FFF2-40B4-BE49-F238E27FC236}">
              <a16:creationId xmlns:a16="http://schemas.microsoft.com/office/drawing/2014/main" id="{9971AC0C-EC09-4C37-A779-6522F754E6AD}"/>
            </a:ext>
          </a:extLst>
        </xdr:cNvPr>
        <xdr:cNvSpPr txBox="1">
          <a:spLocks noChangeArrowheads="1"/>
        </xdr:cNvSpPr>
      </xdr:nvSpPr>
      <xdr:spPr bwMode="auto">
        <a:xfrm>
          <a:off x="3629025" y="22221825"/>
          <a:ext cx="104775"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98</xdr:row>
      <xdr:rowOff>0</xdr:rowOff>
    </xdr:from>
    <xdr:ext cx="104775" cy="333375"/>
    <xdr:sp macro="" textlink="">
      <xdr:nvSpPr>
        <xdr:cNvPr id="349" name="Text Box 76">
          <a:extLst>
            <a:ext uri="{FF2B5EF4-FFF2-40B4-BE49-F238E27FC236}">
              <a16:creationId xmlns:a16="http://schemas.microsoft.com/office/drawing/2014/main" id="{C827CF97-943C-43E0-8152-131C84A51679}"/>
            </a:ext>
          </a:extLst>
        </xdr:cNvPr>
        <xdr:cNvSpPr txBox="1">
          <a:spLocks noChangeArrowheads="1"/>
        </xdr:cNvSpPr>
      </xdr:nvSpPr>
      <xdr:spPr bwMode="auto">
        <a:xfrm>
          <a:off x="3629025" y="22221825"/>
          <a:ext cx="104775"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98</xdr:row>
      <xdr:rowOff>0</xdr:rowOff>
    </xdr:from>
    <xdr:ext cx="104775" cy="333375"/>
    <xdr:sp macro="" textlink="">
      <xdr:nvSpPr>
        <xdr:cNvPr id="350" name="Text Box 77">
          <a:extLst>
            <a:ext uri="{FF2B5EF4-FFF2-40B4-BE49-F238E27FC236}">
              <a16:creationId xmlns:a16="http://schemas.microsoft.com/office/drawing/2014/main" id="{E050F20F-C65E-4667-94EA-F004E62F32DD}"/>
            </a:ext>
          </a:extLst>
        </xdr:cNvPr>
        <xdr:cNvSpPr txBox="1">
          <a:spLocks noChangeArrowheads="1"/>
        </xdr:cNvSpPr>
      </xdr:nvSpPr>
      <xdr:spPr bwMode="auto">
        <a:xfrm>
          <a:off x="3629025" y="22221825"/>
          <a:ext cx="104775"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98</xdr:row>
      <xdr:rowOff>0</xdr:rowOff>
    </xdr:from>
    <xdr:ext cx="104775" cy="333375"/>
    <xdr:sp macro="" textlink="">
      <xdr:nvSpPr>
        <xdr:cNvPr id="351" name="Text Box 78">
          <a:extLst>
            <a:ext uri="{FF2B5EF4-FFF2-40B4-BE49-F238E27FC236}">
              <a16:creationId xmlns:a16="http://schemas.microsoft.com/office/drawing/2014/main" id="{3C5043A0-3AAB-4672-AF1A-6F1185230ABB}"/>
            </a:ext>
          </a:extLst>
        </xdr:cNvPr>
        <xdr:cNvSpPr txBox="1">
          <a:spLocks noChangeArrowheads="1"/>
        </xdr:cNvSpPr>
      </xdr:nvSpPr>
      <xdr:spPr bwMode="auto">
        <a:xfrm>
          <a:off x="3629025" y="22221825"/>
          <a:ext cx="104775"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98</xdr:row>
      <xdr:rowOff>0</xdr:rowOff>
    </xdr:from>
    <xdr:ext cx="104775" cy="333375"/>
    <xdr:sp macro="" textlink="">
      <xdr:nvSpPr>
        <xdr:cNvPr id="352" name="Text Box 79">
          <a:extLst>
            <a:ext uri="{FF2B5EF4-FFF2-40B4-BE49-F238E27FC236}">
              <a16:creationId xmlns:a16="http://schemas.microsoft.com/office/drawing/2014/main" id="{FFE57798-ED69-4967-8880-BFBE62C49413}"/>
            </a:ext>
          </a:extLst>
        </xdr:cNvPr>
        <xdr:cNvSpPr txBox="1">
          <a:spLocks noChangeArrowheads="1"/>
        </xdr:cNvSpPr>
      </xdr:nvSpPr>
      <xdr:spPr bwMode="auto">
        <a:xfrm>
          <a:off x="3629025" y="22221825"/>
          <a:ext cx="104775"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98</xdr:row>
      <xdr:rowOff>0</xdr:rowOff>
    </xdr:from>
    <xdr:ext cx="104775" cy="333375"/>
    <xdr:sp macro="" textlink="">
      <xdr:nvSpPr>
        <xdr:cNvPr id="353" name="Text Box 80">
          <a:extLst>
            <a:ext uri="{FF2B5EF4-FFF2-40B4-BE49-F238E27FC236}">
              <a16:creationId xmlns:a16="http://schemas.microsoft.com/office/drawing/2014/main" id="{858C54C9-1DA2-41AA-99A5-0299DC8F99F9}"/>
            </a:ext>
          </a:extLst>
        </xdr:cNvPr>
        <xdr:cNvSpPr txBox="1">
          <a:spLocks noChangeArrowheads="1"/>
        </xdr:cNvSpPr>
      </xdr:nvSpPr>
      <xdr:spPr bwMode="auto">
        <a:xfrm>
          <a:off x="3629025" y="22221825"/>
          <a:ext cx="104775"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98</xdr:row>
      <xdr:rowOff>0</xdr:rowOff>
    </xdr:from>
    <xdr:ext cx="104775" cy="333375"/>
    <xdr:sp macro="" textlink="">
      <xdr:nvSpPr>
        <xdr:cNvPr id="354" name="Text Box 81">
          <a:extLst>
            <a:ext uri="{FF2B5EF4-FFF2-40B4-BE49-F238E27FC236}">
              <a16:creationId xmlns:a16="http://schemas.microsoft.com/office/drawing/2014/main" id="{6E03AA24-B259-4393-B325-8998E24F14F0}"/>
            </a:ext>
          </a:extLst>
        </xdr:cNvPr>
        <xdr:cNvSpPr txBox="1">
          <a:spLocks noChangeArrowheads="1"/>
        </xdr:cNvSpPr>
      </xdr:nvSpPr>
      <xdr:spPr bwMode="auto">
        <a:xfrm>
          <a:off x="3629025" y="22221825"/>
          <a:ext cx="104775"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98</xdr:row>
      <xdr:rowOff>0</xdr:rowOff>
    </xdr:from>
    <xdr:ext cx="104775" cy="333375"/>
    <xdr:sp macro="" textlink="">
      <xdr:nvSpPr>
        <xdr:cNvPr id="355" name="Text Box 82">
          <a:extLst>
            <a:ext uri="{FF2B5EF4-FFF2-40B4-BE49-F238E27FC236}">
              <a16:creationId xmlns:a16="http://schemas.microsoft.com/office/drawing/2014/main" id="{9D255FF6-631E-46FE-86F7-6964778E77B6}"/>
            </a:ext>
          </a:extLst>
        </xdr:cNvPr>
        <xdr:cNvSpPr txBox="1">
          <a:spLocks noChangeArrowheads="1"/>
        </xdr:cNvSpPr>
      </xdr:nvSpPr>
      <xdr:spPr bwMode="auto">
        <a:xfrm>
          <a:off x="3629025" y="22221825"/>
          <a:ext cx="104775"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98</xdr:row>
      <xdr:rowOff>0</xdr:rowOff>
    </xdr:from>
    <xdr:ext cx="104775" cy="333375"/>
    <xdr:sp macro="" textlink="">
      <xdr:nvSpPr>
        <xdr:cNvPr id="356" name="Text Box 83">
          <a:extLst>
            <a:ext uri="{FF2B5EF4-FFF2-40B4-BE49-F238E27FC236}">
              <a16:creationId xmlns:a16="http://schemas.microsoft.com/office/drawing/2014/main" id="{95E57C58-11E7-49C1-AB9A-772AEFC78EA2}"/>
            </a:ext>
          </a:extLst>
        </xdr:cNvPr>
        <xdr:cNvSpPr txBox="1">
          <a:spLocks noChangeArrowheads="1"/>
        </xdr:cNvSpPr>
      </xdr:nvSpPr>
      <xdr:spPr bwMode="auto">
        <a:xfrm>
          <a:off x="3629025" y="22221825"/>
          <a:ext cx="104775"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98</xdr:row>
      <xdr:rowOff>0</xdr:rowOff>
    </xdr:from>
    <xdr:ext cx="104775" cy="333375"/>
    <xdr:sp macro="" textlink="">
      <xdr:nvSpPr>
        <xdr:cNvPr id="357" name="Text Box 84">
          <a:extLst>
            <a:ext uri="{FF2B5EF4-FFF2-40B4-BE49-F238E27FC236}">
              <a16:creationId xmlns:a16="http://schemas.microsoft.com/office/drawing/2014/main" id="{44394521-0A79-4BC1-B3B1-50B6020FB458}"/>
            </a:ext>
          </a:extLst>
        </xdr:cNvPr>
        <xdr:cNvSpPr txBox="1">
          <a:spLocks noChangeArrowheads="1"/>
        </xdr:cNvSpPr>
      </xdr:nvSpPr>
      <xdr:spPr bwMode="auto">
        <a:xfrm>
          <a:off x="3629025" y="22221825"/>
          <a:ext cx="104775"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98</xdr:row>
      <xdr:rowOff>0</xdr:rowOff>
    </xdr:from>
    <xdr:ext cx="104775" cy="228600"/>
    <xdr:sp macro="" textlink="">
      <xdr:nvSpPr>
        <xdr:cNvPr id="358" name="Text Box 85">
          <a:extLst>
            <a:ext uri="{FF2B5EF4-FFF2-40B4-BE49-F238E27FC236}">
              <a16:creationId xmlns:a16="http://schemas.microsoft.com/office/drawing/2014/main" id="{60AF5116-6ACA-422F-A6B0-38B4C60A92F0}"/>
            </a:ext>
          </a:extLst>
        </xdr:cNvPr>
        <xdr:cNvSpPr txBox="1">
          <a:spLocks noChangeArrowheads="1"/>
        </xdr:cNvSpPr>
      </xdr:nvSpPr>
      <xdr:spPr bwMode="auto">
        <a:xfrm>
          <a:off x="3629025" y="22221825"/>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98</xdr:row>
      <xdr:rowOff>0</xdr:rowOff>
    </xdr:from>
    <xdr:ext cx="104775" cy="228600"/>
    <xdr:sp macro="" textlink="">
      <xdr:nvSpPr>
        <xdr:cNvPr id="359" name="Text Box 86">
          <a:extLst>
            <a:ext uri="{FF2B5EF4-FFF2-40B4-BE49-F238E27FC236}">
              <a16:creationId xmlns:a16="http://schemas.microsoft.com/office/drawing/2014/main" id="{5FDA7A41-5B33-4520-A986-1330A2739DA9}"/>
            </a:ext>
          </a:extLst>
        </xdr:cNvPr>
        <xdr:cNvSpPr txBox="1">
          <a:spLocks noChangeArrowheads="1"/>
        </xdr:cNvSpPr>
      </xdr:nvSpPr>
      <xdr:spPr bwMode="auto">
        <a:xfrm>
          <a:off x="3629025" y="22221825"/>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98</xdr:row>
      <xdr:rowOff>0</xdr:rowOff>
    </xdr:from>
    <xdr:ext cx="104775" cy="228600"/>
    <xdr:sp macro="" textlink="">
      <xdr:nvSpPr>
        <xdr:cNvPr id="360" name="Text Box 87">
          <a:extLst>
            <a:ext uri="{FF2B5EF4-FFF2-40B4-BE49-F238E27FC236}">
              <a16:creationId xmlns:a16="http://schemas.microsoft.com/office/drawing/2014/main" id="{AD455EA4-2082-48A3-8F0C-1C533C8A993F}"/>
            </a:ext>
          </a:extLst>
        </xdr:cNvPr>
        <xdr:cNvSpPr txBox="1">
          <a:spLocks noChangeArrowheads="1"/>
        </xdr:cNvSpPr>
      </xdr:nvSpPr>
      <xdr:spPr bwMode="auto">
        <a:xfrm>
          <a:off x="3629025" y="22221825"/>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98</xdr:row>
      <xdr:rowOff>0</xdr:rowOff>
    </xdr:from>
    <xdr:ext cx="104775" cy="228600"/>
    <xdr:sp macro="" textlink="">
      <xdr:nvSpPr>
        <xdr:cNvPr id="361" name="Text Box 88">
          <a:extLst>
            <a:ext uri="{FF2B5EF4-FFF2-40B4-BE49-F238E27FC236}">
              <a16:creationId xmlns:a16="http://schemas.microsoft.com/office/drawing/2014/main" id="{206B6E9D-8914-45D2-A344-0AA1C33AC6B0}"/>
            </a:ext>
          </a:extLst>
        </xdr:cNvPr>
        <xdr:cNvSpPr txBox="1">
          <a:spLocks noChangeArrowheads="1"/>
        </xdr:cNvSpPr>
      </xdr:nvSpPr>
      <xdr:spPr bwMode="auto">
        <a:xfrm>
          <a:off x="3629025" y="22221825"/>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98</xdr:row>
      <xdr:rowOff>0</xdr:rowOff>
    </xdr:from>
    <xdr:ext cx="104775" cy="228600"/>
    <xdr:sp macro="" textlink="">
      <xdr:nvSpPr>
        <xdr:cNvPr id="363" name="Text Box 90">
          <a:extLst>
            <a:ext uri="{FF2B5EF4-FFF2-40B4-BE49-F238E27FC236}">
              <a16:creationId xmlns:a16="http://schemas.microsoft.com/office/drawing/2014/main" id="{3BA70240-809A-44B1-83A9-1B8F5FB0C91A}"/>
            </a:ext>
          </a:extLst>
        </xdr:cNvPr>
        <xdr:cNvSpPr txBox="1">
          <a:spLocks noChangeArrowheads="1"/>
        </xdr:cNvSpPr>
      </xdr:nvSpPr>
      <xdr:spPr bwMode="auto">
        <a:xfrm>
          <a:off x="3629025" y="22221825"/>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98</xdr:row>
      <xdr:rowOff>0</xdr:rowOff>
    </xdr:from>
    <xdr:ext cx="104775" cy="228600"/>
    <xdr:sp macro="" textlink="">
      <xdr:nvSpPr>
        <xdr:cNvPr id="364" name="Text Box 91">
          <a:extLst>
            <a:ext uri="{FF2B5EF4-FFF2-40B4-BE49-F238E27FC236}">
              <a16:creationId xmlns:a16="http://schemas.microsoft.com/office/drawing/2014/main" id="{54D94494-0E19-487D-9740-798A927AB60F}"/>
            </a:ext>
          </a:extLst>
        </xdr:cNvPr>
        <xdr:cNvSpPr txBox="1">
          <a:spLocks noChangeArrowheads="1"/>
        </xdr:cNvSpPr>
      </xdr:nvSpPr>
      <xdr:spPr bwMode="auto">
        <a:xfrm>
          <a:off x="3629025" y="22221825"/>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98</xdr:row>
      <xdr:rowOff>0</xdr:rowOff>
    </xdr:from>
    <xdr:ext cx="104775" cy="228600"/>
    <xdr:sp macro="" textlink="">
      <xdr:nvSpPr>
        <xdr:cNvPr id="365" name="Text Box 92">
          <a:extLst>
            <a:ext uri="{FF2B5EF4-FFF2-40B4-BE49-F238E27FC236}">
              <a16:creationId xmlns:a16="http://schemas.microsoft.com/office/drawing/2014/main" id="{3884C21C-DD99-4F25-891F-177AA90B8FAD}"/>
            </a:ext>
          </a:extLst>
        </xdr:cNvPr>
        <xdr:cNvSpPr txBox="1">
          <a:spLocks noChangeArrowheads="1"/>
        </xdr:cNvSpPr>
      </xdr:nvSpPr>
      <xdr:spPr bwMode="auto">
        <a:xfrm>
          <a:off x="3629025" y="22221825"/>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98</xdr:row>
      <xdr:rowOff>0</xdr:rowOff>
    </xdr:from>
    <xdr:ext cx="104775" cy="228600"/>
    <xdr:sp macro="" textlink="">
      <xdr:nvSpPr>
        <xdr:cNvPr id="366" name="Text Box 93">
          <a:extLst>
            <a:ext uri="{FF2B5EF4-FFF2-40B4-BE49-F238E27FC236}">
              <a16:creationId xmlns:a16="http://schemas.microsoft.com/office/drawing/2014/main" id="{769DFF79-3576-4468-AF4C-24631C5201FE}"/>
            </a:ext>
          </a:extLst>
        </xdr:cNvPr>
        <xdr:cNvSpPr txBox="1">
          <a:spLocks noChangeArrowheads="1"/>
        </xdr:cNvSpPr>
      </xdr:nvSpPr>
      <xdr:spPr bwMode="auto">
        <a:xfrm>
          <a:off x="3629025" y="22221825"/>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98</xdr:row>
      <xdr:rowOff>0</xdr:rowOff>
    </xdr:from>
    <xdr:ext cx="104775" cy="228600"/>
    <xdr:sp macro="" textlink="">
      <xdr:nvSpPr>
        <xdr:cNvPr id="367" name="Text Box 94">
          <a:extLst>
            <a:ext uri="{FF2B5EF4-FFF2-40B4-BE49-F238E27FC236}">
              <a16:creationId xmlns:a16="http://schemas.microsoft.com/office/drawing/2014/main" id="{DD057AE8-98BA-4B79-9BD4-0145C0F0C14E}"/>
            </a:ext>
          </a:extLst>
        </xdr:cNvPr>
        <xdr:cNvSpPr txBox="1">
          <a:spLocks noChangeArrowheads="1"/>
        </xdr:cNvSpPr>
      </xdr:nvSpPr>
      <xdr:spPr bwMode="auto">
        <a:xfrm>
          <a:off x="3629025" y="22221825"/>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98</xdr:row>
      <xdr:rowOff>0</xdr:rowOff>
    </xdr:from>
    <xdr:ext cx="104775" cy="228600"/>
    <xdr:sp macro="" textlink="">
      <xdr:nvSpPr>
        <xdr:cNvPr id="370" name="Text Box 97">
          <a:extLst>
            <a:ext uri="{FF2B5EF4-FFF2-40B4-BE49-F238E27FC236}">
              <a16:creationId xmlns:a16="http://schemas.microsoft.com/office/drawing/2014/main" id="{841E361A-3AC8-4C06-962C-70E38982212D}"/>
            </a:ext>
          </a:extLst>
        </xdr:cNvPr>
        <xdr:cNvSpPr txBox="1">
          <a:spLocks noChangeArrowheads="1"/>
        </xdr:cNvSpPr>
      </xdr:nvSpPr>
      <xdr:spPr bwMode="auto">
        <a:xfrm>
          <a:off x="3629025" y="22221825"/>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98</xdr:row>
      <xdr:rowOff>0</xdr:rowOff>
    </xdr:from>
    <xdr:ext cx="104775" cy="228600"/>
    <xdr:sp macro="" textlink="">
      <xdr:nvSpPr>
        <xdr:cNvPr id="371" name="Text Box 98">
          <a:extLst>
            <a:ext uri="{FF2B5EF4-FFF2-40B4-BE49-F238E27FC236}">
              <a16:creationId xmlns:a16="http://schemas.microsoft.com/office/drawing/2014/main" id="{4EDE3393-24EF-4B78-837E-41B14AECE91E}"/>
            </a:ext>
          </a:extLst>
        </xdr:cNvPr>
        <xdr:cNvSpPr txBox="1">
          <a:spLocks noChangeArrowheads="1"/>
        </xdr:cNvSpPr>
      </xdr:nvSpPr>
      <xdr:spPr bwMode="auto">
        <a:xfrm>
          <a:off x="3629025" y="22221825"/>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98</xdr:row>
      <xdr:rowOff>0</xdr:rowOff>
    </xdr:from>
    <xdr:ext cx="104775" cy="228600"/>
    <xdr:sp macro="" textlink="">
      <xdr:nvSpPr>
        <xdr:cNvPr id="372" name="Text Box 99">
          <a:extLst>
            <a:ext uri="{FF2B5EF4-FFF2-40B4-BE49-F238E27FC236}">
              <a16:creationId xmlns:a16="http://schemas.microsoft.com/office/drawing/2014/main" id="{E293FB94-0FA6-4972-9F03-3ED56A30BBB0}"/>
            </a:ext>
          </a:extLst>
        </xdr:cNvPr>
        <xdr:cNvSpPr txBox="1">
          <a:spLocks noChangeArrowheads="1"/>
        </xdr:cNvSpPr>
      </xdr:nvSpPr>
      <xdr:spPr bwMode="auto">
        <a:xfrm>
          <a:off x="3629025" y="22221825"/>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98</xdr:row>
      <xdr:rowOff>0</xdr:rowOff>
    </xdr:from>
    <xdr:ext cx="104775" cy="228600"/>
    <xdr:sp macro="" textlink="">
      <xdr:nvSpPr>
        <xdr:cNvPr id="373" name="Text Box 100">
          <a:extLst>
            <a:ext uri="{FF2B5EF4-FFF2-40B4-BE49-F238E27FC236}">
              <a16:creationId xmlns:a16="http://schemas.microsoft.com/office/drawing/2014/main" id="{F74A5255-2EA4-493A-B1AA-75FDC5DAFF5E}"/>
            </a:ext>
          </a:extLst>
        </xdr:cNvPr>
        <xdr:cNvSpPr txBox="1">
          <a:spLocks noChangeArrowheads="1"/>
        </xdr:cNvSpPr>
      </xdr:nvSpPr>
      <xdr:spPr bwMode="auto">
        <a:xfrm>
          <a:off x="3629025" y="22221825"/>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98</xdr:row>
      <xdr:rowOff>0</xdr:rowOff>
    </xdr:from>
    <xdr:ext cx="104775" cy="228600"/>
    <xdr:sp macro="" textlink="">
      <xdr:nvSpPr>
        <xdr:cNvPr id="374" name="Text Box 101">
          <a:extLst>
            <a:ext uri="{FF2B5EF4-FFF2-40B4-BE49-F238E27FC236}">
              <a16:creationId xmlns:a16="http://schemas.microsoft.com/office/drawing/2014/main" id="{F2BF20DE-FDD0-49FC-9C04-CE1F52994F5A}"/>
            </a:ext>
          </a:extLst>
        </xdr:cNvPr>
        <xdr:cNvSpPr txBox="1">
          <a:spLocks noChangeArrowheads="1"/>
        </xdr:cNvSpPr>
      </xdr:nvSpPr>
      <xdr:spPr bwMode="auto">
        <a:xfrm>
          <a:off x="3629025" y="22221825"/>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98</xdr:row>
      <xdr:rowOff>0</xdr:rowOff>
    </xdr:from>
    <xdr:ext cx="104775" cy="228600"/>
    <xdr:sp macro="" textlink="">
      <xdr:nvSpPr>
        <xdr:cNvPr id="375" name="Text Box 102">
          <a:extLst>
            <a:ext uri="{FF2B5EF4-FFF2-40B4-BE49-F238E27FC236}">
              <a16:creationId xmlns:a16="http://schemas.microsoft.com/office/drawing/2014/main" id="{DD8B810A-651C-4CB4-A147-A7C412B8FF87}"/>
            </a:ext>
          </a:extLst>
        </xdr:cNvPr>
        <xdr:cNvSpPr txBox="1">
          <a:spLocks noChangeArrowheads="1"/>
        </xdr:cNvSpPr>
      </xdr:nvSpPr>
      <xdr:spPr bwMode="auto">
        <a:xfrm>
          <a:off x="3629025" y="22221825"/>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98</xdr:row>
      <xdr:rowOff>0</xdr:rowOff>
    </xdr:from>
    <xdr:ext cx="104775" cy="228600"/>
    <xdr:sp macro="" textlink="">
      <xdr:nvSpPr>
        <xdr:cNvPr id="376" name="Text Box 103">
          <a:extLst>
            <a:ext uri="{FF2B5EF4-FFF2-40B4-BE49-F238E27FC236}">
              <a16:creationId xmlns:a16="http://schemas.microsoft.com/office/drawing/2014/main" id="{8FC8BFC1-FB98-41D4-91B6-568FBBD92941}"/>
            </a:ext>
          </a:extLst>
        </xdr:cNvPr>
        <xdr:cNvSpPr txBox="1">
          <a:spLocks noChangeArrowheads="1"/>
        </xdr:cNvSpPr>
      </xdr:nvSpPr>
      <xdr:spPr bwMode="auto">
        <a:xfrm>
          <a:off x="3629025" y="22221825"/>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98</xdr:row>
      <xdr:rowOff>0</xdr:rowOff>
    </xdr:from>
    <xdr:ext cx="104775" cy="228600"/>
    <xdr:sp macro="" textlink="">
      <xdr:nvSpPr>
        <xdr:cNvPr id="377" name="Text Box 104">
          <a:extLst>
            <a:ext uri="{FF2B5EF4-FFF2-40B4-BE49-F238E27FC236}">
              <a16:creationId xmlns:a16="http://schemas.microsoft.com/office/drawing/2014/main" id="{7FF81D9E-378F-4512-8E86-CEF097AD30D0}"/>
            </a:ext>
          </a:extLst>
        </xdr:cNvPr>
        <xdr:cNvSpPr txBox="1">
          <a:spLocks noChangeArrowheads="1"/>
        </xdr:cNvSpPr>
      </xdr:nvSpPr>
      <xdr:spPr bwMode="auto">
        <a:xfrm>
          <a:off x="3629025" y="22221825"/>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98</xdr:row>
      <xdr:rowOff>0</xdr:rowOff>
    </xdr:from>
    <xdr:ext cx="104775" cy="228600"/>
    <xdr:sp macro="" textlink="">
      <xdr:nvSpPr>
        <xdr:cNvPr id="378" name="Text Box 105">
          <a:extLst>
            <a:ext uri="{FF2B5EF4-FFF2-40B4-BE49-F238E27FC236}">
              <a16:creationId xmlns:a16="http://schemas.microsoft.com/office/drawing/2014/main" id="{F622442B-DD3B-4DF1-AB74-D1FCB27497CE}"/>
            </a:ext>
          </a:extLst>
        </xdr:cNvPr>
        <xdr:cNvSpPr txBox="1">
          <a:spLocks noChangeArrowheads="1"/>
        </xdr:cNvSpPr>
      </xdr:nvSpPr>
      <xdr:spPr bwMode="auto">
        <a:xfrm>
          <a:off x="3629025" y="22221825"/>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98</xdr:row>
      <xdr:rowOff>0</xdr:rowOff>
    </xdr:from>
    <xdr:ext cx="104775" cy="228600"/>
    <xdr:sp macro="" textlink="">
      <xdr:nvSpPr>
        <xdr:cNvPr id="379" name="Text Box 106">
          <a:extLst>
            <a:ext uri="{FF2B5EF4-FFF2-40B4-BE49-F238E27FC236}">
              <a16:creationId xmlns:a16="http://schemas.microsoft.com/office/drawing/2014/main" id="{C7FBC477-7A5B-4EF2-90DD-D2E8A69F3A86}"/>
            </a:ext>
          </a:extLst>
        </xdr:cNvPr>
        <xdr:cNvSpPr txBox="1">
          <a:spLocks noChangeArrowheads="1"/>
        </xdr:cNvSpPr>
      </xdr:nvSpPr>
      <xdr:spPr bwMode="auto">
        <a:xfrm>
          <a:off x="3629025" y="22221825"/>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98</xdr:row>
      <xdr:rowOff>0</xdr:rowOff>
    </xdr:from>
    <xdr:ext cx="104775" cy="228600"/>
    <xdr:sp macro="" textlink="">
      <xdr:nvSpPr>
        <xdr:cNvPr id="380" name="Text Box 107">
          <a:extLst>
            <a:ext uri="{FF2B5EF4-FFF2-40B4-BE49-F238E27FC236}">
              <a16:creationId xmlns:a16="http://schemas.microsoft.com/office/drawing/2014/main" id="{D4B4A9EC-B84A-40E5-A292-2BAE64883495}"/>
            </a:ext>
          </a:extLst>
        </xdr:cNvPr>
        <xdr:cNvSpPr txBox="1">
          <a:spLocks noChangeArrowheads="1"/>
        </xdr:cNvSpPr>
      </xdr:nvSpPr>
      <xdr:spPr bwMode="auto">
        <a:xfrm>
          <a:off x="3629025" y="22221825"/>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98</xdr:row>
      <xdr:rowOff>0</xdr:rowOff>
    </xdr:from>
    <xdr:ext cx="104775" cy="228600"/>
    <xdr:sp macro="" textlink="">
      <xdr:nvSpPr>
        <xdr:cNvPr id="381" name="Text Box 108">
          <a:extLst>
            <a:ext uri="{FF2B5EF4-FFF2-40B4-BE49-F238E27FC236}">
              <a16:creationId xmlns:a16="http://schemas.microsoft.com/office/drawing/2014/main" id="{A5C071B4-C1E9-4614-9F02-0A94D1425DDB}"/>
            </a:ext>
          </a:extLst>
        </xdr:cNvPr>
        <xdr:cNvSpPr txBox="1">
          <a:spLocks noChangeArrowheads="1"/>
        </xdr:cNvSpPr>
      </xdr:nvSpPr>
      <xdr:spPr bwMode="auto">
        <a:xfrm>
          <a:off x="3629025" y="22221825"/>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98</xdr:row>
      <xdr:rowOff>0</xdr:rowOff>
    </xdr:from>
    <xdr:ext cx="104775" cy="228600"/>
    <xdr:sp macro="" textlink="">
      <xdr:nvSpPr>
        <xdr:cNvPr id="382" name="Text Box 109">
          <a:extLst>
            <a:ext uri="{FF2B5EF4-FFF2-40B4-BE49-F238E27FC236}">
              <a16:creationId xmlns:a16="http://schemas.microsoft.com/office/drawing/2014/main" id="{EB7B90AC-C94A-4F74-9BE2-9F16B3FB2E33}"/>
            </a:ext>
          </a:extLst>
        </xdr:cNvPr>
        <xdr:cNvSpPr txBox="1">
          <a:spLocks noChangeArrowheads="1"/>
        </xdr:cNvSpPr>
      </xdr:nvSpPr>
      <xdr:spPr bwMode="auto">
        <a:xfrm>
          <a:off x="3629025" y="22221825"/>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98</xdr:row>
      <xdr:rowOff>0</xdr:rowOff>
    </xdr:from>
    <xdr:ext cx="104775" cy="228600"/>
    <xdr:sp macro="" textlink="">
      <xdr:nvSpPr>
        <xdr:cNvPr id="383" name="Text Box 110">
          <a:extLst>
            <a:ext uri="{FF2B5EF4-FFF2-40B4-BE49-F238E27FC236}">
              <a16:creationId xmlns:a16="http://schemas.microsoft.com/office/drawing/2014/main" id="{48C92CCF-58A8-40B4-A8FC-3E64AA9D3BE1}"/>
            </a:ext>
          </a:extLst>
        </xdr:cNvPr>
        <xdr:cNvSpPr txBox="1">
          <a:spLocks noChangeArrowheads="1"/>
        </xdr:cNvSpPr>
      </xdr:nvSpPr>
      <xdr:spPr bwMode="auto">
        <a:xfrm>
          <a:off x="3629025" y="22221825"/>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98</xdr:row>
      <xdr:rowOff>0</xdr:rowOff>
    </xdr:from>
    <xdr:ext cx="104775" cy="228600"/>
    <xdr:sp macro="" textlink="">
      <xdr:nvSpPr>
        <xdr:cNvPr id="384" name="Text Box 111">
          <a:extLst>
            <a:ext uri="{FF2B5EF4-FFF2-40B4-BE49-F238E27FC236}">
              <a16:creationId xmlns:a16="http://schemas.microsoft.com/office/drawing/2014/main" id="{73B99748-D37A-41F3-9357-9A0D7D675656}"/>
            </a:ext>
          </a:extLst>
        </xdr:cNvPr>
        <xdr:cNvSpPr txBox="1">
          <a:spLocks noChangeArrowheads="1"/>
        </xdr:cNvSpPr>
      </xdr:nvSpPr>
      <xdr:spPr bwMode="auto">
        <a:xfrm>
          <a:off x="3629025" y="22221825"/>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98</xdr:row>
      <xdr:rowOff>0</xdr:rowOff>
    </xdr:from>
    <xdr:ext cx="104775" cy="228600"/>
    <xdr:sp macro="" textlink="">
      <xdr:nvSpPr>
        <xdr:cNvPr id="385" name="Text Box 112">
          <a:extLst>
            <a:ext uri="{FF2B5EF4-FFF2-40B4-BE49-F238E27FC236}">
              <a16:creationId xmlns:a16="http://schemas.microsoft.com/office/drawing/2014/main" id="{1EEF5A72-E33D-4D47-93AC-675C741348F1}"/>
            </a:ext>
          </a:extLst>
        </xdr:cNvPr>
        <xdr:cNvSpPr txBox="1">
          <a:spLocks noChangeArrowheads="1"/>
        </xdr:cNvSpPr>
      </xdr:nvSpPr>
      <xdr:spPr bwMode="auto">
        <a:xfrm>
          <a:off x="3629025" y="22221825"/>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98</xdr:row>
      <xdr:rowOff>0</xdr:rowOff>
    </xdr:from>
    <xdr:ext cx="104775" cy="228600"/>
    <xdr:sp macro="" textlink="">
      <xdr:nvSpPr>
        <xdr:cNvPr id="386" name="Text Box 113">
          <a:extLst>
            <a:ext uri="{FF2B5EF4-FFF2-40B4-BE49-F238E27FC236}">
              <a16:creationId xmlns:a16="http://schemas.microsoft.com/office/drawing/2014/main" id="{EFB89729-AC84-4292-90DE-DE59C0C4A017}"/>
            </a:ext>
          </a:extLst>
        </xdr:cNvPr>
        <xdr:cNvSpPr txBox="1">
          <a:spLocks noChangeArrowheads="1"/>
        </xdr:cNvSpPr>
      </xdr:nvSpPr>
      <xdr:spPr bwMode="auto">
        <a:xfrm>
          <a:off x="3629025" y="22221825"/>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98</xdr:row>
      <xdr:rowOff>0</xdr:rowOff>
    </xdr:from>
    <xdr:ext cx="104775" cy="228600"/>
    <xdr:sp macro="" textlink="">
      <xdr:nvSpPr>
        <xdr:cNvPr id="387" name="Text Box 114">
          <a:extLst>
            <a:ext uri="{FF2B5EF4-FFF2-40B4-BE49-F238E27FC236}">
              <a16:creationId xmlns:a16="http://schemas.microsoft.com/office/drawing/2014/main" id="{2CDC2EE8-5B5F-498D-A8D6-473436086BE1}"/>
            </a:ext>
          </a:extLst>
        </xdr:cNvPr>
        <xdr:cNvSpPr txBox="1">
          <a:spLocks noChangeArrowheads="1"/>
        </xdr:cNvSpPr>
      </xdr:nvSpPr>
      <xdr:spPr bwMode="auto">
        <a:xfrm>
          <a:off x="3629025" y="22221825"/>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98</xdr:row>
      <xdr:rowOff>0</xdr:rowOff>
    </xdr:from>
    <xdr:ext cx="104775" cy="228600"/>
    <xdr:sp macro="" textlink="">
      <xdr:nvSpPr>
        <xdr:cNvPr id="388" name="Text Box 115">
          <a:extLst>
            <a:ext uri="{FF2B5EF4-FFF2-40B4-BE49-F238E27FC236}">
              <a16:creationId xmlns:a16="http://schemas.microsoft.com/office/drawing/2014/main" id="{DAD2415E-0647-4C76-8490-94219CC564EB}"/>
            </a:ext>
          </a:extLst>
        </xdr:cNvPr>
        <xdr:cNvSpPr txBox="1">
          <a:spLocks noChangeArrowheads="1"/>
        </xdr:cNvSpPr>
      </xdr:nvSpPr>
      <xdr:spPr bwMode="auto">
        <a:xfrm>
          <a:off x="3629025" y="22221825"/>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98</xdr:row>
      <xdr:rowOff>0</xdr:rowOff>
    </xdr:from>
    <xdr:ext cx="104775" cy="228600"/>
    <xdr:sp macro="" textlink="">
      <xdr:nvSpPr>
        <xdr:cNvPr id="389" name="Text Box 116">
          <a:extLst>
            <a:ext uri="{FF2B5EF4-FFF2-40B4-BE49-F238E27FC236}">
              <a16:creationId xmlns:a16="http://schemas.microsoft.com/office/drawing/2014/main" id="{557C890D-8229-4CD2-BDB5-F9F689F261AC}"/>
            </a:ext>
          </a:extLst>
        </xdr:cNvPr>
        <xdr:cNvSpPr txBox="1">
          <a:spLocks noChangeArrowheads="1"/>
        </xdr:cNvSpPr>
      </xdr:nvSpPr>
      <xdr:spPr bwMode="auto">
        <a:xfrm>
          <a:off x="3629025" y="22221825"/>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98</xdr:row>
      <xdr:rowOff>0</xdr:rowOff>
    </xdr:from>
    <xdr:ext cx="104775" cy="228600"/>
    <xdr:sp macro="" textlink="">
      <xdr:nvSpPr>
        <xdr:cNvPr id="390" name="Text Box 117">
          <a:extLst>
            <a:ext uri="{FF2B5EF4-FFF2-40B4-BE49-F238E27FC236}">
              <a16:creationId xmlns:a16="http://schemas.microsoft.com/office/drawing/2014/main" id="{28058953-41CD-440C-94CC-211B6F1D4B0E}"/>
            </a:ext>
          </a:extLst>
        </xdr:cNvPr>
        <xdr:cNvSpPr txBox="1">
          <a:spLocks noChangeArrowheads="1"/>
        </xdr:cNvSpPr>
      </xdr:nvSpPr>
      <xdr:spPr bwMode="auto">
        <a:xfrm>
          <a:off x="3629025" y="22221825"/>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98</xdr:row>
      <xdr:rowOff>0</xdr:rowOff>
    </xdr:from>
    <xdr:ext cx="104775" cy="228600"/>
    <xdr:sp macro="" textlink="">
      <xdr:nvSpPr>
        <xdr:cNvPr id="391" name="Text Box 118">
          <a:extLst>
            <a:ext uri="{FF2B5EF4-FFF2-40B4-BE49-F238E27FC236}">
              <a16:creationId xmlns:a16="http://schemas.microsoft.com/office/drawing/2014/main" id="{0150AB11-0127-44FA-A9EA-7ABEEDB641B0}"/>
            </a:ext>
          </a:extLst>
        </xdr:cNvPr>
        <xdr:cNvSpPr txBox="1">
          <a:spLocks noChangeArrowheads="1"/>
        </xdr:cNvSpPr>
      </xdr:nvSpPr>
      <xdr:spPr bwMode="auto">
        <a:xfrm>
          <a:off x="3629025" y="22221825"/>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98</xdr:row>
      <xdr:rowOff>0</xdr:rowOff>
    </xdr:from>
    <xdr:ext cx="104775" cy="228600"/>
    <xdr:sp macro="" textlink="">
      <xdr:nvSpPr>
        <xdr:cNvPr id="392" name="Text Box 119">
          <a:extLst>
            <a:ext uri="{FF2B5EF4-FFF2-40B4-BE49-F238E27FC236}">
              <a16:creationId xmlns:a16="http://schemas.microsoft.com/office/drawing/2014/main" id="{EE98D4FB-C45B-4A00-BAFE-151D87B8CAC1}"/>
            </a:ext>
          </a:extLst>
        </xdr:cNvPr>
        <xdr:cNvSpPr txBox="1">
          <a:spLocks noChangeArrowheads="1"/>
        </xdr:cNvSpPr>
      </xdr:nvSpPr>
      <xdr:spPr bwMode="auto">
        <a:xfrm>
          <a:off x="3629025" y="22221825"/>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98</xdr:row>
      <xdr:rowOff>0</xdr:rowOff>
    </xdr:from>
    <xdr:ext cx="104775" cy="228600"/>
    <xdr:sp macro="" textlink="">
      <xdr:nvSpPr>
        <xdr:cNvPr id="393" name="Text Box 120">
          <a:extLst>
            <a:ext uri="{FF2B5EF4-FFF2-40B4-BE49-F238E27FC236}">
              <a16:creationId xmlns:a16="http://schemas.microsoft.com/office/drawing/2014/main" id="{B7A39896-3EE3-47B1-8087-9E68CFA8D7E8}"/>
            </a:ext>
          </a:extLst>
        </xdr:cNvPr>
        <xdr:cNvSpPr txBox="1">
          <a:spLocks noChangeArrowheads="1"/>
        </xdr:cNvSpPr>
      </xdr:nvSpPr>
      <xdr:spPr bwMode="auto">
        <a:xfrm>
          <a:off x="3629025" y="22221825"/>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98</xdr:row>
      <xdr:rowOff>0</xdr:rowOff>
    </xdr:from>
    <xdr:ext cx="104775" cy="228600"/>
    <xdr:sp macro="" textlink="">
      <xdr:nvSpPr>
        <xdr:cNvPr id="394" name="Text Box 121">
          <a:extLst>
            <a:ext uri="{FF2B5EF4-FFF2-40B4-BE49-F238E27FC236}">
              <a16:creationId xmlns:a16="http://schemas.microsoft.com/office/drawing/2014/main" id="{7EA63815-9851-459B-B1BF-4D8791E05955}"/>
            </a:ext>
          </a:extLst>
        </xdr:cNvPr>
        <xdr:cNvSpPr txBox="1">
          <a:spLocks noChangeArrowheads="1"/>
        </xdr:cNvSpPr>
      </xdr:nvSpPr>
      <xdr:spPr bwMode="auto">
        <a:xfrm>
          <a:off x="3629025" y="22221825"/>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98</xdr:row>
      <xdr:rowOff>0</xdr:rowOff>
    </xdr:from>
    <xdr:ext cx="104775" cy="228600"/>
    <xdr:sp macro="" textlink="">
      <xdr:nvSpPr>
        <xdr:cNvPr id="395" name="Text Box 122">
          <a:extLst>
            <a:ext uri="{FF2B5EF4-FFF2-40B4-BE49-F238E27FC236}">
              <a16:creationId xmlns:a16="http://schemas.microsoft.com/office/drawing/2014/main" id="{15375F9D-034F-4283-A5AD-DE1FAADC4E56}"/>
            </a:ext>
          </a:extLst>
        </xdr:cNvPr>
        <xdr:cNvSpPr txBox="1">
          <a:spLocks noChangeArrowheads="1"/>
        </xdr:cNvSpPr>
      </xdr:nvSpPr>
      <xdr:spPr bwMode="auto">
        <a:xfrm>
          <a:off x="3629025" y="22221825"/>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98</xdr:row>
      <xdr:rowOff>0</xdr:rowOff>
    </xdr:from>
    <xdr:ext cx="104775" cy="228600"/>
    <xdr:sp macro="" textlink="">
      <xdr:nvSpPr>
        <xdr:cNvPr id="396" name="Text Box 123">
          <a:extLst>
            <a:ext uri="{FF2B5EF4-FFF2-40B4-BE49-F238E27FC236}">
              <a16:creationId xmlns:a16="http://schemas.microsoft.com/office/drawing/2014/main" id="{87A8263A-FB5A-456D-80B8-3B7E20A4148B}"/>
            </a:ext>
          </a:extLst>
        </xdr:cNvPr>
        <xdr:cNvSpPr txBox="1">
          <a:spLocks noChangeArrowheads="1"/>
        </xdr:cNvSpPr>
      </xdr:nvSpPr>
      <xdr:spPr bwMode="auto">
        <a:xfrm>
          <a:off x="3629025" y="22221825"/>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98</xdr:row>
      <xdr:rowOff>0</xdr:rowOff>
    </xdr:from>
    <xdr:ext cx="104775" cy="228600"/>
    <xdr:sp macro="" textlink="">
      <xdr:nvSpPr>
        <xdr:cNvPr id="397" name="Text Box 124">
          <a:extLst>
            <a:ext uri="{FF2B5EF4-FFF2-40B4-BE49-F238E27FC236}">
              <a16:creationId xmlns:a16="http://schemas.microsoft.com/office/drawing/2014/main" id="{19D64E11-6C90-4B13-87EF-28F157C4AECF}"/>
            </a:ext>
          </a:extLst>
        </xdr:cNvPr>
        <xdr:cNvSpPr txBox="1">
          <a:spLocks noChangeArrowheads="1"/>
        </xdr:cNvSpPr>
      </xdr:nvSpPr>
      <xdr:spPr bwMode="auto">
        <a:xfrm>
          <a:off x="3629025" y="22221825"/>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98</xdr:row>
      <xdr:rowOff>0</xdr:rowOff>
    </xdr:from>
    <xdr:ext cx="104775" cy="228600"/>
    <xdr:sp macro="" textlink="">
      <xdr:nvSpPr>
        <xdr:cNvPr id="398" name="Text Box 125">
          <a:extLst>
            <a:ext uri="{FF2B5EF4-FFF2-40B4-BE49-F238E27FC236}">
              <a16:creationId xmlns:a16="http://schemas.microsoft.com/office/drawing/2014/main" id="{AADEC937-2010-4F7C-AE82-D99ECD23E8C8}"/>
            </a:ext>
          </a:extLst>
        </xdr:cNvPr>
        <xdr:cNvSpPr txBox="1">
          <a:spLocks noChangeArrowheads="1"/>
        </xdr:cNvSpPr>
      </xdr:nvSpPr>
      <xdr:spPr bwMode="auto">
        <a:xfrm>
          <a:off x="3629025" y="22221825"/>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98</xdr:row>
      <xdr:rowOff>0</xdr:rowOff>
    </xdr:from>
    <xdr:ext cx="104775" cy="228600"/>
    <xdr:sp macro="" textlink="">
      <xdr:nvSpPr>
        <xdr:cNvPr id="399" name="Text Box 126">
          <a:extLst>
            <a:ext uri="{FF2B5EF4-FFF2-40B4-BE49-F238E27FC236}">
              <a16:creationId xmlns:a16="http://schemas.microsoft.com/office/drawing/2014/main" id="{E4226079-C2A0-489B-9F85-92C5F9482CBE}"/>
            </a:ext>
          </a:extLst>
        </xdr:cNvPr>
        <xdr:cNvSpPr txBox="1">
          <a:spLocks noChangeArrowheads="1"/>
        </xdr:cNvSpPr>
      </xdr:nvSpPr>
      <xdr:spPr bwMode="auto">
        <a:xfrm>
          <a:off x="3629025" y="22221825"/>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98</xdr:row>
      <xdr:rowOff>0</xdr:rowOff>
    </xdr:from>
    <xdr:ext cx="104775" cy="333375"/>
    <xdr:sp macro="" textlink="">
      <xdr:nvSpPr>
        <xdr:cNvPr id="400" name="Text Box 127">
          <a:extLst>
            <a:ext uri="{FF2B5EF4-FFF2-40B4-BE49-F238E27FC236}">
              <a16:creationId xmlns:a16="http://schemas.microsoft.com/office/drawing/2014/main" id="{77B0EE14-C497-430B-8D36-A490032768F8}"/>
            </a:ext>
          </a:extLst>
        </xdr:cNvPr>
        <xdr:cNvSpPr txBox="1">
          <a:spLocks noChangeArrowheads="1"/>
        </xdr:cNvSpPr>
      </xdr:nvSpPr>
      <xdr:spPr bwMode="auto">
        <a:xfrm>
          <a:off x="3629025" y="22221825"/>
          <a:ext cx="104775"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98</xdr:row>
      <xdr:rowOff>0</xdr:rowOff>
    </xdr:from>
    <xdr:ext cx="104775" cy="228600"/>
    <xdr:sp macro="" textlink="">
      <xdr:nvSpPr>
        <xdr:cNvPr id="405" name="Text Box 132">
          <a:extLst>
            <a:ext uri="{FF2B5EF4-FFF2-40B4-BE49-F238E27FC236}">
              <a16:creationId xmlns:a16="http://schemas.microsoft.com/office/drawing/2014/main" id="{942D9B9F-480A-45DC-8DD6-ED7F9E68518B}"/>
            </a:ext>
          </a:extLst>
        </xdr:cNvPr>
        <xdr:cNvSpPr txBox="1">
          <a:spLocks noChangeArrowheads="1"/>
        </xdr:cNvSpPr>
      </xdr:nvSpPr>
      <xdr:spPr bwMode="auto">
        <a:xfrm>
          <a:off x="3629025" y="22221825"/>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98</xdr:row>
      <xdr:rowOff>0</xdr:rowOff>
    </xdr:from>
    <xdr:ext cx="104775" cy="228600"/>
    <xdr:sp macro="" textlink="">
      <xdr:nvSpPr>
        <xdr:cNvPr id="406" name="Text Box 133">
          <a:extLst>
            <a:ext uri="{FF2B5EF4-FFF2-40B4-BE49-F238E27FC236}">
              <a16:creationId xmlns:a16="http://schemas.microsoft.com/office/drawing/2014/main" id="{25D9DAD1-6B32-465B-87CD-7AE9F10E38F4}"/>
            </a:ext>
          </a:extLst>
        </xdr:cNvPr>
        <xdr:cNvSpPr txBox="1">
          <a:spLocks noChangeArrowheads="1"/>
        </xdr:cNvSpPr>
      </xdr:nvSpPr>
      <xdr:spPr bwMode="auto">
        <a:xfrm>
          <a:off x="3629025" y="22221825"/>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98</xdr:row>
      <xdr:rowOff>0</xdr:rowOff>
    </xdr:from>
    <xdr:ext cx="104775" cy="228600"/>
    <xdr:sp macro="" textlink="">
      <xdr:nvSpPr>
        <xdr:cNvPr id="407" name="Text Box 134">
          <a:extLst>
            <a:ext uri="{FF2B5EF4-FFF2-40B4-BE49-F238E27FC236}">
              <a16:creationId xmlns:a16="http://schemas.microsoft.com/office/drawing/2014/main" id="{B0C8C651-C235-46F7-81DB-6314C3D4087E}"/>
            </a:ext>
          </a:extLst>
        </xdr:cNvPr>
        <xdr:cNvSpPr txBox="1">
          <a:spLocks noChangeArrowheads="1"/>
        </xdr:cNvSpPr>
      </xdr:nvSpPr>
      <xdr:spPr bwMode="auto">
        <a:xfrm>
          <a:off x="3629025" y="22221825"/>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98</xdr:row>
      <xdr:rowOff>0</xdr:rowOff>
    </xdr:from>
    <xdr:ext cx="104775" cy="228600"/>
    <xdr:sp macro="" textlink="">
      <xdr:nvSpPr>
        <xdr:cNvPr id="408" name="Text Box 135">
          <a:extLst>
            <a:ext uri="{FF2B5EF4-FFF2-40B4-BE49-F238E27FC236}">
              <a16:creationId xmlns:a16="http://schemas.microsoft.com/office/drawing/2014/main" id="{948A1EEB-F272-4F09-A273-7FB6D4CF3C82}"/>
            </a:ext>
          </a:extLst>
        </xdr:cNvPr>
        <xdr:cNvSpPr txBox="1">
          <a:spLocks noChangeArrowheads="1"/>
        </xdr:cNvSpPr>
      </xdr:nvSpPr>
      <xdr:spPr bwMode="auto">
        <a:xfrm>
          <a:off x="3629025" y="22221825"/>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98</xdr:row>
      <xdr:rowOff>0</xdr:rowOff>
    </xdr:from>
    <xdr:ext cx="104775" cy="228600"/>
    <xdr:sp macro="" textlink="">
      <xdr:nvSpPr>
        <xdr:cNvPr id="409" name="Text Box 133">
          <a:extLst>
            <a:ext uri="{FF2B5EF4-FFF2-40B4-BE49-F238E27FC236}">
              <a16:creationId xmlns:a16="http://schemas.microsoft.com/office/drawing/2014/main" id="{0AEDC572-6EC7-4453-AA4D-F6F47CBFD8D6}"/>
            </a:ext>
          </a:extLst>
        </xdr:cNvPr>
        <xdr:cNvSpPr txBox="1">
          <a:spLocks noChangeArrowheads="1"/>
        </xdr:cNvSpPr>
      </xdr:nvSpPr>
      <xdr:spPr bwMode="auto">
        <a:xfrm>
          <a:off x="3629025" y="22221825"/>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98</xdr:row>
      <xdr:rowOff>0</xdr:rowOff>
    </xdr:from>
    <xdr:ext cx="104775" cy="228600"/>
    <xdr:sp macro="" textlink="">
      <xdr:nvSpPr>
        <xdr:cNvPr id="410" name="Text Box 134">
          <a:extLst>
            <a:ext uri="{FF2B5EF4-FFF2-40B4-BE49-F238E27FC236}">
              <a16:creationId xmlns:a16="http://schemas.microsoft.com/office/drawing/2014/main" id="{554600F6-C75C-4906-B5FD-1E2A8100AEE1}"/>
            </a:ext>
          </a:extLst>
        </xdr:cNvPr>
        <xdr:cNvSpPr txBox="1">
          <a:spLocks noChangeArrowheads="1"/>
        </xdr:cNvSpPr>
      </xdr:nvSpPr>
      <xdr:spPr bwMode="auto">
        <a:xfrm>
          <a:off x="3629025" y="22221825"/>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98</xdr:row>
      <xdr:rowOff>0</xdr:rowOff>
    </xdr:from>
    <xdr:ext cx="104775" cy="228600"/>
    <xdr:sp macro="" textlink="">
      <xdr:nvSpPr>
        <xdr:cNvPr id="411" name="Text Box 135">
          <a:extLst>
            <a:ext uri="{FF2B5EF4-FFF2-40B4-BE49-F238E27FC236}">
              <a16:creationId xmlns:a16="http://schemas.microsoft.com/office/drawing/2014/main" id="{E6419BF0-57AF-4B9A-A89E-F93D42EF23CF}"/>
            </a:ext>
          </a:extLst>
        </xdr:cNvPr>
        <xdr:cNvSpPr txBox="1">
          <a:spLocks noChangeArrowheads="1"/>
        </xdr:cNvSpPr>
      </xdr:nvSpPr>
      <xdr:spPr bwMode="auto">
        <a:xfrm>
          <a:off x="3629025" y="22221825"/>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98</xdr:row>
      <xdr:rowOff>0</xdr:rowOff>
    </xdr:from>
    <xdr:ext cx="104775" cy="228600"/>
    <xdr:sp macro="" textlink="">
      <xdr:nvSpPr>
        <xdr:cNvPr id="412" name="Text Box 57">
          <a:extLst>
            <a:ext uri="{FF2B5EF4-FFF2-40B4-BE49-F238E27FC236}">
              <a16:creationId xmlns:a16="http://schemas.microsoft.com/office/drawing/2014/main" id="{52E5433A-03B3-49BA-BCC6-B2055F8D37AB}"/>
            </a:ext>
          </a:extLst>
        </xdr:cNvPr>
        <xdr:cNvSpPr txBox="1">
          <a:spLocks noChangeArrowheads="1"/>
        </xdr:cNvSpPr>
      </xdr:nvSpPr>
      <xdr:spPr bwMode="auto">
        <a:xfrm>
          <a:off x="3629025" y="22221825"/>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98</xdr:row>
      <xdr:rowOff>0</xdr:rowOff>
    </xdr:from>
    <xdr:ext cx="104775" cy="228600"/>
    <xdr:sp macro="" textlink="">
      <xdr:nvSpPr>
        <xdr:cNvPr id="413" name="Text Box 59">
          <a:extLst>
            <a:ext uri="{FF2B5EF4-FFF2-40B4-BE49-F238E27FC236}">
              <a16:creationId xmlns:a16="http://schemas.microsoft.com/office/drawing/2014/main" id="{45523784-F6C8-4653-8B5D-F6BA381365AF}"/>
            </a:ext>
          </a:extLst>
        </xdr:cNvPr>
        <xdr:cNvSpPr txBox="1">
          <a:spLocks noChangeArrowheads="1"/>
        </xdr:cNvSpPr>
      </xdr:nvSpPr>
      <xdr:spPr bwMode="auto">
        <a:xfrm>
          <a:off x="3629025" y="22221825"/>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K97"/>
  <sheetViews>
    <sheetView tabSelected="1" showOutlineSymbols="0" view="pageBreakPreview" zoomScale="110" zoomScaleNormal="100" zoomScaleSheetLayoutView="110" workbookViewId="0">
      <selection activeCell="B1" sqref="B1"/>
    </sheetView>
  </sheetViews>
  <sheetFormatPr defaultColWidth="10.6640625" defaultRowHeight="18" customHeight="1"/>
  <cols>
    <col min="1" max="1" width="2.21875" style="1" customWidth="1"/>
    <col min="2" max="55" width="2" style="1" customWidth="1"/>
    <col min="56" max="58" width="2.21875" style="1" customWidth="1"/>
    <col min="59" max="59" width="8.44140625" style="1" hidden="1" customWidth="1"/>
    <col min="60" max="62" width="10.77734375" style="1" hidden="1" customWidth="1"/>
    <col min="63" max="16384" width="10.6640625" style="1"/>
  </cols>
  <sheetData>
    <row r="1" spans="1:59" ht="22.5" customHeight="1">
      <c r="L1" s="2"/>
      <c r="M1" s="26"/>
      <c r="N1" s="26"/>
      <c r="O1" s="26"/>
      <c r="P1" s="26"/>
    </row>
    <row r="2" spans="1:59" ht="15" customHeight="1">
      <c r="B2" s="3" t="s">
        <v>650</v>
      </c>
      <c r="C2" s="3"/>
      <c r="D2" s="3"/>
      <c r="E2" s="3"/>
      <c r="F2" s="3"/>
      <c r="G2" s="3"/>
      <c r="L2" s="2"/>
      <c r="M2" s="26"/>
      <c r="N2" s="26"/>
      <c r="O2" s="26"/>
      <c r="P2" s="26"/>
    </row>
    <row r="3" spans="1:59" ht="15" customHeight="1"/>
    <row r="4" spans="1:59" ht="15" customHeight="1">
      <c r="A4" s="721" t="s">
        <v>628</v>
      </c>
      <c r="B4" s="721"/>
      <c r="C4" s="721"/>
      <c r="D4" s="721"/>
      <c r="E4" s="721"/>
      <c r="F4" s="721"/>
      <c r="G4" s="721"/>
      <c r="H4" s="721"/>
      <c r="I4" s="721"/>
      <c r="J4" s="721"/>
      <c r="K4" s="721"/>
      <c r="L4" s="721"/>
      <c r="M4" s="721"/>
      <c r="N4" s="721"/>
      <c r="O4" s="721"/>
      <c r="P4" s="721"/>
      <c r="Q4" s="721"/>
      <c r="R4" s="721"/>
      <c r="S4" s="721"/>
      <c r="T4" s="721"/>
      <c r="U4" s="721"/>
      <c r="V4" s="721"/>
      <c r="W4" s="721"/>
      <c r="X4" s="721"/>
      <c r="Y4" s="721"/>
      <c r="Z4" s="721"/>
      <c r="AA4" s="721"/>
      <c r="AB4" s="721"/>
      <c r="AC4" s="721"/>
      <c r="AD4" s="721"/>
      <c r="AE4" s="721"/>
      <c r="AF4" s="721"/>
      <c r="AG4" s="721"/>
      <c r="AH4" s="721"/>
      <c r="AI4" s="721"/>
      <c r="AJ4" s="721"/>
      <c r="AK4" s="721"/>
      <c r="AL4" s="721"/>
      <c r="AM4" s="721"/>
      <c r="AN4" s="721"/>
      <c r="AO4" s="721"/>
      <c r="AP4" s="721"/>
      <c r="AQ4" s="721"/>
      <c r="AR4" s="721"/>
      <c r="AS4" s="721"/>
      <c r="AT4" s="721"/>
      <c r="AU4" s="721"/>
      <c r="AV4" s="721"/>
      <c r="AW4" s="721"/>
      <c r="AX4" s="721"/>
      <c r="AY4" s="721"/>
      <c r="AZ4" s="721"/>
      <c r="BA4" s="721"/>
      <c r="BB4" s="721"/>
      <c r="BC4" s="721"/>
      <c r="BD4" s="721"/>
      <c r="BE4" s="721"/>
      <c r="BF4" s="105"/>
      <c r="BG4" s="115"/>
    </row>
    <row r="5" spans="1:59" ht="15" customHeight="1"/>
    <row r="6" spans="1:59" ht="15" customHeight="1">
      <c r="B6" s="1" t="s">
        <v>8</v>
      </c>
    </row>
    <row r="7" spans="1:59" ht="15" customHeight="1">
      <c r="B7" s="3" t="s">
        <v>649</v>
      </c>
      <c r="C7" s="3"/>
      <c r="D7" s="3"/>
      <c r="E7" s="3"/>
      <c r="F7" s="3"/>
      <c r="G7" s="3"/>
    </row>
    <row r="8" spans="1:59" ht="15" customHeight="1"/>
    <row r="9" spans="1:59" ht="15" hidden="1" customHeight="1"/>
    <row r="10" spans="1:59" ht="15" customHeight="1">
      <c r="B10" s="1" t="s">
        <v>23</v>
      </c>
    </row>
    <row r="11" spans="1:59" ht="15" customHeight="1">
      <c r="B11" s="1" t="s">
        <v>592</v>
      </c>
    </row>
    <row r="12" spans="1:59" ht="15" customHeight="1"/>
    <row r="13" spans="1:59" ht="15" customHeight="1">
      <c r="C13" s="29"/>
      <c r="D13" s="29"/>
      <c r="E13" s="29" t="s">
        <v>359</v>
      </c>
      <c r="H13" s="29"/>
      <c r="I13" s="29"/>
      <c r="J13" s="29"/>
      <c r="K13" s="29"/>
      <c r="L13" s="29"/>
      <c r="M13" s="29"/>
      <c r="N13" s="722" t="s">
        <v>24</v>
      </c>
      <c r="O13" s="722"/>
      <c r="P13" s="722"/>
      <c r="Q13" s="722"/>
      <c r="R13" s="722"/>
      <c r="S13" s="722"/>
      <c r="T13" s="722"/>
      <c r="U13" s="722"/>
      <c r="V13" s="29"/>
      <c r="W13" s="29"/>
      <c r="X13" s="29"/>
      <c r="Y13" s="29"/>
      <c r="Z13" s="722" t="s">
        <v>75</v>
      </c>
      <c r="AA13" s="722"/>
      <c r="AB13" s="722"/>
      <c r="AC13" s="722"/>
      <c r="AD13" s="722"/>
      <c r="AE13" s="722"/>
      <c r="AF13" s="722"/>
      <c r="AG13" s="722"/>
      <c r="AH13" s="29"/>
      <c r="AI13" s="29"/>
      <c r="AJ13" s="29"/>
      <c r="AK13" s="29"/>
      <c r="AL13" s="722" t="s">
        <v>25</v>
      </c>
      <c r="AM13" s="722"/>
      <c r="AN13" s="722"/>
      <c r="AO13" s="722"/>
      <c r="AP13" s="722"/>
      <c r="AQ13" s="722"/>
      <c r="AR13" s="722"/>
      <c r="AS13" s="722"/>
      <c r="AT13" s="24"/>
    </row>
    <row r="14" spans="1:59" ht="15" customHeight="1">
      <c r="B14" s="29" t="s">
        <v>27</v>
      </c>
      <c r="C14" s="29"/>
      <c r="D14" s="29"/>
      <c r="E14" s="29"/>
      <c r="F14" s="29"/>
      <c r="G14" s="29"/>
      <c r="H14" s="29"/>
      <c r="I14" s="29"/>
      <c r="J14" s="29"/>
      <c r="K14" s="29"/>
      <c r="L14" s="29"/>
      <c r="M14" s="29"/>
      <c r="N14" s="29"/>
      <c r="O14" s="29"/>
      <c r="P14" s="29"/>
      <c r="Q14" s="29"/>
      <c r="R14" s="29"/>
      <c r="S14" s="29"/>
      <c r="T14" s="29"/>
      <c r="U14" s="29"/>
      <c r="V14" s="29"/>
      <c r="W14" s="29"/>
      <c r="X14" s="29"/>
      <c r="Y14" s="29"/>
      <c r="Z14" s="29"/>
      <c r="AA14" s="29"/>
      <c r="AB14" s="29"/>
      <c r="AC14" s="29"/>
      <c r="AD14" s="29"/>
      <c r="AE14" s="29"/>
      <c r="AF14" s="29"/>
      <c r="AG14" s="29"/>
      <c r="AH14" s="29"/>
      <c r="AI14" s="29"/>
      <c r="AJ14" s="29"/>
      <c r="AK14" s="29"/>
      <c r="AL14" s="29"/>
      <c r="AM14" s="29"/>
      <c r="AN14" s="29"/>
      <c r="AO14" s="29"/>
      <c r="AP14" s="29"/>
      <c r="AQ14" s="29"/>
      <c r="AR14" s="29"/>
      <c r="AS14" s="29"/>
      <c r="AT14" s="16"/>
    </row>
    <row r="15" spans="1:59" ht="15" customHeight="1">
      <c r="B15" s="16" t="s">
        <v>288</v>
      </c>
      <c r="C15" s="16"/>
      <c r="D15" s="16"/>
      <c r="E15" s="16"/>
      <c r="F15" s="16"/>
      <c r="G15" s="16"/>
      <c r="H15" s="16"/>
      <c r="I15" s="16"/>
      <c r="J15" s="16"/>
      <c r="K15" s="16"/>
      <c r="L15" s="16"/>
      <c r="M15" s="16"/>
      <c r="N15" s="723">
        <f>実施計画!G8</f>
        <v>1023773</v>
      </c>
      <c r="O15" s="723"/>
      <c r="P15" s="723"/>
      <c r="Q15" s="723"/>
      <c r="R15" s="16" t="s">
        <v>26</v>
      </c>
      <c r="S15" s="16"/>
      <c r="T15" s="16"/>
      <c r="U15" s="16"/>
      <c r="V15" s="16"/>
      <c r="W15" s="16"/>
      <c r="X15" s="16"/>
      <c r="Y15" s="16"/>
      <c r="Z15" s="723">
        <f>実施計画!H8</f>
        <v>1369</v>
      </c>
      <c r="AA15" s="723"/>
      <c r="AB15" s="723"/>
      <c r="AC15" s="723"/>
      <c r="AD15" s="16" t="s">
        <v>26</v>
      </c>
      <c r="AE15" s="16"/>
      <c r="AF15" s="16"/>
      <c r="AG15" s="16"/>
      <c r="AH15" s="16"/>
      <c r="AI15" s="16"/>
      <c r="AJ15" s="16"/>
      <c r="AK15" s="16"/>
      <c r="AL15" s="723">
        <f>N15+Z15</f>
        <v>1025142</v>
      </c>
      <c r="AM15" s="723"/>
      <c r="AN15" s="723"/>
      <c r="AO15" s="724"/>
      <c r="AP15" s="16" t="s">
        <v>26</v>
      </c>
      <c r="AQ15" s="16"/>
      <c r="AR15" s="16"/>
      <c r="AS15" s="16"/>
      <c r="AT15" s="16"/>
    </row>
    <row r="16" spans="1:59" ht="15" hidden="1" customHeight="1">
      <c r="B16" s="29" t="s">
        <v>583</v>
      </c>
      <c r="C16" s="29"/>
      <c r="D16" s="29"/>
      <c r="E16" s="29"/>
      <c r="F16" s="29"/>
      <c r="G16" s="29"/>
      <c r="H16" s="29"/>
      <c r="I16" s="29"/>
      <c r="J16" s="29"/>
      <c r="K16" s="29"/>
      <c r="L16" s="29"/>
      <c r="M16" s="29"/>
      <c r="N16" s="723">
        <f>実施計画!G9</f>
        <v>317999</v>
      </c>
      <c r="O16" s="723"/>
      <c r="P16" s="723"/>
      <c r="Q16" s="723"/>
      <c r="R16" s="29" t="s">
        <v>26</v>
      </c>
      <c r="S16" s="29"/>
      <c r="T16" s="29"/>
      <c r="U16" s="29"/>
      <c r="V16" s="29"/>
      <c r="W16" s="29"/>
      <c r="X16" s="29"/>
      <c r="Y16" s="29"/>
      <c r="Z16" s="723">
        <f>実施計画!H9</f>
        <v>0</v>
      </c>
      <c r="AA16" s="723"/>
      <c r="AB16" s="723"/>
      <c r="AC16" s="723"/>
      <c r="AD16" s="29" t="s">
        <v>26</v>
      </c>
      <c r="AE16" s="29"/>
      <c r="AF16" s="29"/>
      <c r="AG16" s="29"/>
      <c r="AH16" s="29"/>
      <c r="AI16" s="29"/>
      <c r="AJ16" s="29"/>
      <c r="AK16" s="29"/>
      <c r="AL16" s="723">
        <f>N16+Z16</f>
        <v>317999</v>
      </c>
      <c r="AM16" s="723"/>
      <c r="AN16" s="723"/>
      <c r="AO16" s="724"/>
      <c r="AP16" s="29" t="s">
        <v>26</v>
      </c>
      <c r="AQ16" s="29"/>
      <c r="AR16" s="29"/>
      <c r="AS16" s="29"/>
      <c r="AT16" s="29"/>
    </row>
    <row r="17" spans="2:62" ht="15" customHeight="1">
      <c r="B17" s="16" t="s">
        <v>29</v>
      </c>
      <c r="C17" s="16"/>
      <c r="D17" s="16"/>
      <c r="E17" s="16"/>
      <c r="F17" s="16"/>
      <c r="G17" s="16"/>
      <c r="H17" s="16"/>
      <c r="I17" s="16"/>
      <c r="J17" s="16"/>
      <c r="K17" s="16"/>
      <c r="L17" s="16"/>
      <c r="M17" s="16"/>
      <c r="N17" s="723">
        <f>実施計画!G11</f>
        <v>707228</v>
      </c>
      <c r="O17" s="723"/>
      <c r="P17" s="723"/>
      <c r="Q17" s="723"/>
      <c r="R17" s="16" t="s">
        <v>26</v>
      </c>
      <c r="S17" s="16"/>
      <c r="T17" s="16"/>
      <c r="U17" s="16"/>
      <c r="V17" s="16"/>
      <c r="W17" s="16"/>
      <c r="X17" s="16"/>
      <c r="Y17" s="16"/>
      <c r="Z17" s="723">
        <f>実施計画!H11</f>
        <v>1369</v>
      </c>
      <c r="AA17" s="723"/>
      <c r="AB17" s="723"/>
      <c r="AC17" s="723"/>
      <c r="AD17" s="16" t="s">
        <v>26</v>
      </c>
      <c r="AE17" s="16"/>
      <c r="AF17" s="16"/>
      <c r="AG17" s="16"/>
      <c r="AH17" s="16"/>
      <c r="AI17" s="16"/>
      <c r="AJ17" s="16"/>
      <c r="AK17" s="16"/>
      <c r="AL17" s="723">
        <f>N17+Z17</f>
        <v>708597</v>
      </c>
      <c r="AM17" s="723"/>
      <c r="AN17" s="723"/>
      <c r="AO17" s="724"/>
      <c r="AP17" s="16" t="s">
        <v>26</v>
      </c>
      <c r="AQ17" s="16"/>
      <c r="AR17" s="16"/>
      <c r="AS17" s="16"/>
      <c r="AT17" s="16"/>
      <c r="BJ17" s="114">
        <f>BI22-BH22</f>
        <v>0</v>
      </c>
    </row>
    <row r="18" spans="2:62" ht="15" customHeight="1">
      <c r="B18" s="16" t="s">
        <v>28</v>
      </c>
      <c r="C18" s="29"/>
      <c r="D18" s="29"/>
      <c r="E18" s="29"/>
      <c r="F18" s="29"/>
      <c r="G18" s="29"/>
      <c r="H18" s="29"/>
      <c r="I18" s="29"/>
      <c r="J18" s="29"/>
      <c r="K18" s="29"/>
      <c r="L18" s="29"/>
      <c r="M18" s="29"/>
      <c r="N18" s="29"/>
      <c r="O18" s="29"/>
      <c r="P18" s="29"/>
      <c r="Q18" s="29"/>
      <c r="R18" s="29"/>
      <c r="S18" s="29"/>
      <c r="T18" s="29"/>
      <c r="U18" s="29"/>
      <c r="V18" s="29"/>
      <c r="W18" s="29"/>
      <c r="X18" s="29"/>
      <c r="Y18" s="29"/>
      <c r="Z18" s="29"/>
      <c r="AA18" s="29"/>
      <c r="AB18" s="29"/>
      <c r="AC18" s="29"/>
      <c r="AD18" s="29"/>
      <c r="AE18" s="29"/>
      <c r="AF18" s="29"/>
      <c r="AG18" s="29"/>
      <c r="AH18" s="29"/>
      <c r="AI18" s="29"/>
      <c r="AJ18" s="29"/>
      <c r="AK18" s="29"/>
      <c r="AL18" s="29"/>
      <c r="AM18" s="29"/>
      <c r="AN18" s="29"/>
      <c r="AO18" s="29"/>
      <c r="AP18" s="29"/>
      <c r="AQ18" s="29"/>
      <c r="AR18" s="16"/>
      <c r="AS18" s="16"/>
      <c r="AT18" s="16"/>
    </row>
    <row r="19" spans="2:62" ht="15" customHeight="1">
      <c r="B19" s="16" t="s">
        <v>289</v>
      </c>
      <c r="C19" s="16"/>
      <c r="D19" s="16"/>
      <c r="E19" s="16"/>
      <c r="F19" s="16"/>
      <c r="G19" s="16"/>
      <c r="H19" s="16"/>
      <c r="I19" s="16"/>
      <c r="J19" s="16"/>
      <c r="K19" s="16"/>
      <c r="L19" s="16"/>
      <c r="M19" s="16"/>
      <c r="N19" s="723">
        <f>実施計画!G18</f>
        <v>1027372</v>
      </c>
      <c r="O19" s="723"/>
      <c r="P19" s="723"/>
      <c r="Q19" s="723"/>
      <c r="R19" s="16" t="s">
        <v>26</v>
      </c>
      <c r="S19" s="16"/>
      <c r="T19" s="16"/>
      <c r="U19" s="16"/>
      <c r="V19" s="16"/>
      <c r="W19" s="16"/>
      <c r="X19" s="16"/>
      <c r="Y19" s="16"/>
      <c r="Z19" s="723">
        <f>実施計画!H18</f>
        <v>1369</v>
      </c>
      <c r="AA19" s="723"/>
      <c r="AB19" s="723"/>
      <c r="AC19" s="723"/>
      <c r="AD19" s="16" t="s">
        <v>26</v>
      </c>
      <c r="AE19" s="16"/>
      <c r="AF19" s="16"/>
      <c r="AG19" s="16"/>
      <c r="AH19" s="16"/>
      <c r="AI19" s="16"/>
      <c r="AJ19" s="16"/>
      <c r="AK19" s="16"/>
      <c r="AL19" s="723">
        <f>N19+Z19</f>
        <v>1028741</v>
      </c>
      <c r="AM19" s="723"/>
      <c r="AN19" s="723"/>
      <c r="AO19" s="724"/>
      <c r="AP19" s="16" t="s">
        <v>26</v>
      </c>
      <c r="AQ19" s="16"/>
      <c r="AR19" s="16"/>
      <c r="AS19" s="16"/>
      <c r="AT19" s="16"/>
      <c r="AU19" s="5"/>
      <c r="AV19" s="5"/>
      <c r="AW19" s="5"/>
      <c r="AX19" s="5"/>
      <c r="AY19" s="5"/>
      <c r="AZ19" s="5"/>
      <c r="BH19" s="117" t="s">
        <v>264</v>
      </c>
      <c r="BI19" s="117" t="s">
        <v>268</v>
      </c>
    </row>
    <row r="20" spans="2:62" ht="15" customHeight="1">
      <c r="B20" s="16" t="s">
        <v>81</v>
      </c>
      <c r="C20" s="16"/>
      <c r="D20" s="16"/>
      <c r="E20" s="16"/>
      <c r="F20" s="16"/>
      <c r="G20" s="16"/>
      <c r="H20" s="16"/>
      <c r="I20" s="16"/>
      <c r="J20" s="16"/>
      <c r="K20" s="16"/>
      <c r="L20" s="16"/>
      <c r="M20" s="16"/>
      <c r="N20" s="723">
        <f>実施計画!G19</f>
        <v>1001306</v>
      </c>
      <c r="O20" s="723"/>
      <c r="P20" s="723"/>
      <c r="Q20" s="723"/>
      <c r="R20" s="16" t="s">
        <v>26</v>
      </c>
      <c r="S20" s="16"/>
      <c r="T20" s="16"/>
      <c r="U20" s="16"/>
      <c r="V20" s="16"/>
      <c r="W20" s="16"/>
      <c r="X20" s="16"/>
      <c r="Y20" s="16"/>
      <c r="Z20" s="723">
        <f>実施計画!H19</f>
        <v>1079</v>
      </c>
      <c r="AA20" s="723"/>
      <c r="AB20" s="723"/>
      <c r="AC20" s="723"/>
      <c r="AD20" s="16" t="s">
        <v>26</v>
      </c>
      <c r="AE20" s="16"/>
      <c r="AF20" s="16"/>
      <c r="AG20" s="16"/>
      <c r="AH20" s="16"/>
      <c r="AI20" s="16"/>
      <c r="AJ20" s="16"/>
      <c r="AK20" s="16"/>
      <c r="AL20" s="723">
        <f>N20+Z20</f>
        <v>1002385</v>
      </c>
      <c r="AM20" s="723"/>
      <c r="AN20" s="723"/>
      <c r="AO20" s="724"/>
      <c r="AP20" s="16" t="s">
        <v>26</v>
      </c>
      <c r="AQ20" s="16"/>
      <c r="AR20" s="16"/>
      <c r="AS20" s="16"/>
      <c r="AT20" s="16"/>
      <c r="BG20" s="1" t="s">
        <v>340</v>
      </c>
      <c r="BH20" s="114">
        <f>N17</f>
        <v>707228</v>
      </c>
      <c r="BI20" s="114">
        <f>AL17</f>
        <v>708597</v>
      </c>
    </row>
    <row r="21" spans="2:62" ht="15" hidden="1" customHeight="1">
      <c r="B21" s="29" t="s">
        <v>458</v>
      </c>
      <c r="C21" s="29"/>
      <c r="D21" s="29"/>
      <c r="E21" s="29"/>
      <c r="F21" s="29"/>
      <c r="G21" s="29"/>
      <c r="H21" s="29"/>
      <c r="I21" s="29"/>
      <c r="J21" s="29"/>
      <c r="K21" s="29"/>
      <c r="L21" s="29"/>
      <c r="M21" s="29"/>
      <c r="N21" s="723">
        <f>実施計画!G22</f>
        <v>26066</v>
      </c>
      <c r="O21" s="723"/>
      <c r="P21" s="723"/>
      <c r="Q21" s="723"/>
      <c r="R21" s="29" t="s">
        <v>26</v>
      </c>
      <c r="S21" s="29"/>
      <c r="T21" s="29"/>
      <c r="U21" s="29"/>
      <c r="V21" s="29"/>
      <c r="W21" s="29"/>
      <c r="X21" s="29"/>
      <c r="Y21" s="29"/>
      <c r="Z21" s="723">
        <f>実施計画!H22</f>
        <v>290</v>
      </c>
      <c r="AA21" s="723"/>
      <c r="AB21" s="723"/>
      <c r="AC21" s="723"/>
      <c r="AD21" s="29" t="s">
        <v>26</v>
      </c>
      <c r="AE21" s="29"/>
      <c r="AF21" s="29"/>
      <c r="AG21" s="29"/>
      <c r="AH21" s="29"/>
      <c r="AI21" s="29"/>
      <c r="AJ21" s="29"/>
      <c r="AK21" s="29"/>
      <c r="AL21" s="723">
        <f>N21+Z21</f>
        <v>26356</v>
      </c>
      <c r="AM21" s="723"/>
      <c r="AN21" s="723"/>
      <c r="AO21" s="724"/>
      <c r="AP21" s="29" t="s">
        <v>26</v>
      </c>
      <c r="AQ21" s="29"/>
      <c r="AR21" s="29"/>
      <c r="AS21" s="29"/>
      <c r="AT21" s="29"/>
      <c r="BG21" s="1" t="s">
        <v>342</v>
      </c>
      <c r="BH21" s="114">
        <f>N15</f>
        <v>1023773</v>
      </c>
      <c r="BI21" s="114">
        <f>AL15</f>
        <v>1025142</v>
      </c>
    </row>
    <row r="22" spans="2:62" ht="15" customHeight="1">
      <c r="B22" s="29" t="s">
        <v>630</v>
      </c>
      <c r="C22" s="29"/>
      <c r="D22" s="29"/>
      <c r="E22" s="29"/>
      <c r="F22" s="29"/>
      <c r="G22" s="29"/>
      <c r="H22" s="29"/>
      <c r="I22" s="29"/>
      <c r="J22" s="29"/>
      <c r="K22" s="29"/>
      <c r="L22" s="29"/>
      <c r="M22" s="29"/>
      <c r="N22" s="723">
        <f>説明書!F85</f>
        <v>26066</v>
      </c>
      <c r="O22" s="723"/>
      <c r="P22" s="723"/>
      <c r="Q22" s="723"/>
      <c r="R22" s="29" t="s">
        <v>26</v>
      </c>
      <c r="S22" s="29"/>
      <c r="T22" s="29"/>
      <c r="U22" s="29"/>
      <c r="V22" s="29"/>
      <c r="W22" s="29"/>
      <c r="X22" s="29"/>
      <c r="Y22" s="29"/>
      <c r="Z22" s="723">
        <f>説明書!G86</f>
        <v>290</v>
      </c>
      <c r="AA22" s="723"/>
      <c r="AB22" s="723"/>
      <c r="AC22" s="723"/>
      <c r="AD22" s="29" t="s">
        <v>26</v>
      </c>
      <c r="AE22" s="29"/>
      <c r="AF22" s="29"/>
      <c r="AG22" s="29"/>
      <c r="AH22" s="29"/>
      <c r="AI22" s="29"/>
      <c r="AJ22" s="29"/>
      <c r="AK22" s="29"/>
      <c r="AL22" s="723">
        <f>N22+Z22</f>
        <v>26356</v>
      </c>
      <c r="AM22" s="723"/>
      <c r="AN22" s="723"/>
      <c r="AO22" s="724"/>
      <c r="AP22" s="29" t="s">
        <v>26</v>
      </c>
      <c r="AQ22" s="29"/>
      <c r="AR22" s="29"/>
      <c r="AS22" s="29"/>
      <c r="AT22" s="29"/>
      <c r="BH22" s="114">
        <f>BH20-BH21</f>
        <v>-316545</v>
      </c>
      <c r="BI22" s="114">
        <f>BI20-BI21</f>
        <v>-316545</v>
      </c>
    </row>
    <row r="23" spans="2:62" ht="15" customHeight="1">
      <c r="L23" s="3"/>
      <c r="M23" s="3"/>
      <c r="N23" s="28"/>
      <c r="O23" s="28"/>
      <c r="P23" s="28"/>
      <c r="Q23" s="28"/>
      <c r="V23" s="7"/>
      <c r="W23" s="7"/>
      <c r="X23" s="7"/>
      <c r="Y23" s="7"/>
      <c r="Z23" s="7"/>
      <c r="AA23" s="7"/>
      <c r="AB23" s="7"/>
      <c r="AH23" s="8"/>
      <c r="AI23" s="8"/>
      <c r="AJ23" s="8"/>
      <c r="AK23" s="8"/>
    </row>
    <row r="24" spans="2:62" ht="15" customHeight="1">
      <c r="L24" s="3"/>
      <c r="M24" s="3"/>
      <c r="N24" s="28"/>
      <c r="O24" s="28"/>
      <c r="P24" s="28"/>
      <c r="Q24" s="28"/>
      <c r="V24" s="7"/>
      <c r="W24" s="7"/>
      <c r="X24" s="7"/>
      <c r="Y24" s="7"/>
      <c r="Z24" s="7"/>
      <c r="AA24" s="7"/>
      <c r="AB24" s="7"/>
      <c r="AH24" s="8"/>
      <c r="AI24" s="8"/>
      <c r="AJ24" s="8"/>
      <c r="AK24" s="8"/>
    </row>
    <row r="25" spans="2:62" ht="15" customHeight="1">
      <c r="B25" s="1" t="s">
        <v>645</v>
      </c>
      <c r="AC25" s="431"/>
      <c r="AD25" s="431"/>
      <c r="AE25" s="431"/>
      <c r="AF25" s="431"/>
      <c r="AG25" s="431"/>
      <c r="AH25" s="431"/>
      <c r="AI25" s="431"/>
      <c r="AJ25" s="431"/>
      <c r="AK25" s="431"/>
      <c r="AL25" s="431"/>
    </row>
    <row r="26" spans="2:62" ht="15" customHeight="1">
      <c r="B26" s="1" t="s">
        <v>642</v>
      </c>
      <c r="AC26" s="431"/>
      <c r="AD26" s="431"/>
      <c r="AE26" s="431"/>
      <c r="AF26" s="431"/>
      <c r="AG26" s="431"/>
      <c r="AH26" s="431"/>
      <c r="AI26" s="431"/>
      <c r="AJ26" s="431"/>
      <c r="AK26" s="431"/>
      <c r="AL26" s="431"/>
      <c r="BH26" s="108" t="s">
        <v>373</v>
      </c>
      <c r="BI26" s="108" t="s">
        <v>268</v>
      </c>
    </row>
    <row r="27" spans="2:62" ht="15" customHeight="1">
      <c r="BG27" s="15" t="s">
        <v>340</v>
      </c>
      <c r="BH27" s="107">
        <f>N30</f>
        <v>372817</v>
      </c>
      <c r="BI27" s="107">
        <f>AL30</f>
        <v>372567</v>
      </c>
    </row>
    <row r="28" spans="2:62" ht="15" customHeight="1">
      <c r="C28" s="29"/>
      <c r="D28" s="29"/>
      <c r="E28" s="29" t="s">
        <v>359</v>
      </c>
      <c r="H28" s="29"/>
      <c r="I28" s="29"/>
      <c r="J28" s="29"/>
      <c r="K28" s="29"/>
      <c r="L28" s="29"/>
      <c r="M28" s="29"/>
      <c r="N28" s="722" t="s">
        <v>24</v>
      </c>
      <c r="O28" s="722"/>
      <c r="P28" s="722"/>
      <c r="Q28" s="722"/>
      <c r="R28" s="722"/>
      <c r="S28" s="722"/>
      <c r="T28" s="722"/>
      <c r="U28" s="722"/>
      <c r="V28" s="29"/>
      <c r="W28" s="29"/>
      <c r="X28" s="29"/>
      <c r="Y28" s="29"/>
      <c r="Z28" s="722" t="s">
        <v>75</v>
      </c>
      <c r="AA28" s="722"/>
      <c r="AB28" s="722"/>
      <c r="AC28" s="722"/>
      <c r="AD28" s="722"/>
      <c r="AE28" s="722"/>
      <c r="AF28" s="722"/>
      <c r="AG28" s="722"/>
      <c r="AH28" s="29"/>
      <c r="AI28" s="29"/>
      <c r="AJ28" s="29"/>
      <c r="AK28" s="29"/>
      <c r="AL28" s="722" t="s">
        <v>25</v>
      </c>
      <c r="AM28" s="722"/>
      <c r="AN28" s="722"/>
      <c r="AO28" s="722"/>
      <c r="AP28" s="722"/>
      <c r="AQ28" s="722"/>
      <c r="AR28" s="722"/>
      <c r="AS28" s="722"/>
      <c r="AT28" s="351"/>
      <c r="BG28" s="15" t="s">
        <v>341</v>
      </c>
      <c r="BH28" s="107">
        <f>N36</f>
        <v>564469</v>
      </c>
      <c r="BI28" s="107">
        <f>AL36</f>
        <v>564219</v>
      </c>
    </row>
    <row r="29" spans="2:62" ht="15" customHeight="1">
      <c r="B29" s="29" t="s">
        <v>27</v>
      </c>
      <c r="C29" s="29"/>
      <c r="D29" s="29"/>
      <c r="E29" s="29"/>
      <c r="F29" s="29"/>
      <c r="G29" s="29"/>
      <c r="H29" s="29"/>
      <c r="I29" s="29"/>
      <c r="J29" s="29"/>
      <c r="K29" s="29"/>
      <c r="L29" s="29"/>
      <c r="M29" s="29"/>
      <c r="N29" s="29"/>
      <c r="O29" s="29"/>
      <c r="P29" s="29"/>
      <c r="Q29" s="29"/>
      <c r="R29" s="29"/>
      <c r="S29" s="29"/>
      <c r="T29" s="29"/>
      <c r="U29" s="29"/>
      <c r="V29" s="29"/>
      <c r="W29" s="29"/>
      <c r="X29" s="29"/>
      <c r="Y29" s="29"/>
      <c r="Z29" s="29"/>
      <c r="AA29" s="29"/>
      <c r="AB29" s="29"/>
      <c r="AC29" s="29"/>
      <c r="AD29" s="29"/>
      <c r="AE29" s="29"/>
      <c r="AF29" s="29"/>
      <c r="AG29" s="29"/>
      <c r="AH29" s="29"/>
      <c r="AI29" s="29"/>
      <c r="AJ29" s="29"/>
      <c r="AK29" s="29"/>
      <c r="AL29" s="29"/>
      <c r="AM29" s="29"/>
      <c r="AN29" s="29"/>
      <c r="AO29" s="29"/>
      <c r="AP29" s="29"/>
      <c r="AQ29" s="29"/>
      <c r="AR29" s="29"/>
      <c r="AS29" s="29"/>
      <c r="AT29" s="29"/>
      <c r="BG29" s="15" t="s">
        <v>342</v>
      </c>
      <c r="BH29" s="107">
        <f>BH27-BH28</f>
        <v>-191652</v>
      </c>
      <c r="BI29" s="107">
        <f>BI27-BI28</f>
        <v>-191652</v>
      </c>
      <c r="BJ29" s="114">
        <f>BI29-BH29</f>
        <v>0</v>
      </c>
    </row>
    <row r="30" spans="2:62" ht="15" customHeight="1">
      <c r="B30" s="29" t="s">
        <v>189</v>
      </c>
      <c r="C30" s="29"/>
      <c r="D30" s="29"/>
      <c r="E30" s="29"/>
      <c r="F30" s="29"/>
      <c r="G30" s="29"/>
      <c r="H30" s="29"/>
      <c r="I30" s="29"/>
      <c r="J30" s="29"/>
      <c r="K30" s="29"/>
      <c r="L30" s="29"/>
      <c r="M30" s="29"/>
      <c r="N30" s="723">
        <f>実施計画!G33</f>
        <v>372817</v>
      </c>
      <c r="O30" s="723"/>
      <c r="P30" s="723"/>
      <c r="Q30" s="723"/>
      <c r="R30" s="29" t="s">
        <v>26</v>
      </c>
      <c r="S30" s="29"/>
      <c r="T30" s="29"/>
      <c r="U30" s="29"/>
      <c r="V30" s="29"/>
      <c r="W30" s="29"/>
      <c r="X30" s="29"/>
      <c r="Y30" s="29"/>
      <c r="Z30" s="723">
        <f>実施計画!H33</f>
        <v>-250</v>
      </c>
      <c r="AA30" s="723"/>
      <c r="AB30" s="723"/>
      <c r="AC30" s="723"/>
      <c r="AD30" s="29" t="s">
        <v>26</v>
      </c>
      <c r="AE30" s="29"/>
      <c r="AF30" s="29"/>
      <c r="AG30" s="29"/>
      <c r="AH30" s="29"/>
      <c r="AI30" s="29"/>
      <c r="AJ30" s="29"/>
      <c r="AK30" s="29"/>
      <c r="AL30" s="723">
        <f>N30+Z30</f>
        <v>372567</v>
      </c>
      <c r="AM30" s="723"/>
      <c r="AN30" s="723"/>
      <c r="AO30" s="724"/>
      <c r="AP30" s="29" t="s">
        <v>26</v>
      </c>
      <c r="AQ30" s="29"/>
      <c r="AR30" s="29"/>
      <c r="AS30" s="29"/>
      <c r="AT30" s="29"/>
      <c r="BG30" s="15" t="s">
        <v>459</v>
      </c>
      <c r="BH30" s="128">
        <v>31499</v>
      </c>
      <c r="BI30" s="128">
        <v>31499</v>
      </c>
    </row>
    <row r="31" spans="2:62" ht="15" hidden="1" customHeight="1">
      <c r="B31" s="29" t="s">
        <v>263</v>
      </c>
      <c r="C31" s="29"/>
      <c r="D31" s="29"/>
      <c r="E31" s="29"/>
      <c r="F31" s="29"/>
      <c r="G31" s="29"/>
      <c r="H31" s="29"/>
      <c r="I31" s="29"/>
      <c r="J31" s="29"/>
      <c r="K31" s="29"/>
      <c r="L31" s="29"/>
      <c r="M31" s="29"/>
      <c r="N31" s="723">
        <f>実施計画!G35</f>
        <v>58100</v>
      </c>
      <c r="O31" s="723"/>
      <c r="P31" s="723"/>
      <c r="Q31" s="723"/>
      <c r="R31" s="29" t="s">
        <v>26</v>
      </c>
      <c r="S31" s="29"/>
      <c r="T31" s="29"/>
      <c r="U31" s="29"/>
      <c r="V31" s="29"/>
      <c r="W31" s="29"/>
      <c r="X31" s="29"/>
      <c r="Y31" s="29"/>
      <c r="Z31" s="723">
        <f>実施計画!H35</f>
        <v>0</v>
      </c>
      <c r="AA31" s="723"/>
      <c r="AB31" s="723"/>
      <c r="AC31" s="723"/>
      <c r="AD31" s="29" t="s">
        <v>26</v>
      </c>
      <c r="AE31" s="29"/>
      <c r="AF31" s="29"/>
      <c r="AG31" s="29"/>
      <c r="AH31" s="29"/>
      <c r="AI31" s="29"/>
      <c r="AJ31" s="29"/>
      <c r="AK31" s="29"/>
      <c r="AL31" s="723">
        <f>N31+Z31</f>
        <v>58100</v>
      </c>
      <c r="AM31" s="723"/>
      <c r="AN31" s="723"/>
      <c r="AO31" s="724"/>
      <c r="AP31" s="29" t="s">
        <v>26</v>
      </c>
      <c r="AQ31" s="29"/>
      <c r="AR31" s="29"/>
      <c r="AS31" s="29"/>
      <c r="AT31" s="29"/>
      <c r="BG31" s="15"/>
      <c r="BH31" s="375"/>
      <c r="BI31" s="375"/>
      <c r="BJ31" s="375"/>
    </row>
    <row r="32" spans="2:62" ht="15" hidden="1" customHeight="1">
      <c r="B32" s="29" t="s">
        <v>584</v>
      </c>
      <c r="C32" s="29"/>
      <c r="D32" s="29"/>
      <c r="E32" s="29"/>
      <c r="F32" s="29"/>
      <c r="G32" s="29"/>
      <c r="H32" s="29"/>
      <c r="I32" s="29"/>
      <c r="J32" s="29"/>
      <c r="K32" s="29"/>
      <c r="L32" s="29"/>
      <c r="M32" s="29"/>
      <c r="N32" s="723">
        <f>実施計画!G37</f>
        <v>730</v>
      </c>
      <c r="O32" s="723"/>
      <c r="P32" s="723"/>
      <c r="Q32" s="723"/>
      <c r="R32" s="29" t="s">
        <v>26</v>
      </c>
      <c r="S32" s="29"/>
      <c r="T32" s="29"/>
      <c r="U32" s="29"/>
      <c r="V32" s="29"/>
      <c r="W32" s="29"/>
      <c r="X32" s="29"/>
      <c r="Y32" s="29"/>
      <c r="Z32" s="723">
        <f>実施計画!H37</f>
        <v>0</v>
      </c>
      <c r="AA32" s="723"/>
      <c r="AB32" s="723"/>
      <c r="AC32" s="723"/>
      <c r="AD32" s="29" t="s">
        <v>26</v>
      </c>
      <c r="AE32" s="29"/>
      <c r="AF32" s="29"/>
      <c r="AG32" s="29"/>
      <c r="AH32" s="29"/>
      <c r="AI32" s="29"/>
      <c r="AJ32" s="29"/>
      <c r="AK32" s="29"/>
      <c r="AL32" s="723">
        <f>N32+Z32</f>
        <v>730</v>
      </c>
      <c r="AM32" s="723"/>
      <c r="AN32" s="723"/>
      <c r="AO32" s="723"/>
      <c r="AP32" s="29" t="s">
        <v>26</v>
      </c>
      <c r="AQ32" s="29"/>
      <c r="AR32" s="29"/>
      <c r="AS32" s="29"/>
      <c r="AT32" s="29"/>
      <c r="BG32" s="15" t="s">
        <v>460</v>
      </c>
      <c r="BH32" s="574">
        <f>BH29+BH30</f>
        <v>-160153</v>
      </c>
      <c r="BI32" s="574">
        <f>BI29+BI30</f>
        <v>-160153</v>
      </c>
    </row>
    <row r="33" spans="2:62" ht="15" customHeight="1">
      <c r="B33" s="29" t="s">
        <v>366</v>
      </c>
      <c r="C33" s="29"/>
      <c r="D33" s="29"/>
      <c r="E33" s="29"/>
      <c r="F33" s="29"/>
      <c r="G33" s="29"/>
      <c r="H33" s="29"/>
      <c r="I33" s="29"/>
      <c r="J33" s="29"/>
      <c r="K33" s="29"/>
      <c r="L33" s="29"/>
      <c r="M33" s="29"/>
      <c r="N33" s="723">
        <f>実施計画!G38</f>
        <v>36478</v>
      </c>
      <c r="O33" s="723"/>
      <c r="P33" s="723"/>
      <c r="Q33" s="723"/>
      <c r="R33" s="29" t="s">
        <v>26</v>
      </c>
      <c r="S33" s="29"/>
      <c r="T33" s="29"/>
      <c r="U33" s="29"/>
      <c r="V33" s="29"/>
      <c r="W33" s="29"/>
      <c r="X33" s="29"/>
      <c r="Y33" s="29"/>
      <c r="Z33" s="723">
        <f>実施計画!H38</f>
        <v>-250</v>
      </c>
      <c r="AA33" s="723"/>
      <c r="AB33" s="723"/>
      <c r="AC33" s="723"/>
      <c r="AD33" s="29" t="s">
        <v>26</v>
      </c>
      <c r="AE33" s="29"/>
      <c r="AF33" s="29"/>
      <c r="AG33" s="29"/>
      <c r="AH33" s="29"/>
      <c r="AI33" s="29"/>
      <c r="AJ33" s="29"/>
      <c r="AK33" s="29"/>
      <c r="AL33" s="723">
        <f>N33+Z33</f>
        <v>36228</v>
      </c>
      <c r="AM33" s="723"/>
      <c r="AN33" s="723"/>
      <c r="AO33" s="724"/>
      <c r="AP33" s="29" t="s">
        <v>26</v>
      </c>
      <c r="AQ33" s="29"/>
      <c r="AR33" s="29"/>
      <c r="AS33" s="29"/>
      <c r="AT33" s="29"/>
      <c r="BH33" s="114"/>
      <c r="BI33" s="114"/>
      <c r="BJ33" s="114"/>
    </row>
    <row r="34" spans="2:62" ht="15" hidden="1" customHeight="1">
      <c r="B34" s="29" t="s">
        <v>367</v>
      </c>
      <c r="C34" s="29"/>
      <c r="D34" s="29"/>
      <c r="E34" s="29"/>
      <c r="F34" s="29"/>
      <c r="G34" s="29"/>
      <c r="H34" s="29"/>
      <c r="I34" s="29"/>
      <c r="J34" s="29"/>
      <c r="K34" s="29"/>
      <c r="L34" s="29"/>
      <c r="M34" s="29"/>
      <c r="N34" s="723">
        <f>実施計画!G40</f>
        <v>37405</v>
      </c>
      <c r="O34" s="723"/>
      <c r="P34" s="723"/>
      <c r="Q34" s="723"/>
      <c r="R34" s="29" t="s">
        <v>26</v>
      </c>
      <c r="S34" s="29"/>
      <c r="T34" s="29"/>
      <c r="U34" s="29"/>
      <c r="V34" s="29"/>
      <c r="W34" s="29"/>
      <c r="X34" s="29"/>
      <c r="Y34" s="29"/>
      <c r="Z34" s="723">
        <f>実施計画!H40</f>
        <v>0</v>
      </c>
      <c r="AA34" s="723"/>
      <c r="AB34" s="723"/>
      <c r="AC34" s="723"/>
      <c r="AD34" s="29" t="s">
        <v>26</v>
      </c>
      <c r="AE34" s="29"/>
      <c r="AF34" s="29"/>
      <c r="AG34" s="29"/>
      <c r="AH34" s="29"/>
      <c r="AI34" s="29"/>
      <c r="AJ34" s="29"/>
      <c r="AK34" s="29"/>
      <c r="AL34" s="723">
        <f>N34+Z34</f>
        <v>37405</v>
      </c>
      <c r="AM34" s="723"/>
      <c r="AN34" s="723"/>
      <c r="AO34" s="724"/>
      <c r="AP34" s="29" t="s">
        <v>26</v>
      </c>
      <c r="AQ34" s="29"/>
      <c r="AR34" s="29"/>
      <c r="AS34" s="29"/>
      <c r="AT34" s="29"/>
    </row>
    <row r="35" spans="2:62" ht="15" customHeight="1">
      <c r="B35" s="29" t="s">
        <v>28</v>
      </c>
      <c r="C35" s="29"/>
      <c r="D35" s="29"/>
      <c r="E35" s="29"/>
      <c r="F35" s="29"/>
      <c r="G35" s="29"/>
      <c r="H35" s="29"/>
      <c r="I35" s="29"/>
      <c r="J35" s="29"/>
      <c r="K35" s="29"/>
      <c r="L35" s="29"/>
      <c r="M35" s="29"/>
      <c r="N35" s="29"/>
      <c r="O35" s="29"/>
      <c r="P35" s="29"/>
      <c r="Q35" s="29"/>
      <c r="R35" s="29"/>
      <c r="S35" s="29"/>
      <c r="T35" s="29"/>
      <c r="U35" s="29"/>
      <c r="V35" s="29"/>
      <c r="W35" s="29"/>
      <c r="X35" s="29"/>
      <c r="Y35" s="29"/>
      <c r="Z35" s="29"/>
      <c r="AA35" s="29"/>
      <c r="AB35" s="29"/>
      <c r="AC35" s="29"/>
      <c r="AD35" s="29"/>
      <c r="AE35" s="29"/>
      <c r="AF35" s="29"/>
      <c r="AG35" s="29"/>
      <c r="AH35" s="29"/>
      <c r="AI35" s="29"/>
      <c r="AJ35" s="29"/>
      <c r="AK35" s="29"/>
      <c r="AL35" s="104"/>
      <c r="AM35" s="104"/>
      <c r="AN35" s="104"/>
      <c r="AO35" s="104"/>
      <c r="AP35" s="29"/>
      <c r="AQ35" s="29"/>
      <c r="AR35" s="29"/>
      <c r="AS35" s="29"/>
      <c r="AT35" s="29"/>
    </row>
    <row r="36" spans="2:62" ht="15" customHeight="1">
      <c r="B36" s="29" t="s">
        <v>266</v>
      </c>
      <c r="C36" s="29"/>
      <c r="D36" s="29"/>
      <c r="E36" s="29"/>
      <c r="F36" s="29"/>
      <c r="G36" s="29"/>
      <c r="H36" s="29"/>
      <c r="I36" s="29"/>
      <c r="J36" s="29"/>
      <c r="K36" s="29"/>
      <c r="L36" s="29"/>
      <c r="M36" s="29"/>
      <c r="N36" s="723">
        <f>実施計画!G47</f>
        <v>564469</v>
      </c>
      <c r="O36" s="723"/>
      <c r="P36" s="723"/>
      <c r="Q36" s="723"/>
      <c r="R36" s="29" t="s">
        <v>26</v>
      </c>
      <c r="S36" s="29"/>
      <c r="T36" s="29"/>
      <c r="U36" s="29"/>
      <c r="V36" s="29"/>
      <c r="W36" s="29"/>
      <c r="X36" s="29"/>
      <c r="Y36" s="29"/>
      <c r="Z36" s="723">
        <f>実施計画!H47</f>
        <v>-250</v>
      </c>
      <c r="AA36" s="723"/>
      <c r="AB36" s="723"/>
      <c r="AC36" s="723"/>
      <c r="AD36" s="29" t="s">
        <v>26</v>
      </c>
      <c r="AE36" s="29"/>
      <c r="AF36" s="29"/>
      <c r="AG36" s="29"/>
      <c r="AH36" s="29"/>
      <c r="AI36" s="29"/>
      <c r="AJ36" s="29"/>
      <c r="AK36" s="29"/>
      <c r="AL36" s="723">
        <f>N36+Z36</f>
        <v>564219</v>
      </c>
      <c r="AM36" s="723"/>
      <c r="AN36" s="723"/>
      <c r="AO36" s="724"/>
      <c r="AP36" s="29" t="s">
        <v>26</v>
      </c>
      <c r="AQ36" s="29"/>
      <c r="AR36" s="29"/>
      <c r="AS36" s="29"/>
      <c r="AT36" s="29"/>
      <c r="AU36" s="5"/>
      <c r="AV36" s="5"/>
      <c r="AW36" s="5"/>
      <c r="AX36" s="5"/>
      <c r="AY36" s="5"/>
      <c r="AZ36" s="5"/>
    </row>
    <row r="37" spans="2:62" ht="15" hidden="1" customHeight="1">
      <c r="B37" s="29" t="s">
        <v>267</v>
      </c>
      <c r="C37" s="29"/>
      <c r="D37" s="29"/>
      <c r="E37" s="29"/>
      <c r="F37" s="29"/>
      <c r="G37" s="29"/>
      <c r="H37" s="29"/>
      <c r="I37" s="29"/>
      <c r="J37" s="29"/>
      <c r="K37" s="29"/>
      <c r="L37" s="29"/>
      <c r="M37" s="29"/>
      <c r="N37" s="723">
        <f>説明書!F129</f>
        <v>116089</v>
      </c>
      <c r="O37" s="723"/>
      <c r="P37" s="723"/>
      <c r="Q37" s="723"/>
      <c r="R37" s="29" t="s">
        <v>26</v>
      </c>
      <c r="S37" s="29"/>
      <c r="T37" s="29"/>
      <c r="U37" s="29"/>
      <c r="V37" s="29"/>
      <c r="W37" s="29"/>
      <c r="X37" s="29"/>
      <c r="Y37" s="29"/>
      <c r="Z37" s="723">
        <f>説明書!G129</f>
        <v>0</v>
      </c>
      <c r="AA37" s="723"/>
      <c r="AB37" s="723"/>
      <c r="AC37" s="723"/>
      <c r="AD37" s="29" t="s">
        <v>26</v>
      </c>
      <c r="AE37" s="29"/>
      <c r="AF37" s="29"/>
      <c r="AG37" s="29"/>
      <c r="AH37" s="29"/>
      <c r="AI37" s="29"/>
      <c r="AJ37" s="29"/>
      <c r="AK37" s="29"/>
      <c r="AL37" s="723">
        <f>N37+Z37</f>
        <v>116089</v>
      </c>
      <c r="AM37" s="723"/>
      <c r="AN37" s="723"/>
      <c r="AO37" s="724"/>
      <c r="AP37" s="29" t="s">
        <v>26</v>
      </c>
      <c r="AQ37" s="29"/>
      <c r="AR37" s="29"/>
      <c r="AS37" s="29"/>
      <c r="AT37" s="29"/>
    </row>
    <row r="38" spans="2:62" ht="15" customHeight="1">
      <c r="B38" s="29" t="s">
        <v>631</v>
      </c>
      <c r="C38" s="29"/>
      <c r="D38" s="29"/>
      <c r="E38" s="29"/>
      <c r="F38" s="29"/>
      <c r="G38" s="29"/>
      <c r="H38" s="29"/>
      <c r="I38" s="29"/>
      <c r="J38" s="29"/>
      <c r="K38" s="29"/>
      <c r="L38" s="29"/>
      <c r="M38" s="29"/>
      <c r="N38" s="723">
        <f>実施計画!G54</f>
        <v>220649</v>
      </c>
      <c r="O38" s="723"/>
      <c r="P38" s="723"/>
      <c r="Q38" s="723"/>
      <c r="R38" s="29" t="s">
        <v>26</v>
      </c>
      <c r="S38" s="29"/>
      <c r="T38" s="29"/>
      <c r="U38" s="29"/>
      <c r="V38" s="29"/>
      <c r="W38" s="29"/>
      <c r="X38" s="29"/>
      <c r="Y38" s="29"/>
      <c r="Z38" s="723">
        <f>実施計画!H53</f>
        <v>-250</v>
      </c>
      <c r="AA38" s="723"/>
      <c r="AB38" s="723"/>
      <c r="AC38" s="723"/>
      <c r="AD38" s="29" t="s">
        <v>26</v>
      </c>
      <c r="AE38" s="29"/>
      <c r="AF38" s="29"/>
      <c r="AG38" s="29"/>
      <c r="AH38" s="29"/>
      <c r="AI38" s="29"/>
      <c r="AJ38" s="29"/>
      <c r="AK38" s="29"/>
      <c r="AL38" s="723">
        <f>N38+Z38</f>
        <v>220399</v>
      </c>
      <c r="AM38" s="723"/>
      <c r="AN38" s="723"/>
      <c r="AO38" s="724"/>
      <c r="AP38" s="29" t="s">
        <v>26</v>
      </c>
      <c r="AQ38" s="29"/>
      <c r="AR38" s="29"/>
      <c r="AS38" s="29"/>
      <c r="AT38" s="29"/>
    </row>
    <row r="39" spans="2:62" ht="15" customHeight="1">
      <c r="B39" s="29"/>
      <c r="C39" s="29"/>
      <c r="D39" s="29"/>
      <c r="E39" s="29"/>
      <c r="F39" s="29"/>
      <c r="G39" s="29"/>
      <c r="H39" s="29"/>
      <c r="I39" s="29"/>
      <c r="J39" s="29"/>
      <c r="K39" s="29"/>
      <c r="L39" s="29"/>
      <c r="M39" s="29"/>
      <c r="N39" s="653"/>
      <c r="O39" s="653"/>
      <c r="P39" s="653"/>
      <c r="Q39" s="653"/>
      <c r="R39" s="29"/>
      <c r="S39" s="29"/>
      <c r="T39" s="29"/>
      <c r="U39" s="29"/>
      <c r="V39" s="29"/>
      <c r="W39" s="29"/>
      <c r="X39" s="29"/>
      <c r="Y39" s="29"/>
      <c r="Z39" s="653"/>
      <c r="AA39" s="653"/>
      <c r="AB39" s="653"/>
      <c r="AC39" s="653"/>
      <c r="AD39" s="29"/>
      <c r="AE39" s="29"/>
      <c r="AF39" s="29"/>
      <c r="AG39" s="29"/>
      <c r="AH39" s="29"/>
      <c r="AI39" s="29"/>
      <c r="AJ39" s="29"/>
      <c r="AK39" s="29"/>
      <c r="AL39" s="653"/>
      <c r="AM39" s="653"/>
      <c r="AN39" s="653"/>
      <c r="AO39" s="654"/>
      <c r="AP39" s="29"/>
      <c r="AQ39" s="29"/>
      <c r="AR39" s="29"/>
      <c r="AS39" s="29"/>
      <c r="AT39" s="29"/>
    </row>
    <row r="40" spans="2:62" ht="15" customHeight="1">
      <c r="B40" s="29"/>
      <c r="C40" s="29"/>
      <c r="D40" s="29"/>
      <c r="E40" s="29"/>
      <c r="F40" s="29"/>
      <c r="G40" s="29"/>
      <c r="H40" s="29"/>
      <c r="I40" s="29"/>
      <c r="J40" s="29"/>
      <c r="K40" s="29"/>
      <c r="L40" s="29"/>
      <c r="M40" s="29"/>
      <c r="N40" s="574"/>
      <c r="O40" s="574"/>
      <c r="P40" s="574"/>
      <c r="Q40" s="574"/>
      <c r="R40" s="29"/>
      <c r="S40" s="29"/>
      <c r="T40" s="29"/>
      <c r="U40" s="29"/>
      <c r="V40" s="29"/>
      <c r="W40" s="29"/>
      <c r="X40" s="29"/>
      <c r="Y40" s="29"/>
      <c r="Z40" s="574"/>
      <c r="AA40" s="574"/>
      <c r="AB40" s="574"/>
      <c r="AC40" s="574"/>
      <c r="AD40" s="29"/>
      <c r="AE40" s="29"/>
      <c r="AF40" s="29"/>
      <c r="AG40" s="29"/>
      <c r="AH40" s="29"/>
      <c r="AI40" s="29"/>
      <c r="AJ40" s="29"/>
      <c r="AK40" s="29"/>
      <c r="AL40" s="574"/>
      <c r="AM40" s="574"/>
      <c r="AN40" s="574"/>
      <c r="AO40" s="575"/>
      <c r="AP40" s="29"/>
      <c r="AQ40" s="29"/>
      <c r="AR40" s="29"/>
      <c r="AS40" s="29"/>
      <c r="AT40" s="29"/>
    </row>
    <row r="41" spans="2:62" ht="22.5" customHeight="1">
      <c r="L41" s="3"/>
      <c r="M41" s="3"/>
      <c r="N41" s="28"/>
      <c r="O41" s="28"/>
      <c r="P41" s="28"/>
      <c r="Q41" s="28"/>
      <c r="V41" s="7"/>
      <c r="W41" s="7"/>
      <c r="X41" s="7"/>
      <c r="Y41" s="7"/>
      <c r="AK41" s="8"/>
    </row>
    <row r="42" spans="2:62" ht="15" hidden="1" customHeight="1">
      <c r="B42" s="1" t="s">
        <v>343</v>
      </c>
      <c r="L42" s="3"/>
      <c r="M42" s="3"/>
      <c r="N42" s="28"/>
      <c r="O42" s="28"/>
      <c r="P42" s="28"/>
      <c r="Q42" s="28"/>
      <c r="V42" s="7"/>
      <c r="W42" s="7"/>
      <c r="X42" s="7"/>
      <c r="Y42" s="7"/>
    </row>
    <row r="43" spans="2:62" ht="15" hidden="1" customHeight="1">
      <c r="B43" s="1" t="s">
        <v>564</v>
      </c>
      <c r="L43" s="3"/>
      <c r="M43" s="3"/>
      <c r="N43" s="28"/>
      <c r="O43" s="28"/>
      <c r="P43" s="28"/>
      <c r="Q43" s="28"/>
      <c r="V43" s="7"/>
      <c r="W43" s="7"/>
      <c r="X43" s="7"/>
      <c r="Y43" s="7"/>
    </row>
    <row r="44" spans="2:62" ht="15" hidden="1" customHeight="1">
      <c r="L44" s="3"/>
      <c r="M44" s="3"/>
      <c r="N44" s="28"/>
      <c r="O44" s="28"/>
      <c r="P44" s="28"/>
      <c r="Q44" s="28"/>
      <c r="V44" s="7"/>
      <c r="W44" s="7"/>
      <c r="X44" s="7"/>
      <c r="Y44" s="7"/>
      <c r="Z44" s="7"/>
      <c r="AA44" s="7"/>
      <c r="AB44" s="7"/>
      <c r="BD44" s="15" t="s">
        <v>347</v>
      </c>
    </row>
    <row r="45" spans="2:62" ht="15" hidden="1" customHeight="1">
      <c r="C45" s="762" t="s">
        <v>344</v>
      </c>
      <c r="D45" s="763"/>
      <c r="E45" s="763"/>
      <c r="F45" s="763"/>
      <c r="G45" s="763"/>
      <c r="H45" s="764"/>
      <c r="I45" s="762" t="s">
        <v>345</v>
      </c>
      <c r="J45" s="763"/>
      <c r="K45" s="763"/>
      <c r="L45" s="763"/>
      <c r="M45" s="763"/>
      <c r="N45" s="764"/>
      <c r="O45" s="761" t="s">
        <v>346</v>
      </c>
      <c r="P45" s="761"/>
      <c r="Q45" s="761"/>
      <c r="R45" s="761"/>
      <c r="S45" s="761"/>
      <c r="T45" s="761"/>
      <c r="U45" s="761"/>
      <c r="V45" s="761"/>
      <c r="W45" s="757" t="s">
        <v>465</v>
      </c>
      <c r="X45" s="758"/>
      <c r="Y45" s="758"/>
      <c r="Z45" s="758"/>
      <c r="AA45" s="758"/>
      <c r="AB45" s="758"/>
      <c r="AC45" s="758"/>
      <c r="AD45" s="758"/>
      <c r="AE45" s="758"/>
      <c r="AF45" s="758"/>
      <c r="AG45" s="758"/>
      <c r="AH45" s="758"/>
      <c r="AI45" s="758"/>
      <c r="AJ45" s="758"/>
      <c r="AK45" s="758"/>
      <c r="AL45" s="758"/>
      <c r="AM45" s="759"/>
      <c r="AN45" s="757" t="s">
        <v>466</v>
      </c>
      <c r="AO45" s="758"/>
      <c r="AP45" s="758"/>
      <c r="AQ45" s="758"/>
      <c r="AR45" s="758"/>
      <c r="AS45" s="758"/>
      <c r="AT45" s="758"/>
      <c r="AU45" s="758"/>
      <c r="AV45" s="758"/>
      <c r="AW45" s="758"/>
      <c r="AX45" s="758"/>
      <c r="AY45" s="758"/>
      <c r="AZ45" s="758"/>
      <c r="BA45" s="758"/>
      <c r="BB45" s="758"/>
      <c r="BC45" s="758"/>
      <c r="BD45" s="759"/>
    </row>
    <row r="46" spans="2:62" ht="15" hidden="1" customHeight="1">
      <c r="C46" s="765"/>
      <c r="D46" s="728"/>
      <c r="E46" s="728"/>
      <c r="F46" s="728"/>
      <c r="G46" s="728"/>
      <c r="H46" s="729"/>
      <c r="I46" s="765"/>
      <c r="J46" s="728"/>
      <c r="K46" s="728"/>
      <c r="L46" s="728"/>
      <c r="M46" s="728"/>
      <c r="N46" s="729"/>
      <c r="O46" s="761"/>
      <c r="P46" s="761"/>
      <c r="Q46" s="761"/>
      <c r="R46" s="761"/>
      <c r="S46" s="761"/>
      <c r="T46" s="761"/>
      <c r="U46" s="761"/>
      <c r="V46" s="761"/>
      <c r="W46" s="761" t="s">
        <v>462</v>
      </c>
      <c r="X46" s="761"/>
      <c r="Y46" s="761"/>
      <c r="Z46" s="761"/>
      <c r="AA46" s="761"/>
      <c r="AB46" s="761"/>
      <c r="AC46" s="757" t="s">
        <v>463</v>
      </c>
      <c r="AD46" s="758"/>
      <c r="AE46" s="758"/>
      <c r="AF46" s="758"/>
      <c r="AG46" s="759"/>
      <c r="AH46" s="757" t="s">
        <v>464</v>
      </c>
      <c r="AI46" s="758"/>
      <c r="AJ46" s="758"/>
      <c r="AK46" s="758"/>
      <c r="AL46" s="758"/>
      <c r="AM46" s="759"/>
      <c r="AN46" s="761" t="s">
        <v>462</v>
      </c>
      <c r="AO46" s="761"/>
      <c r="AP46" s="761"/>
      <c r="AQ46" s="761"/>
      <c r="AR46" s="761"/>
      <c r="AS46" s="761"/>
      <c r="AT46" s="757" t="s">
        <v>463</v>
      </c>
      <c r="AU46" s="758"/>
      <c r="AV46" s="758"/>
      <c r="AW46" s="758"/>
      <c r="AX46" s="759"/>
      <c r="AY46" s="757" t="s">
        <v>464</v>
      </c>
      <c r="AZ46" s="758"/>
      <c r="BA46" s="758"/>
      <c r="BB46" s="758"/>
      <c r="BC46" s="758"/>
      <c r="BD46" s="759"/>
    </row>
    <row r="47" spans="2:62" ht="15" hidden="1" customHeight="1">
      <c r="C47" s="762" t="s">
        <v>350</v>
      </c>
      <c r="D47" s="763"/>
      <c r="E47" s="763"/>
      <c r="F47" s="763"/>
      <c r="G47" s="763"/>
      <c r="H47" s="764"/>
      <c r="I47" s="762" t="s">
        <v>351</v>
      </c>
      <c r="J47" s="763"/>
      <c r="K47" s="763"/>
      <c r="L47" s="763"/>
      <c r="M47" s="763"/>
      <c r="N47" s="764"/>
      <c r="O47" s="781" t="s">
        <v>461</v>
      </c>
      <c r="P47" s="781"/>
      <c r="Q47" s="781"/>
      <c r="R47" s="781"/>
      <c r="S47" s="781"/>
      <c r="T47" s="781"/>
      <c r="U47" s="781"/>
      <c r="V47" s="781"/>
      <c r="W47" s="775">
        <f>SUM(AH47:AM48)</f>
        <v>332000</v>
      </c>
      <c r="X47" s="776"/>
      <c r="Y47" s="776"/>
      <c r="Z47" s="776"/>
      <c r="AA47" s="776"/>
      <c r="AB47" s="776"/>
      <c r="AC47" s="779" t="s">
        <v>348</v>
      </c>
      <c r="AD47" s="767"/>
      <c r="AE47" s="767"/>
      <c r="AF47" s="767"/>
      <c r="AG47" s="768"/>
      <c r="AH47" s="769">
        <v>59400</v>
      </c>
      <c r="AI47" s="770"/>
      <c r="AJ47" s="770"/>
      <c r="AK47" s="770"/>
      <c r="AL47" s="770"/>
      <c r="AM47" s="771"/>
      <c r="AN47" s="775">
        <f>SUM(AY47:BD48)</f>
        <v>332000</v>
      </c>
      <c r="AO47" s="776"/>
      <c r="AP47" s="776"/>
      <c r="AQ47" s="776"/>
      <c r="AR47" s="776"/>
      <c r="AS47" s="776"/>
      <c r="AT47" s="766" t="s">
        <v>348</v>
      </c>
      <c r="AU47" s="767"/>
      <c r="AV47" s="767"/>
      <c r="AW47" s="767"/>
      <c r="AX47" s="768"/>
      <c r="AY47" s="769">
        <v>62910</v>
      </c>
      <c r="AZ47" s="770"/>
      <c r="BA47" s="770"/>
      <c r="BB47" s="770"/>
      <c r="BC47" s="770"/>
      <c r="BD47" s="771"/>
    </row>
    <row r="48" spans="2:62" ht="15" hidden="1" customHeight="1">
      <c r="C48" s="765"/>
      <c r="D48" s="728"/>
      <c r="E48" s="728"/>
      <c r="F48" s="728"/>
      <c r="G48" s="728"/>
      <c r="H48" s="729"/>
      <c r="I48" s="765"/>
      <c r="J48" s="728"/>
      <c r="K48" s="728"/>
      <c r="L48" s="728"/>
      <c r="M48" s="728"/>
      <c r="N48" s="729"/>
      <c r="O48" s="781"/>
      <c r="P48" s="781"/>
      <c r="Q48" s="781"/>
      <c r="R48" s="781"/>
      <c r="S48" s="781"/>
      <c r="T48" s="781"/>
      <c r="U48" s="781"/>
      <c r="V48" s="781"/>
      <c r="W48" s="777"/>
      <c r="X48" s="778"/>
      <c r="Y48" s="778"/>
      <c r="Z48" s="778"/>
      <c r="AA48" s="778"/>
      <c r="AB48" s="778"/>
      <c r="AC48" s="772" t="s">
        <v>349</v>
      </c>
      <c r="AD48" s="773"/>
      <c r="AE48" s="773"/>
      <c r="AF48" s="773"/>
      <c r="AG48" s="774"/>
      <c r="AH48" s="777">
        <v>272600</v>
      </c>
      <c r="AI48" s="778"/>
      <c r="AJ48" s="778"/>
      <c r="AK48" s="778"/>
      <c r="AL48" s="778"/>
      <c r="AM48" s="780"/>
      <c r="AN48" s="777"/>
      <c r="AO48" s="778"/>
      <c r="AP48" s="778"/>
      <c r="AQ48" s="778"/>
      <c r="AR48" s="778"/>
      <c r="AS48" s="778"/>
      <c r="AT48" s="772" t="s">
        <v>349</v>
      </c>
      <c r="AU48" s="773"/>
      <c r="AV48" s="773"/>
      <c r="AW48" s="773"/>
      <c r="AX48" s="774"/>
      <c r="AY48" s="777">
        <v>269090</v>
      </c>
      <c r="AZ48" s="778"/>
      <c r="BA48" s="778"/>
      <c r="BB48" s="778"/>
      <c r="BC48" s="778"/>
      <c r="BD48" s="780"/>
    </row>
    <row r="49" spans="2:63" ht="15" hidden="1" customHeight="1">
      <c r="L49" s="3"/>
      <c r="M49" s="3"/>
      <c r="N49" s="28"/>
      <c r="O49" s="28"/>
      <c r="P49" s="28"/>
      <c r="Q49" s="28"/>
      <c r="V49" s="7"/>
      <c r="W49" s="7"/>
      <c r="X49" s="7"/>
      <c r="Y49" s="7"/>
      <c r="Z49" s="7"/>
      <c r="AA49" s="7"/>
      <c r="AB49" s="7"/>
      <c r="AH49" s="8"/>
      <c r="AI49" s="8"/>
      <c r="AJ49" s="8"/>
      <c r="AK49" s="8"/>
    </row>
    <row r="50" spans="2:63" ht="15" hidden="1" customHeight="1">
      <c r="B50" s="19" t="s">
        <v>352</v>
      </c>
      <c r="L50" s="3"/>
      <c r="M50" s="3"/>
      <c r="N50" s="28"/>
      <c r="O50" s="28"/>
      <c r="P50" s="28"/>
      <c r="Q50" s="28"/>
      <c r="V50" s="7"/>
      <c r="W50" s="7"/>
      <c r="X50" s="7"/>
      <c r="Y50" s="7"/>
      <c r="Z50" s="7"/>
      <c r="AA50" s="7"/>
      <c r="AB50" s="7"/>
      <c r="AH50" s="8"/>
      <c r="AI50" s="8"/>
      <c r="AJ50" s="8"/>
      <c r="AK50" s="8"/>
    </row>
    <row r="51" spans="2:63" ht="15" hidden="1" customHeight="1">
      <c r="B51" s="19" t="s">
        <v>588</v>
      </c>
      <c r="L51" s="3"/>
      <c r="M51" s="3"/>
      <c r="N51" s="28"/>
      <c r="O51" s="28"/>
      <c r="P51" s="28"/>
      <c r="Q51" s="28"/>
      <c r="V51" s="7"/>
      <c r="W51" s="7"/>
      <c r="X51" s="7"/>
      <c r="Y51" s="7"/>
      <c r="Z51" s="7"/>
      <c r="AA51" s="7"/>
      <c r="AB51" s="7"/>
      <c r="AH51" s="8"/>
      <c r="AI51" s="8"/>
      <c r="AJ51" s="8"/>
      <c r="AK51" s="8"/>
    </row>
    <row r="52" spans="2:63" ht="15" hidden="1" customHeight="1">
      <c r="B52" s="19"/>
      <c r="C52" s="1" t="s">
        <v>82</v>
      </c>
      <c r="L52" s="3"/>
      <c r="M52" s="3"/>
      <c r="N52" s="28"/>
      <c r="O52" s="28"/>
      <c r="P52" s="28"/>
      <c r="Q52" s="28"/>
      <c r="V52" s="7"/>
      <c r="W52" s="7"/>
      <c r="X52" s="7"/>
      <c r="Y52" s="7"/>
      <c r="Z52" s="7"/>
      <c r="AA52" s="7"/>
      <c r="AB52" s="7"/>
      <c r="AH52" s="8"/>
      <c r="AI52" s="8"/>
      <c r="AJ52" s="8"/>
      <c r="AK52" s="8"/>
      <c r="BE52" s="15" t="s">
        <v>347</v>
      </c>
    </row>
    <row r="53" spans="2:63" ht="15" hidden="1" customHeight="1">
      <c r="B53" s="19"/>
      <c r="C53" s="739" t="s">
        <v>73</v>
      </c>
      <c r="D53" s="740"/>
      <c r="E53" s="740"/>
      <c r="F53" s="740"/>
      <c r="G53" s="740"/>
      <c r="H53" s="740"/>
      <c r="I53" s="740"/>
      <c r="J53" s="740"/>
      <c r="K53" s="741"/>
      <c r="L53" s="725" t="s">
        <v>368</v>
      </c>
      <c r="M53" s="725"/>
      <c r="N53" s="725"/>
      <c r="O53" s="725"/>
      <c r="P53" s="725"/>
      <c r="Q53" s="725"/>
      <c r="R53" s="725"/>
      <c r="S53" s="725"/>
      <c r="T53" s="725"/>
      <c r="U53" s="725"/>
      <c r="V53" s="725"/>
      <c r="W53" s="725"/>
      <c r="X53" s="725"/>
      <c r="Y53" s="725"/>
      <c r="Z53" s="725"/>
      <c r="AA53" s="725"/>
      <c r="AB53" s="725"/>
      <c r="AC53" s="725"/>
      <c r="AD53" s="725"/>
      <c r="AE53" s="725"/>
      <c r="AF53" s="725"/>
      <c r="AG53" s="725"/>
      <c r="AH53" s="725"/>
      <c r="AI53" s="725" t="s">
        <v>369</v>
      </c>
      <c r="AJ53" s="725"/>
      <c r="AK53" s="725"/>
      <c r="AL53" s="725"/>
      <c r="AM53" s="725"/>
      <c r="AN53" s="725"/>
      <c r="AO53" s="725"/>
      <c r="AP53" s="725"/>
      <c r="AQ53" s="725"/>
      <c r="AR53" s="725"/>
      <c r="AS53" s="725"/>
      <c r="AT53" s="725"/>
      <c r="AU53" s="725"/>
      <c r="AV53" s="725"/>
      <c r="AW53" s="725"/>
      <c r="AX53" s="725"/>
      <c r="AY53" s="725"/>
      <c r="AZ53" s="725"/>
      <c r="BA53" s="725"/>
      <c r="BB53" s="725"/>
      <c r="BC53" s="725"/>
      <c r="BD53" s="725"/>
      <c r="BE53" s="725"/>
    </row>
    <row r="54" spans="2:63" ht="15" hidden="1" customHeight="1">
      <c r="B54" s="19"/>
      <c r="C54" s="727"/>
      <c r="D54" s="728"/>
      <c r="E54" s="728"/>
      <c r="F54" s="728"/>
      <c r="G54" s="728"/>
      <c r="H54" s="728"/>
      <c r="I54" s="728"/>
      <c r="J54" s="728"/>
      <c r="K54" s="729"/>
      <c r="L54" s="726" t="s">
        <v>353</v>
      </c>
      <c r="M54" s="726"/>
      <c r="N54" s="726"/>
      <c r="O54" s="727" t="s">
        <v>74</v>
      </c>
      <c r="P54" s="728"/>
      <c r="Q54" s="728"/>
      <c r="R54" s="728"/>
      <c r="S54" s="729"/>
      <c r="T54" s="727" t="s">
        <v>76</v>
      </c>
      <c r="U54" s="728"/>
      <c r="V54" s="728"/>
      <c r="W54" s="728"/>
      <c r="X54" s="728"/>
      <c r="Y54" s="729"/>
      <c r="Z54" s="727" t="s">
        <v>77</v>
      </c>
      <c r="AA54" s="728"/>
      <c r="AB54" s="728"/>
      <c r="AC54" s="728"/>
      <c r="AD54" s="728"/>
      <c r="AE54" s="728"/>
      <c r="AF54" s="728"/>
      <c r="AG54" s="728"/>
      <c r="AH54" s="729"/>
      <c r="AI54" s="726" t="s">
        <v>353</v>
      </c>
      <c r="AJ54" s="726"/>
      <c r="AK54" s="726"/>
      <c r="AL54" s="727" t="s">
        <v>74</v>
      </c>
      <c r="AM54" s="728"/>
      <c r="AN54" s="728"/>
      <c r="AO54" s="728"/>
      <c r="AP54" s="729"/>
      <c r="AQ54" s="727" t="s">
        <v>76</v>
      </c>
      <c r="AR54" s="728"/>
      <c r="AS54" s="728"/>
      <c r="AT54" s="728"/>
      <c r="AU54" s="728"/>
      <c r="AV54" s="729"/>
      <c r="AW54" s="727" t="s">
        <v>77</v>
      </c>
      <c r="AX54" s="728"/>
      <c r="AY54" s="728"/>
      <c r="AZ54" s="728"/>
      <c r="BA54" s="728"/>
      <c r="BB54" s="728"/>
      <c r="BC54" s="728"/>
      <c r="BD54" s="728"/>
      <c r="BE54" s="729"/>
    </row>
    <row r="55" spans="2:63" ht="24.95" hidden="1" customHeight="1">
      <c r="B55" s="19"/>
      <c r="C55" s="754" t="s">
        <v>469</v>
      </c>
      <c r="D55" s="754"/>
      <c r="E55" s="754"/>
      <c r="F55" s="754"/>
      <c r="G55" s="754"/>
      <c r="H55" s="754"/>
      <c r="I55" s="754"/>
      <c r="J55" s="754"/>
      <c r="K55" s="754"/>
      <c r="L55" s="730">
        <v>28100</v>
      </c>
      <c r="M55" s="731"/>
      <c r="N55" s="732"/>
      <c r="O55" s="739" t="s">
        <v>78</v>
      </c>
      <c r="P55" s="740"/>
      <c r="Q55" s="740"/>
      <c r="R55" s="740"/>
      <c r="S55" s="741"/>
      <c r="T55" s="745" t="s">
        <v>468</v>
      </c>
      <c r="U55" s="746"/>
      <c r="V55" s="746"/>
      <c r="W55" s="746"/>
      <c r="X55" s="746"/>
      <c r="Y55" s="747"/>
      <c r="Z55" s="745" t="s">
        <v>467</v>
      </c>
      <c r="AA55" s="746"/>
      <c r="AB55" s="746"/>
      <c r="AC55" s="746"/>
      <c r="AD55" s="746"/>
      <c r="AE55" s="746"/>
      <c r="AF55" s="746"/>
      <c r="AG55" s="746"/>
      <c r="AH55" s="747"/>
      <c r="AI55" s="730">
        <v>26800</v>
      </c>
      <c r="AJ55" s="731"/>
      <c r="AK55" s="732"/>
      <c r="AL55" s="739" t="s">
        <v>78</v>
      </c>
      <c r="AM55" s="740"/>
      <c r="AN55" s="740"/>
      <c r="AO55" s="740"/>
      <c r="AP55" s="741"/>
      <c r="AQ55" s="745" t="s">
        <v>468</v>
      </c>
      <c r="AR55" s="746"/>
      <c r="AS55" s="746"/>
      <c r="AT55" s="746"/>
      <c r="AU55" s="746"/>
      <c r="AV55" s="747"/>
      <c r="AW55" s="745" t="s">
        <v>467</v>
      </c>
      <c r="AX55" s="746"/>
      <c r="AY55" s="746"/>
      <c r="AZ55" s="746"/>
      <c r="BA55" s="746"/>
      <c r="BB55" s="746"/>
      <c r="BC55" s="746"/>
      <c r="BD55" s="746"/>
      <c r="BE55" s="747"/>
    </row>
    <row r="56" spans="2:63" ht="24.95" hidden="1" customHeight="1">
      <c r="B56" s="19"/>
      <c r="C56" s="754"/>
      <c r="D56" s="754"/>
      <c r="E56" s="754"/>
      <c r="F56" s="754"/>
      <c r="G56" s="754"/>
      <c r="H56" s="754"/>
      <c r="I56" s="754"/>
      <c r="J56" s="754"/>
      <c r="K56" s="754"/>
      <c r="L56" s="733"/>
      <c r="M56" s="734"/>
      <c r="N56" s="735"/>
      <c r="O56" s="742"/>
      <c r="P56" s="743"/>
      <c r="Q56" s="743"/>
      <c r="R56" s="743"/>
      <c r="S56" s="744"/>
      <c r="T56" s="748"/>
      <c r="U56" s="749"/>
      <c r="V56" s="749"/>
      <c r="W56" s="749"/>
      <c r="X56" s="749"/>
      <c r="Y56" s="750"/>
      <c r="Z56" s="748"/>
      <c r="AA56" s="749"/>
      <c r="AB56" s="749"/>
      <c r="AC56" s="749"/>
      <c r="AD56" s="749"/>
      <c r="AE56" s="749"/>
      <c r="AF56" s="749"/>
      <c r="AG56" s="749"/>
      <c r="AH56" s="750"/>
      <c r="AI56" s="733"/>
      <c r="AJ56" s="734"/>
      <c r="AK56" s="735"/>
      <c r="AL56" s="742"/>
      <c r="AM56" s="743"/>
      <c r="AN56" s="743"/>
      <c r="AO56" s="743"/>
      <c r="AP56" s="744"/>
      <c r="AQ56" s="748"/>
      <c r="AR56" s="749"/>
      <c r="AS56" s="749"/>
      <c r="AT56" s="749"/>
      <c r="AU56" s="749"/>
      <c r="AV56" s="750"/>
      <c r="AW56" s="748"/>
      <c r="AX56" s="749"/>
      <c r="AY56" s="749"/>
      <c r="AZ56" s="749"/>
      <c r="BA56" s="749"/>
      <c r="BB56" s="749"/>
      <c r="BC56" s="749"/>
      <c r="BD56" s="749"/>
      <c r="BE56" s="750"/>
    </row>
    <row r="57" spans="2:63" ht="24.95" hidden="1" customHeight="1">
      <c r="B57" s="19"/>
      <c r="C57" s="754"/>
      <c r="D57" s="754"/>
      <c r="E57" s="754"/>
      <c r="F57" s="754"/>
      <c r="G57" s="754"/>
      <c r="H57" s="754"/>
      <c r="I57" s="754"/>
      <c r="J57" s="754"/>
      <c r="K57" s="754"/>
      <c r="L57" s="736"/>
      <c r="M57" s="737"/>
      <c r="N57" s="738"/>
      <c r="O57" s="742"/>
      <c r="P57" s="743"/>
      <c r="Q57" s="743"/>
      <c r="R57" s="743"/>
      <c r="S57" s="744"/>
      <c r="T57" s="748"/>
      <c r="U57" s="749"/>
      <c r="V57" s="749"/>
      <c r="W57" s="749"/>
      <c r="X57" s="749"/>
      <c r="Y57" s="750"/>
      <c r="Z57" s="748"/>
      <c r="AA57" s="749"/>
      <c r="AB57" s="749"/>
      <c r="AC57" s="749"/>
      <c r="AD57" s="749"/>
      <c r="AE57" s="749"/>
      <c r="AF57" s="749"/>
      <c r="AG57" s="749"/>
      <c r="AH57" s="750"/>
      <c r="AI57" s="736"/>
      <c r="AJ57" s="737"/>
      <c r="AK57" s="738"/>
      <c r="AL57" s="742"/>
      <c r="AM57" s="743"/>
      <c r="AN57" s="743"/>
      <c r="AO57" s="743"/>
      <c r="AP57" s="744"/>
      <c r="AQ57" s="748"/>
      <c r="AR57" s="749"/>
      <c r="AS57" s="749"/>
      <c r="AT57" s="749"/>
      <c r="AU57" s="749"/>
      <c r="AV57" s="750"/>
      <c r="AW57" s="748"/>
      <c r="AX57" s="749"/>
      <c r="AY57" s="749"/>
      <c r="AZ57" s="749"/>
      <c r="BA57" s="749"/>
      <c r="BB57" s="749"/>
      <c r="BC57" s="749"/>
      <c r="BD57" s="749"/>
      <c r="BE57" s="750"/>
    </row>
    <row r="58" spans="2:63" ht="24.95" hidden="1" customHeight="1">
      <c r="B58" s="19"/>
      <c r="C58" s="754" t="s">
        <v>470</v>
      </c>
      <c r="D58" s="754"/>
      <c r="E58" s="754"/>
      <c r="F58" s="754"/>
      <c r="G58" s="754"/>
      <c r="H58" s="754"/>
      <c r="I58" s="754"/>
      <c r="J58" s="754"/>
      <c r="K58" s="754"/>
      <c r="L58" s="730">
        <v>1700</v>
      </c>
      <c r="M58" s="731"/>
      <c r="N58" s="732"/>
      <c r="O58" s="742"/>
      <c r="P58" s="743"/>
      <c r="Q58" s="743"/>
      <c r="R58" s="743"/>
      <c r="S58" s="744"/>
      <c r="T58" s="748"/>
      <c r="U58" s="749"/>
      <c r="V58" s="749"/>
      <c r="W58" s="749"/>
      <c r="X58" s="749"/>
      <c r="Y58" s="750"/>
      <c r="Z58" s="748"/>
      <c r="AA58" s="749"/>
      <c r="AB58" s="749"/>
      <c r="AC58" s="749"/>
      <c r="AD58" s="749"/>
      <c r="AE58" s="749"/>
      <c r="AF58" s="749"/>
      <c r="AG58" s="749"/>
      <c r="AH58" s="750"/>
      <c r="AI58" s="730">
        <v>2700</v>
      </c>
      <c r="AJ58" s="731"/>
      <c r="AK58" s="732"/>
      <c r="AL58" s="742"/>
      <c r="AM58" s="743"/>
      <c r="AN58" s="743"/>
      <c r="AO58" s="743"/>
      <c r="AP58" s="744"/>
      <c r="AQ58" s="748"/>
      <c r="AR58" s="749"/>
      <c r="AS58" s="749"/>
      <c r="AT58" s="749"/>
      <c r="AU58" s="749"/>
      <c r="AV58" s="750"/>
      <c r="AW58" s="748"/>
      <c r="AX58" s="749"/>
      <c r="AY58" s="749"/>
      <c r="AZ58" s="749"/>
      <c r="BA58" s="749"/>
      <c r="BB58" s="749"/>
      <c r="BC58" s="749"/>
      <c r="BD58" s="749"/>
      <c r="BE58" s="750"/>
    </row>
    <row r="59" spans="2:63" ht="24.95" hidden="1" customHeight="1">
      <c r="B59" s="19"/>
      <c r="C59" s="754"/>
      <c r="D59" s="754"/>
      <c r="E59" s="754"/>
      <c r="F59" s="754"/>
      <c r="G59" s="754"/>
      <c r="H59" s="754"/>
      <c r="I59" s="754"/>
      <c r="J59" s="754"/>
      <c r="K59" s="754"/>
      <c r="L59" s="733"/>
      <c r="M59" s="734"/>
      <c r="N59" s="735"/>
      <c r="O59" s="742"/>
      <c r="P59" s="743"/>
      <c r="Q59" s="743"/>
      <c r="R59" s="743"/>
      <c r="S59" s="744"/>
      <c r="T59" s="748"/>
      <c r="U59" s="749"/>
      <c r="V59" s="749"/>
      <c r="W59" s="749"/>
      <c r="X59" s="749"/>
      <c r="Y59" s="750"/>
      <c r="Z59" s="748"/>
      <c r="AA59" s="749"/>
      <c r="AB59" s="749"/>
      <c r="AC59" s="749"/>
      <c r="AD59" s="749"/>
      <c r="AE59" s="749"/>
      <c r="AF59" s="749"/>
      <c r="AG59" s="749"/>
      <c r="AH59" s="750"/>
      <c r="AI59" s="733"/>
      <c r="AJ59" s="734"/>
      <c r="AK59" s="735"/>
      <c r="AL59" s="742"/>
      <c r="AM59" s="743"/>
      <c r="AN59" s="743"/>
      <c r="AO59" s="743"/>
      <c r="AP59" s="744"/>
      <c r="AQ59" s="748"/>
      <c r="AR59" s="749"/>
      <c r="AS59" s="749"/>
      <c r="AT59" s="749"/>
      <c r="AU59" s="749"/>
      <c r="AV59" s="750"/>
      <c r="AW59" s="748"/>
      <c r="AX59" s="749"/>
      <c r="AY59" s="749"/>
      <c r="AZ59" s="749"/>
      <c r="BA59" s="749"/>
      <c r="BB59" s="749"/>
      <c r="BC59" s="749"/>
      <c r="BD59" s="749"/>
      <c r="BE59" s="750"/>
    </row>
    <row r="60" spans="2:63" ht="24.95" hidden="1" customHeight="1">
      <c r="B60" s="19"/>
      <c r="C60" s="754"/>
      <c r="D60" s="754"/>
      <c r="E60" s="754"/>
      <c r="F60" s="754"/>
      <c r="G60" s="754"/>
      <c r="H60" s="754"/>
      <c r="I60" s="754"/>
      <c r="J60" s="754"/>
      <c r="K60" s="754"/>
      <c r="L60" s="736"/>
      <c r="M60" s="737"/>
      <c r="N60" s="738"/>
      <c r="O60" s="727"/>
      <c r="P60" s="728"/>
      <c r="Q60" s="728"/>
      <c r="R60" s="728"/>
      <c r="S60" s="729"/>
      <c r="T60" s="751"/>
      <c r="U60" s="752"/>
      <c r="V60" s="752"/>
      <c r="W60" s="752"/>
      <c r="X60" s="752"/>
      <c r="Y60" s="753"/>
      <c r="Z60" s="751"/>
      <c r="AA60" s="752"/>
      <c r="AB60" s="752"/>
      <c r="AC60" s="752"/>
      <c r="AD60" s="752"/>
      <c r="AE60" s="752"/>
      <c r="AF60" s="752"/>
      <c r="AG60" s="752"/>
      <c r="AH60" s="753"/>
      <c r="AI60" s="736"/>
      <c r="AJ60" s="737"/>
      <c r="AK60" s="738"/>
      <c r="AL60" s="727"/>
      <c r="AM60" s="728"/>
      <c r="AN60" s="728"/>
      <c r="AO60" s="728"/>
      <c r="AP60" s="729"/>
      <c r="AQ60" s="751"/>
      <c r="AR60" s="752"/>
      <c r="AS60" s="752"/>
      <c r="AT60" s="752"/>
      <c r="AU60" s="752"/>
      <c r="AV60" s="753"/>
      <c r="AW60" s="751"/>
      <c r="AX60" s="752"/>
      <c r="AY60" s="752"/>
      <c r="AZ60" s="752"/>
      <c r="BA60" s="752"/>
      <c r="BB60" s="752"/>
      <c r="BC60" s="752"/>
      <c r="BD60" s="752"/>
      <c r="BE60" s="753"/>
    </row>
    <row r="61" spans="2:63" s="12" customFormat="1" ht="15" hidden="1" customHeight="1">
      <c r="L61" s="232"/>
      <c r="M61" s="232"/>
      <c r="N61" s="363"/>
      <c r="O61" s="364"/>
      <c r="P61" s="364"/>
      <c r="AJ61" s="364"/>
      <c r="AK61" s="364"/>
      <c r="BG61" s="86"/>
      <c r="BH61" s="86"/>
      <c r="BI61" s="86"/>
      <c r="BJ61" s="86"/>
      <c r="BK61" s="86"/>
    </row>
    <row r="62" spans="2:63" s="12" customFormat="1" ht="15" hidden="1" customHeight="1">
      <c r="L62" s="232"/>
      <c r="M62" s="232"/>
      <c r="N62" s="363"/>
      <c r="O62" s="619"/>
      <c r="P62" s="619"/>
      <c r="AJ62" s="619"/>
      <c r="AK62" s="619"/>
      <c r="BG62" s="86"/>
      <c r="BH62" s="86"/>
      <c r="BI62" s="86"/>
      <c r="BJ62" s="86"/>
      <c r="BK62" s="86"/>
    </row>
    <row r="63" spans="2:63" s="86" customFormat="1" ht="15" customHeight="1">
      <c r="B63" s="19" t="s">
        <v>185</v>
      </c>
      <c r="C63" s="19"/>
      <c r="D63" s="19"/>
      <c r="E63" s="19"/>
      <c r="F63" s="19"/>
      <c r="G63" s="19"/>
      <c r="H63" s="19"/>
      <c r="I63" s="19"/>
      <c r="J63" s="19"/>
      <c r="K63" s="19"/>
      <c r="L63" s="19"/>
      <c r="M63" s="19"/>
      <c r="N63" s="19"/>
      <c r="O63" s="19"/>
      <c r="P63" s="19"/>
      <c r="Q63" s="19"/>
      <c r="R63" s="19"/>
      <c r="S63" s="19"/>
      <c r="T63" s="19"/>
      <c r="U63" s="19"/>
      <c r="V63" s="19"/>
      <c r="W63" s="19"/>
      <c r="X63" s="19"/>
      <c r="Y63" s="19"/>
      <c r="Z63" s="19"/>
      <c r="AA63" s="19"/>
      <c r="AB63" s="19"/>
      <c r="AC63" s="19"/>
      <c r="AD63" s="19"/>
      <c r="AE63" s="19"/>
      <c r="AF63" s="19"/>
      <c r="AG63" s="19"/>
      <c r="AH63" s="19"/>
      <c r="AI63" s="19"/>
      <c r="AJ63" s="19"/>
      <c r="AK63" s="19"/>
      <c r="AL63" s="19"/>
      <c r="AM63" s="19"/>
      <c r="AN63" s="19"/>
      <c r="AO63" s="19"/>
      <c r="AP63" s="19"/>
      <c r="AQ63" s="19"/>
      <c r="AR63" s="19"/>
      <c r="AS63" s="19"/>
      <c r="AT63" s="68"/>
    </row>
    <row r="64" spans="2:63" s="86" customFormat="1" ht="15" customHeight="1">
      <c r="B64" s="19" t="s">
        <v>633</v>
      </c>
      <c r="C64" s="19"/>
      <c r="D64" s="19"/>
      <c r="E64" s="19"/>
      <c r="F64" s="19"/>
      <c r="G64" s="19"/>
      <c r="H64" s="19"/>
      <c r="I64" s="19"/>
      <c r="J64" s="19"/>
      <c r="K64" s="19"/>
      <c r="L64" s="19"/>
      <c r="M64" s="19"/>
      <c r="N64" s="19"/>
      <c r="O64" s="19"/>
      <c r="P64" s="19"/>
      <c r="Q64" s="19"/>
      <c r="R64" s="19"/>
      <c r="S64" s="19"/>
      <c r="T64" s="19"/>
      <c r="U64" s="19"/>
      <c r="V64" s="19"/>
      <c r="W64" s="19"/>
      <c r="X64" s="19"/>
      <c r="Y64" s="19"/>
      <c r="Z64" s="19"/>
      <c r="AA64" s="19"/>
      <c r="AB64" s="19"/>
      <c r="AC64" s="19"/>
      <c r="AD64" s="19"/>
      <c r="AE64" s="19"/>
      <c r="AF64" s="19"/>
      <c r="AG64" s="19"/>
      <c r="AH64" s="19"/>
      <c r="AI64" s="19"/>
      <c r="AJ64" s="19"/>
      <c r="AK64" s="19"/>
      <c r="AL64" s="19"/>
      <c r="AM64" s="19"/>
      <c r="AN64" s="19"/>
      <c r="AO64" s="19"/>
      <c r="AP64" s="19"/>
      <c r="AQ64" s="19"/>
      <c r="AR64" s="19"/>
      <c r="AS64" s="19"/>
      <c r="AT64" s="68"/>
    </row>
    <row r="65" spans="2:63" s="86" customFormat="1" ht="15" customHeight="1">
      <c r="B65" s="19"/>
      <c r="C65" s="19"/>
      <c r="D65" s="19"/>
      <c r="E65" s="19"/>
      <c r="F65" s="19"/>
      <c r="G65" s="19"/>
      <c r="H65" s="19"/>
      <c r="I65" s="19"/>
      <c r="J65" s="19"/>
      <c r="K65" s="19"/>
      <c r="L65" s="19"/>
      <c r="M65" s="19"/>
      <c r="N65" s="19"/>
      <c r="O65" s="19"/>
      <c r="P65" s="19"/>
      <c r="Q65" s="19"/>
      <c r="R65" s="19"/>
      <c r="S65" s="19"/>
      <c r="T65" s="19"/>
      <c r="U65" s="19"/>
      <c r="V65" s="19"/>
      <c r="W65" s="19"/>
      <c r="X65" s="19"/>
      <c r="Y65" s="19"/>
      <c r="Z65" s="19"/>
      <c r="AA65" s="19"/>
      <c r="AB65" s="19"/>
      <c r="AC65" s="19"/>
      <c r="AD65" s="19"/>
      <c r="AE65" s="19"/>
      <c r="AF65" s="19"/>
      <c r="AG65" s="19"/>
      <c r="AH65" s="19"/>
      <c r="AI65" s="19"/>
      <c r="AJ65" s="19"/>
      <c r="AK65" s="19"/>
      <c r="AL65" s="19"/>
      <c r="AM65" s="19"/>
      <c r="AN65" s="19"/>
      <c r="AO65" s="19"/>
      <c r="AP65" s="19"/>
      <c r="AQ65" s="19"/>
      <c r="AR65" s="19"/>
      <c r="AS65" s="19"/>
      <c r="AT65" s="68"/>
    </row>
    <row r="66" spans="2:63" s="86" customFormat="1" ht="15" customHeight="1">
      <c r="B66" s="1"/>
      <c r="C66" s="29"/>
      <c r="D66" s="29"/>
      <c r="E66" s="29" t="s">
        <v>359</v>
      </c>
      <c r="G66" s="1"/>
      <c r="H66" s="29"/>
      <c r="I66" s="29"/>
      <c r="J66" s="29"/>
      <c r="K66" s="29"/>
      <c r="L66" s="29"/>
      <c r="M66" s="29"/>
      <c r="N66" s="722" t="s">
        <v>24</v>
      </c>
      <c r="O66" s="722"/>
      <c r="P66" s="722"/>
      <c r="Q66" s="722"/>
      <c r="R66" s="722"/>
      <c r="S66" s="722"/>
      <c r="T66" s="722"/>
      <c r="U66" s="722"/>
      <c r="V66" s="29"/>
      <c r="W66" s="29"/>
      <c r="X66" s="29"/>
      <c r="Y66" s="29"/>
      <c r="Z66" s="722" t="s">
        <v>75</v>
      </c>
      <c r="AA66" s="722"/>
      <c r="AB66" s="722"/>
      <c r="AC66" s="722"/>
      <c r="AD66" s="722"/>
      <c r="AE66" s="722"/>
      <c r="AF66" s="722"/>
      <c r="AG66" s="722"/>
      <c r="AH66" s="29"/>
      <c r="AI66" s="29"/>
      <c r="AJ66" s="29"/>
      <c r="AK66" s="29"/>
      <c r="AL66" s="722" t="s">
        <v>25</v>
      </c>
      <c r="AM66" s="722"/>
      <c r="AN66" s="722"/>
      <c r="AO66" s="722"/>
      <c r="AP66" s="722"/>
      <c r="AQ66" s="722"/>
      <c r="AR66" s="722"/>
      <c r="AS66" s="722"/>
      <c r="AT66" s="68"/>
    </row>
    <row r="67" spans="2:63" s="86" customFormat="1" ht="15" customHeight="1">
      <c r="B67" s="19"/>
      <c r="C67" s="87" t="s">
        <v>186</v>
      </c>
      <c r="D67" s="87"/>
      <c r="E67" s="87"/>
      <c r="F67" s="87"/>
      <c r="G67" s="87"/>
      <c r="H67" s="87"/>
      <c r="I67" s="87"/>
      <c r="J67" s="87"/>
      <c r="K67" s="87"/>
      <c r="L67" s="87"/>
      <c r="M67" s="19"/>
      <c r="N67" s="755">
        <f>給与明細!BZ8</f>
        <v>41192</v>
      </c>
      <c r="O67" s="755"/>
      <c r="P67" s="755"/>
      <c r="Q67" s="755"/>
      <c r="R67" s="68" t="s">
        <v>26</v>
      </c>
      <c r="S67" s="68"/>
      <c r="T67" s="68"/>
      <c r="U67" s="68"/>
      <c r="V67" s="68"/>
      <c r="W67" s="68"/>
      <c r="X67" s="68"/>
      <c r="Y67" s="68"/>
      <c r="Z67" s="755">
        <f>給与明細!BZ9</f>
        <v>1079</v>
      </c>
      <c r="AA67" s="755"/>
      <c r="AB67" s="755"/>
      <c r="AC67" s="755"/>
      <c r="AD67" s="68" t="s">
        <v>26</v>
      </c>
      <c r="AE67" s="68"/>
      <c r="AF67" s="68"/>
      <c r="AG67" s="68"/>
      <c r="AH67" s="68"/>
      <c r="AI67" s="68"/>
      <c r="AJ67" s="68"/>
      <c r="AK67" s="68"/>
      <c r="AL67" s="755">
        <f>+N67+Z67</f>
        <v>42271</v>
      </c>
      <c r="AM67" s="755"/>
      <c r="AN67" s="755"/>
      <c r="AO67" s="756"/>
      <c r="AP67" s="68" t="s">
        <v>26</v>
      </c>
      <c r="AQ67" s="68"/>
      <c r="AR67" s="88"/>
      <c r="AS67" s="88"/>
      <c r="AT67" s="68"/>
    </row>
    <row r="68" spans="2:63" s="86" customFormat="1" ht="15" hidden="1" customHeight="1">
      <c r="B68" s="19"/>
      <c r="C68" s="87"/>
      <c r="D68" s="87"/>
      <c r="E68" s="87"/>
      <c r="F68" s="87"/>
      <c r="G68" s="87"/>
      <c r="H68" s="87"/>
      <c r="I68" s="87"/>
      <c r="J68" s="87"/>
      <c r="K68" s="87"/>
      <c r="L68" s="87"/>
      <c r="M68" s="19"/>
      <c r="N68" s="352"/>
      <c r="O68" s="352"/>
      <c r="P68" s="352"/>
      <c r="Q68" s="352"/>
      <c r="R68" s="68"/>
      <c r="S68" s="68"/>
      <c r="T68" s="68"/>
      <c r="U68" s="68"/>
      <c r="V68" s="68"/>
      <c r="W68" s="68"/>
      <c r="X68" s="68"/>
      <c r="Y68" s="68"/>
      <c r="Z68" s="352"/>
      <c r="AA68" s="352"/>
      <c r="AB68" s="352"/>
      <c r="AC68" s="352"/>
      <c r="AD68" s="68"/>
      <c r="AE68" s="68"/>
      <c r="AF68" s="68"/>
      <c r="AG68" s="68"/>
      <c r="AH68" s="68"/>
      <c r="AI68" s="68"/>
      <c r="AJ68" s="68"/>
      <c r="AK68" s="68"/>
      <c r="AL68" s="352"/>
      <c r="AM68" s="352"/>
      <c r="AN68" s="352"/>
      <c r="AO68" s="353"/>
      <c r="AP68" s="68"/>
      <c r="AQ68" s="68"/>
      <c r="AR68" s="88"/>
      <c r="AS68" s="88"/>
      <c r="AT68" s="68"/>
    </row>
    <row r="69" spans="2:63" s="86" customFormat="1" ht="15" hidden="1" customHeight="1">
      <c r="B69" s="19"/>
      <c r="C69" s="87"/>
      <c r="D69" s="87"/>
      <c r="E69" s="87"/>
      <c r="F69" s="87"/>
      <c r="G69" s="87"/>
      <c r="H69" s="87"/>
      <c r="I69" s="87"/>
      <c r="J69" s="87"/>
      <c r="K69" s="87"/>
      <c r="L69" s="87"/>
      <c r="M69" s="19"/>
      <c r="N69" s="440"/>
      <c r="O69" s="440"/>
      <c r="P69" s="440"/>
      <c r="Q69" s="440"/>
      <c r="R69" s="68"/>
      <c r="S69" s="68"/>
      <c r="T69" s="68"/>
      <c r="U69" s="68"/>
      <c r="V69" s="68"/>
      <c r="W69" s="68"/>
      <c r="X69" s="68"/>
      <c r="Y69" s="68"/>
      <c r="Z69" s="440"/>
      <c r="AA69" s="440"/>
      <c r="AB69" s="440"/>
      <c r="AC69" s="440"/>
      <c r="AD69" s="68"/>
      <c r="AE69" s="68"/>
      <c r="AF69" s="68"/>
      <c r="AG69" s="68"/>
      <c r="AH69" s="68"/>
      <c r="AI69" s="68"/>
      <c r="AJ69" s="68"/>
      <c r="AK69" s="68"/>
      <c r="AL69" s="440"/>
      <c r="AM69" s="440"/>
      <c r="AN69" s="440"/>
      <c r="AO69" s="441"/>
      <c r="AP69" s="68"/>
      <c r="AQ69" s="68"/>
      <c r="AR69" s="88"/>
      <c r="AS69" s="88"/>
      <c r="AT69" s="68"/>
      <c r="BG69" s="621"/>
      <c r="BH69" s="621"/>
      <c r="BI69" s="621"/>
      <c r="BJ69" s="621"/>
    </row>
    <row r="70" spans="2:63" s="86" customFormat="1" ht="22.5" customHeight="1">
      <c r="B70" s="19"/>
      <c r="C70" s="87"/>
      <c r="D70" s="87"/>
      <c r="E70" s="87"/>
      <c r="F70" s="87"/>
      <c r="G70" s="87"/>
      <c r="H70" s="87"/>
      <c r="I70" s="87"/>
      <c r="J70" s="87"/>
      <c r="K70" s="87"/>
      <c r="L70" s="87"/>
      <c r="M70" s="19"/>
      <c r="N70" s="440"/>
      <c r="O70" s="440"/>
      <c r="P70" s="440"/>
      <c r="Q70" s="440"/>
      <c r="R70" s="68"/>
      <c r="S70" s="68"/>
      <c r="T70" s="68"/>
      <c r="U70" s="68"/>
      <c r="V70" s="68"/>
      <c r="W70" s="68"/>
      <c r="X70" s="68"/>
      <c r="Y70" s="68"/>
      <c r="Z70" s="440"/>
      <c r="AA70" s="440"/>
      <c r="AB70" s="440"/>
      <c r="AC70" s="440"/>
      <c r="AD70" s="68"/>
      <c r="AE70" s="68"/>
      <c r="AF70" s="68"/>
      <c r="AG70" s="68"/>
      <c r="AH70" s="68"/>
      <c r="AI70" s="68"/>
      <c r="AJ70" s="68"/>
      <c r="AK70" s="68"/>
      <c r="AL70" s="440"/>
      <c r="AM70" s="440"/>
      <c r="AN70" s="440"/>
      <c r="AO70" s="441"/>
      <c r="AP70" s="68"/>
      <c r="AQ70" s="68"/>
      <c r="AR70" s="88"/>
      <c r="AS70" s="88"/>
      <c r="AT70" s="68"/>
      <c r="BG70" s="621"/>
      <c r="BH70" s="622"/>
      <c r="BI70" s="622"/>
      <c r="BJ70" s="622"/>
    </row>
    <row r="71" spans="2:63" s="86" customFormat="1" ht="15" customHeight="1">
      <c r="B71" s="19" t="s">
        <v>190</v>
      </c>
      <c r="C71" s="19"/>
      <c r="D71" s="19"/>
      <c r="E71" s="19"/>
      <c r="F71" s="19"/>
      <c r="G71" s="19"/>
      <c r="H71" s="19"/>
      <c r="I71" s="19"/>
      <c r="J71" s="19"/>
      <c r="K71" s="19"/>
      <c r="L71" s="19"/>
      <c r="M71" s="19"/>
      <c r="N71" s="19"/>
      <c r="O71" s="19"/>
      <c r="P71" s="19"/>
      <c r="Q71" s="19"/>
      <c r="R71" s="19"/>
      <c r="S71" s="19"/>
      <c r="T71" s="19"/>
      <c r="U71" s="19"/>
      <c r="V71" s="19"/>
      <c r="W71" s="19"/>
      <c r="X71" s="19"/>
      <c r="Y71" s="19"/>
      <c r="Z71" s="19"/>
      <c r="AA71" s="19"/>
      <c r="AB71" s="19"/>
      <c r="AC71" s="19"/>
      <c r="AD71" s="19"/>
      <c r="AE71" s="19"/>
      <c r="AF71" s="19"/>
      <c r="AG71" s="19"/>
      <c r="AH71" s="19"/>
      <c r="AI71" s="19"/>
      <c r="AJ71" s="19"/>
      <c r="AK71" s="19"/>
      <c r="AL71" s="19"/>
      <c r="AM71" s="19"/>
      <c r="AN71" s="19"/>
      <c r="AO71" s="19"/>
      <c r="AP71" s="19"/>
      <c r="AQ71" s="19"/>
      <c r="AR71" s="19"/>
      <c r="AS71" s="19"/>
      <c r="AT71" s="68"/>
    </row>
    <row r="72" spans="2:63" s="86" customFormat="1" ht="15" customHeight="1">
      <c r="B72" s="19" t="s">
        <v>634</v>
      </c>
      <c r="C72" s="19"/>
      <c r="D72" s="19"/>
      <c r="E72" s="19"/>
      <c r="F72" s="19"/>
      <c r="G72" s="19"/>
      <c r="H72" s="19"/>
      <c r="I72" s="19"/>
      <c r="J72" s="19"/>
      <c r="K72" s="19"/>
      <c r="L72" s="19"/>
      <c r="M72" s="19"/>
      <c r="N72" s="19"/>
      <c r="O72" s="19"/>
      <c r="P72" s="19"/>
      <c r="Q72" s="19"/>
      <c r="R72" s="19"/>
      <c r="S72" s="19"/>
      <c r="T72" s="19"/>
      <c r="U72" s="19"/>
      <c r="V72" s="19"/>
      <c r="W72" s="19"/>
      <c r="X72" s="19"/>
      <c r="Y72" s="19"/>
      <c r="Z72" s="19"/>
      <c r="AA72" s="19"/>
      <c r="AB72" s="19"/>
      <c r="AC72" s="19"/>
      <c r="AD72" s="19"/>
      <c r="AE72" s="19"/>
      <c r="AF72" s="19"/>
      <c r="AG72" s="19"/>
      <c r="AH72" s="19"/>
      <c r="AI72" s="19"/>
      <c r="AJ72" s="19"/>
      <c r="AK72" s="19"/>
      <c r="AL72" s="19"/>
      <c r="AM72" s="19"/>
      <c r="AN72" s="19"/>
      <c r="AO72" s="19"/>
      <c r="AP72" s="19"/>
      <c r="AQ72" s="19"/>
      <c r="AR72" s="19"/>
      <c r="AS72" s="19"/>
      <c r="AT72" s="68"/>
    </row>
    <row r="73" spans="2:63" s="86" customFormat="1" ht="15" customHeight="1">
      <c r="B73" s="19"/>
      <c r="C73" s="19" t="s">
        <v>635</v>
      </c>
      <c r="D73" s="19"/>
      <c r="E73" s="19"/>
      <c r="F73" s="19"/>
      <c r="G73" s="19"/>
      <c r="H73" s="19"/>
      <c r="I73" s="19"/>
      <c r="J73" s="19"/>
      <c r="K73" s="19"/>
      <c r="L73" s="19"/>
      <c r="M73" s="19"/>
      <c r="N73" s="19"/>
      <c r="O73" s="19"/>
      <c r="P73" s="19"/>
      <c r="Q73" s="19"/>
      <c r="R73" s="19"/>
      <c r="S73" s="19"/>
      <c r="T73" s="19"/>
      <c r="U73" s="19"/>
      <c r="V73" s="19"/>
      <c r="W73" s="19"/>
      <c r="X73" s="19"/>
      <c r="Y73" s="19"/>
      <c r="Z73" s="19"/>
      <c r="AA73" s="19"/>
      <c r="AB73" s="19"/>
      <c r="AC73" s="19"/>
      <c r="AD73" s="19"/>
      <c r="AE73" s="19"/>
      <c r="AF73" s="19"/>
      <c r="AG73" s="19"/>
      <c r="AH73" s="19"/>
      <c r="AI73" s="19"/>
      <c r="AJ73" s="19"/>
      <c r="AK73" s="19"/>
      <c r="AL73" s="19"/>
      <c r="AM73" s="19"/>
      <c r="AN73" s="19"/>
      <c r="AO73" s="19"/>
      <c r="AP73" s="19"/>
      <c r="AQ73" s="19"/>
      <c r="AR73" s="19"/>
      <c r="AS73" s="19"/>
      <c r="AT73" s="68"/>
      <c r="BK73" s="1"/>
    </row>
    <row r="74" spans="2:63" ht="15" customHeight="1">
      <c r="B74" s="16"/>
      <c r="C74" s="16"/>
      <c r="D74" s="16"/>
      <c r="E74" s="16"/>
      <c r="F74" s="16"/>
      <c r="G74" s="16"/>
      <c r="H74" s="16"/>
      <c r="I74" s="16"/>
      <c r="J74" s="16"/>
      <c r="K74" s="16"/>
      <c r="L74" s="16"/>
      <c r="M74" s="16"/>
      <c r="N74" s="16"/>
      <c r="O74" s="16"/>
      <c r="P74" s="16"/>
      <c r="Q74" s="16"/>
      <c r="R74" s="16"/>
      <c r="S74" s="16"/>
      <c r="T74" s="16"/>
      <c r="U74" s="16"/>
      <c r="V74" s="16"/>
      <c r="W74" s="16"/>
      <c r="X74" s="16"/>
      <c r="Y74" s="16"/>
      <c r="Z74" s="16"/>
      <c r="AA74" s="16"/>
      <c r="AB74" s="16"/>
    </row>
    <row r="75" spans="2:63" ht="15" customHeight="1">
      <c r="B75" s="29"/>
      <c r="C75" s="29"/>
      <c r="D75" s="29" t="s">
        <v>648</v>
      </c>
      <c r="E75" s="29"/>
      <c r="F75" s="29"/>
      <c r="G75" s="29"/>
      <c r="H75" s="29"/>
      <c r="I75" s="29"/>
      <c r="J75" s="29"/>
      <c r="K75" s="29"/>
      <c r="L75" s="29"/>
      <c r="M75" s="29"/>
      <c r="N75" s="29"/>
      <c r="O75" s="29"/>
      <c r="P75" s="29"/>
      <c r="Q75" s="29"/>
      <c r="R75" s="29"/>
      <c r="S75" s="29"/>
      <c r="T75" s="29"/>
      <c r="U75" s="29"/>
      <c r="V75" s="29"/>
      <c r="W75" s="29"/>
      <c r="X75" s="29"/>
      <c r="Y75" s="29"/>
      <c r="Z75" s="29"/>
      <c r="AA75" s="29"/>
      <c r="AB75" s="29"/>
    </row>
    <row r="76" spans="2:63" ht="7.5" customHeight="1">
      <c r="B76" s="29"/>
      <c r="C76" s="29"/>
      <c r="D76" s="29"/>
      <c r="E76" s="29"/>
      <c r="F76" s="29"/>
      <c r="G76" s="29"/>
      <c r="H76" s="29"/>
      <c r="I76" s="29"/>
      <c r="J76" s="29"/>
      <c r="K76" s="29"/>
      <c r="L76" s="29"/>
      <c r="M76" s="29"/>
      <c r="N76" s="29"/>
      <c r="O76" s="29"/>
      <c r="P76" s="29"/>
      <c r="Q76" s="29"/>
      <c r="R76" s="29"/>
      <c r="S76" s="29"/>
      <c r="T76" s="29"/>
      <c r="U76" s="29"/>
      <c r="V76" s="29"/>
      <c r="W76" s="29"/>
      <c r="X76" s="29"/>
      <c r="Y76" s="29"/>
      <c r="Z76" s="29"/>
      <c r="AA76" s="29"/>
      <c r="AB76" s="29"/>
    </row>
    <row r="77" spans="2:63" ht="15" customHeight="1">
      <c r="B77" s="29"/>
      <c r="C77" s="29"/>
      <c r="D77" s="102" t="s">
        <v>591</v>
      </c>
      <c r="E77" s="29"/>
      <c r="F77" s="29"/>
      <c r="G77" s="29"/>
      <c r="H77" s="29"/>
      <c r="I77" s="29"/>
      <c r="J77" s="29"/>
      <c r="K77" s="29"/>
      <c r="L77" s="29"/>
      <c r="M77" s="29"/>
      <c r="N77" s="29"/>
      <c r="O77" s="29"/>
      <c r="P77" s="29"/>
      <c r="Q77" s="29"/>
      <c r="R77" s="29"/>
      <c r="S77" s="29"/>
      <c r="T77" s="29"/>
      <c r="U77" s="29"/>
      <c r="V77" s="29"/>
      <c r="W77" s="29"/>
      <c r="X77" s="29"/>
      <c r="Y77" s="29"/>
      <c r="Z77" s="29"/>
      <c r="AA77" s="29"/>
      <c r="BG77" s="86" t="s">
        <v>589</v>
      </c>
    </row>
    <row r="78" spans="2:63" ht="15.6" customHeight="1">
      <c r="B78" s="16"/>
      <c r="C78" s="16"/>
      <c r="D78" s="16"/>
      <c r="E78" s="16"/>
      <c r="F78" s="16"/>
      <c r="G78" s="16"/>
      <c r="H78" s="16"/>
      <c r="I78" s="16"/>
      <c r="J78" s="16"/>
      <c r="K78" s="16"/>
      <c r="L78" s="16"/>
      <c r="M78" s="16"/>
      <c r="N78" s="16"/>
      <c r="O78" s="16"/>
      <c r="P78" s="16"/>
      <c r="Q78" s="16"/>
      <c r="R78" s="16"/>
      <c r="S78" s="16"/>
      <c r="T78" s="16"/>
      <c r="U78" s="16"/>
      <c r="V78" s="16"/>
      <c r="W78" s="16"/>
      <c r="X78" s="16"/>
      <c r="Y78" s="16"/>
      <c r="Z78" s="16"/>
      <c r="AA78" s="16"/>
      <c r="BG78" s="623"/>
      <c r="BH78" s="623" t="s">
        <v>373</v>
      </c>
      <c r="BI78" s="623" t="s">
        <v>265</v>
      </c>
      <c r="BJ78" s="623" t="s">
        <v>587</v>
      </c>
    </row>
    <row r="79" spans="2:63" ht="15.6" customHeight="1">
      <c r="B79" s="16"/>
      <c r="C79" s="16"/>
      <c r="D79" s="16"/>
      <c r="E79" s="16"/>
      <c r="F79" s="16"/>
      <c r="G79" s="16"/>
      <c r="H79" s="16"/>
      <c r="I79" s="16"/>
      <c r="J79" s="16"/>
      <c r="K79" s="16"/>
      <c r="L79" s="16"/>
      <c r="M79" s="16"/>
      <c r="N79" s="38"/>
      <c r="O79" s="38"/>
      <c r="P79" s="38"/>
      <c r="Q79" s="38"/>
      <c r="R79" s="16"/>
      <c r="S79" s="16"/>
      <c r="T79" s="16"/>
      <c r="U79" s="16"/>
      <c r="V79" s="16"/>
      <c r="W79" s="16"/>
      <c r="X79" s="16"/>
      <c r="Y79" s="16"/>
      <c r="Z79" s="38"/>
      <c r="AA79" s="38"/>
      <c r="AZ79" s="5"/>
      <c r="BG79" s="593" t="s">
        <v>585</v>
      </c>
      <c r="BH79" s="595">
        <v>276429</v>
      </c>
      <c r="BI79" s="595">
        <v>277798</v>
      </c>
      <c r="BJ79" s="596">
        <f t="shared" ref="BJ79:BJ80" si="0">BI79-BH79</f>
        <v>1369</v>
      </c>
    </row>
    <row r="80" spans="2:63" ht="15.6" customHeight="1">
      <c r="B80" s="16"/>
      <c r="C80" s="16"/>
      <c r="D80" s="16"/>
      <c r="E80" s="16"/>
      <c r="F80" s="16"/>
      <c r="G80" s="16"/>
      <c r="H80" s="16"/>
      <c r="I80" s="16"/>
      <c r="J80" s="16"/>
      <c r="K80" s="16"/>
      <c r="L80" s="16"/>
      <c r="M80" s="16"/>
      <c r="N80" s="723"/>
      <c r="O80" s="723"/>
      <c r="P80" s="723"/>
      <c r="Q80" s="723"/>
      <c r="R80" s="16"/>
      <c r="S80" s="16"/>
      <c r="T80" s="16"/>
      <c r="U80" s="16"/>
      <c r="V80" s="16"/>
      <c r="W80" s="16"/>
      <c r="X80" s="16"/>
      <c r="Y80" s="16"/>
      <c r="Z80" s="38"/>
      <c r="AA80" s="38"/>
      <c r="BG80" s="593" t="s">
        <v>586</v>
      </c>
      <c r="BH80" s="595">
        <v>36478</v>
      </c>
      <c r="BI80" s="595">
        <v>36228</v>
      </c>
      <c r="BJ80" s="596">
        <f t="shared" si="0"/>
        <v>-250</v>
      </c>
    </row>
    <row r="81" spans="2:62" ht="15.6" customHeight="1">
      <c r="B81" s="29"/>
      <c r="C81" s="29"/>
      <c r="D81" s="29"/>
      <c r="E81" s="29"/>
      <c r="F81" s="29"/>
      <c r="G81" s="29"/>
      <c r="H81" s="29"/>
      <c r="I81" s="16"/>
      <c r="J81" s="16"/>
      <c r="K81" s="16"/>
      <c r="L81" s="16"/>
      <c r="M81" s="16"/>
      <c r="N81" s="29"/>
      <c r="O81" s="29"/>
      <c r="P81" s="29"/>
      <c r="Q81" s="29"/>
      <c r="R81" s="16"/>
      <c r="S81" s="16"/>
      <c r="T81" s="16"/>
      <c r="U81" s="16"/>
      <c r="V81" s="16"/>
      <c r="W81" s="16"/>
      <c r="X81" s="16"/>
      <c r="Y81" s="16"/>
      <c r="Z81" s="16"/>
      <c r="AA81" s="16"/>
      <c r="BG81" s="594" t="s">
        <v>7</v>
      </c>
      <c r="BH81" s="596">
        <f>SUM(BH79:BH80)</f>
        <v>312907</v>
      </c>
      <c r="BI81" s="596">
        <f>SUM(BI79:BI80)</f>
        <v>314026</v>
      </c>
      <c r="BJ81" s="596">
        <f>BI81-BH81</f>
        <v>1119</v>
      </c>
    </row>
    <row r="82" spans="2:62" ht="15.6" customHeight="1">
      <c r="B82" s="27"/>
      <c r="C82" s="27"/>
      <c r="D82" s="27"/>
      <c r="E82" s="27"/>
      <c r="F82" s="27"/>
      <c r="G82" s="27"/>
      <c r="H82" s="27"/>
      <c r="I82" s="27"/>
      <c r="BC82" s="12"/>
    </row>
    <row r="83" spans="2:62" ht="18" customHeight="1">
      <c r="L83" s="6"/>
      <c r="M83" s="6"/>
      <c r="N83" s="6"/>
      <c r="O83" s="6"/>
      <c r="P83" s="6"/>
      <c r="Q83" s="760"/>
      <c r="R83" s="760"/>
      <c r="S83" s="25"/>
      <c r="T83" s="25"/>
      <c r="U83" s="25"/>
      <c r="V83" s="4"/>
      <c r="W83" s="4"/>
      <c r="X83" s="4"/>
      <c r="Y83" s="4"/>
      <c r="Z83" s="4"/>
      <c r="AA83" s="4"/>
      <c r="AB83" s="4"/>
      <c r="AH83" s="9"/>
      <c r="AI83" s="9"/>
      <c r="AJ83" s="9"/>
      <c r="AK83" s="9"/>
    </row>
    <row r="84" spans="2:62" ht="18" customHeight="1">
      <c r="AD84" s="23"/>
      <c r="AE84" s="23"/>
      <c r="AF84" s="23"/>
      <c r="AG84" s="23"/>
      <c r="AH84" s="23"/>
      <c r="AI84" s="23"/>
      <c r="AJ84" s="23"/>
      <c r="AK84" s="23"/>
      <c r="AL84" s="23"/>
      <c r="AM84" s="23"/>
      <c r="AN84" s="23"/>
      <c r="AO84" s="23"/>
      <c r="AP84" s="23"/>
      <c r="AQ84" s="23"/>
      <c r="AR84" s="23"/>
      <c r="AS84" s="23"/>
      <c r="AT84" s="23"/>
      <c r="AU84" s="23"/>
      <c r="AV84" s="23"/>
      <c r="AW84" s="23"/>
      <c r="AX84" s="23"/>
      <c r="AY84" s="23"/>
      <c r="AZ84" s="23"/>
      <c r="BA84" s="30"/>
    </row>
    <row r="85" spans="2:62" ht="18" customHeight="1">
      <c r="AD85" s="23"/>
      <c r="AE85" s="23"/>
      <c r="AF85" s="23"/>
      <c r="AG85" s="23"/>
      <c r="AH85" s="23"/>
      <c r="AI85" s="23"/>
      <c r="AJ85" s="23"/>
      <c r="AK85" s="23"/>
      <c r="AL85" s="23"/>
      <c r="AM85" s="23"/>
      <c r="AN85" s="23"/>
      <c r="AO85" s="23"/>
      <c r="AP85" s="23"/>
      <c r="AQ85" s="23"/>
      <c r="AR85" s="23"/>
      <c r="AS85" s="23"/>
      <c r="AT85" s="30"/>
      <c r="AU85" s="30"/>
      <c r="AV85" s="30"/>
      <c r="AW85" s="30"/>
      <c r="AX85" s="30"/>
      <c r="AY85" s="30"/>
      <c r="AZ85" s="30"/>
      <c r="BA85" s="30"/>
    </row>
    <row r="86" spans="2:62" ht="18" customHeight="1">
      <c r="AD86" s="20"/>
      <c r="AE86" s="20"/>
      <c r="AF86" s="20"/>
      <c r="AG86" s="20"/>
      <c r="AH86" s="20"/>
      <c r="AI86" s="23"/>
      <c r="AJ86" s="23"/>
      <c r="AK86" s="23"/>
      <c r="AL86" s="23"/>
      <c r="AM86" s="23"/>
      <c r="AN86" s="27"/>
      <c r="AO86" s="27"/>
      <c r="AP86" s="27"/>
      <c r="AQ86" s="27"/>
      <c r="AR86" s="27"/>
      <c r="AS86" s="27"/>
      <c r="AT86" s="31"/>
      <c r="AU86" s="31"/>
      <c r="AV86" s="31"/>
      <c r="AW86" s="31"/>
      <c r="AX86" s="31"/>
      <c r="AY86" s="31"/>
      <c r="AZ86" s="31"/>
      <c r="BA86" s="31"/>
    </row>
    <row r="87" spans="2:62" ht="18" customHeight="1">
      <c r="AD87" s="20"/>
      <c r="AE87" s="20"/>
      <c r="AF87" s="20"/>
      <c r="AG87" s="20"/>
      <c r="AH87" s="20"/>
      <c r="AI87" s="23"/>
      <c r="AJ87" s="23"/>
      <c r="AK87" s="23"/>
      <c r="AL87" s="23"/>
      <c r="AM87" s="23"/>
      <c r="AN87" s="27"/>
      <c r="AO87" s="27"/>
      <c r="AP87" s="27"/>
      <c r="AQ87" s="27"/>
      <c r="AR87" s="27"/>
      <c r="AS87" s="31"/>
      <c r="AT87" s="31"/>
      <c r="AU87" s="31"/>
      <c r="AV87" s="31"/>
      <c r="AW87" s="31"/>
      <c r="AX87" s="31"/>
      <c r="AY87" s="31"/>
      <c r="AZ87" s="31"/>
      <c r="BA87" s="31"/>
    </row>
    <row r="88" spans="2:62" ht="18" customHeight="1">
      <c r="AD88" s="20"/>
      <c r="AE88" s="20"/>
      <c r="AF88" s="20"/>
      <c r="AG88" s="20"/>
      <c r="AH88" s="20"/>
      <c r="AI88" s="23"/>
      <c r="AJ88" s="23"/>
      <c r="AK88" s="23"/>
      <c r="AL88" s="23"/>
      <c r="AM88" s="23"/>
      <c r="AN88" s="27"/>
      <c r="AO88" s="27"/>
      <c r="AP88" s="27"/>
      <c r="AQ88" s="27"/>
      <c r="AR88" s="27"/>
      <c r="AS88" s="31"/>
      <c r="AT88" s="31"/>
      <c r="AU88" s="31"/>
      <c r="AV88" s="31"/>
      <c r="AW88" s="31"/>
      <c r="AX88" s="31"/>
      <c r="AY88" s="31"/>
      <c r="AZ88" s="31"/>
      <c r="BA88" s="31"/>
    </row>
    <row r="89" spans="2:62" ht="18" customHeight="1">
      <c r="AD89" s="20"/>
      <c r="AE89" s="20"/>
      <c r="AF89" s="20"/>
      <c r="AG89" s="20"/>
      <c r="AH89" s="20"/>
      <c r="AI89" s="23"/>
      <c r="AJ89" s="23"/>
      <c r="AK89" s="23"/>
      <c r="AL89" s="23"/>
      <c r="AM89" s="23"/>
      <c r="AN89" s="27"/>
      <c r="AO89" s="27"/>
      <c r="AP89" s="27"/>
      <c r="AQ89" s="27"/>
      <c r="AR89" s="27"/>
      <c r="AS89" s="31"/>
      <c r="AT89" s="31"/>
      <c r="AU89" s="31"/>
      <c r="AV89" s="31"/>
      <c r="AW89" s="31"/>
      <c r="AX89" s="31"/>
      <c r="AY89" s="31"/>
      <c r="AZ89" s="31"/>
      <c r="BA89" s="31"/>
    </row>
    <row r="90" spans="2:62" ht="18" customHeight="1">
      <c r="AD90" s="20"/>
      <c r="AE90" s="20"/>
      <c r="AF90" s="20"/>
      <c r="AG90" s="20"/>
      <c r="AH90" s="20"/>
      <c r="AI90" s="23"/>
      <c r="AJ90" s="23"/>
      <c r="AK90" s="23"/>
      <c r="AL90" s="23"/>
      <c r="AM90" s="23"/>
      <c r="AN90" s="27"/>
      <c r="AO90" s="27"/>
      <c r="AP90" s="27"/>
      <c r="AQ90" s="27"/>
      <c r="AR90" s="27"/>
      <c r="AS90" s="31"/>
      <c r="AT90" s="31"/>
      <c r="AU90" s="31"/>
      <c r="AV90" s="31"/>
      <c r="AW90" s="31"/>
      <c r="AX90" s="31"/>
      <c r="AY90" s="31"/>
      <c r="AZ90" s="31"/>
      <c r="BA90" s="31"/>
    </row>
    <row r="91" spans="2:62" ht="18" customHeight="1">
      <c r="AD91" s="20"/>
      <c r="AE91" s="20"/>
      <c r="AF91" s="20"/>
      <c r="AG91" s="20"/>
      <c r="AH91" s="20"/>
      <c r="AI91" s="23"/>
      <c r="AJ91" s="23"/>
      <c r="AK91" s="23"/>
      <c r="AL91" s="23"/>
      <c r="AM91" s="23"/>
      <c r="AN91" s="27"/>
      <c r="AO91" s="27"/>
      <c r="AP91" s="27"/>
      <c r="AQ91" s="27"/>
      <c r="AR91" s="27"/>
      <c r="AS91" s="31"/>
      <c r="AT91" s="31"/>
      <c r="AU91" s="31"/>
      <c r="AV91" s="31"/>
      <c r="AW91" s="31"/>
      <c r="AX91" s="31"/>
      <c r="AY91" s="31"/>
      <c r="AZ91" s="31"/>
      <c r="BA91" s="31"/>
    </row>
    <row r="92" spans="2:62" ht="18" customHeight="1">
      <c r="AD92" s="20"/>
      <c r="AE92" s="20"/>
      <c r="AF92" s="20"/>
      <c r="AG92" s="20"/>
      <c r="AH92" s="20"/>
      <c r="AI92" s="23"/>
      <c r="AJ92" s="23"/>
      <c r="AK92" s="23"/>
      <c r="AL92" s="23"/>
      <c r="AM92" s="23"/>
      <c r="AN92" s="27"/>
      <c r="AO92" s="27"/>
      <c r="AP92" s="27"/>
      <c r="AQ92" s="27"/>
      <c r="AR92" s="27"/>
      <c r="AS92" s="31"/>
      <c r="AT92" s="31"/>
      <c r="AU92" s="31"/>
      <c r="AV92" s="31"/>
      <c r="AW92" s="31"/>
      <c r="AX92" s="31"/>
      <c r="AY92" s="31"/>
      <c r="AZ92" s="31"/>
      <c r="BA92" s="31"/>
    </row>
    <row r="93" spans="2:62" ht="18" customHeight="1">
      <c r="AD93" s="20"/>
      <c r="AE93" s="20"/>
      <c r="AF93" s="20"/>
      <c r="AG93" s="20"/>
      <c r="AH93" s="20"/>
      <c r="AI93" s="23"/>
      <c r="AJ93" s="23"/>
      <c r="AK93" s="23"/>
      <c r="AL93" s="23"/>
      <c r="AM93" s="23"/>
      <c r="AN93" s="27"/>
      <c r="AO93" s="27"/>
      <c r="AP93" s="27"/>
      <c r="AQ93" s="27"/>
      <c r="AR93" s="27"/>
      <c r="AS93" s="31"/>
      <c r="AT93" s="31"/>
      <c r="AU93" s="31"/>
      <c r="AV93" s="31"/>
      <c r="AW93" s="31"/>
      <c r="AX93" s="31"/>
      <c r="AY93" s="31"/>
      <c r="AZ93" s="31"/>
      <c r="BA93" s="31"/>
    </row>
    <row r="94" spans="2:62" ht="18" customHeight="1">
      <c r="AD94" s="20"/>
      <c r="AE94" s="20"/>
      <c r="AF94" s="20"/>
      <c r="AG94" s="20"/>
      <c r="AH94" s="20"/>
      <c r="AI94" s="23"/>
      <c r="AJ94" s="23"/>
      <c r="AK94" s="23"/>
      <c r="AL94" s="23"/>
      <c r="AM94" s="23"/>
      <c r="AN94" s="27"/>
      <c r="AO94" s="27"/>
      <c r="AP94" s="27"/>
      <c r="AQ94" s="27"/>
      <c r="AR94" s="27"/>
      <c r="AS94" s="31"/>
      <c r="AT94" s="31"/>
      <c r="AU94" s="31"/>
      <c r="AV94" s="31"/>
      <c r="AW94" s="31"/>
      <c r="AX94" s="31"/>
      <c r="AY94" s="31"/>
      <c r="AZ94" s="31"/>
      <c r="BA94" s="31"/>
    </row>
    <row r="95" spans="2:62" ht="18" customHeight="1">
      <c r="AD95" s="20"/>
      <c r="AE95" s="20"/>
      <c r="AF95" s="20"/>
      <c r="AG95" s="20"/>
      <c r="AH95" s="20"/>
      <c r="AI95" s="23"/>
      <c r="AJ95" s="23"/>
      <c r="AK95" s="23"/>
      <c r="AL95" s="23"/>
      <c r="AM95" s="23"/>
      <c r="AN95" s="27"/>
      <c r="AO95" s="27"/>
      <c r="AP95" s="27"/>
      <c r="AQ95" s="27"/>
      <c r="AR95" s="27"/>
      <c r="AS95" s="31"/>
      <c r="AT95" s="31"/>
      <c r="AU95" s="31"/>
      <c r="AV95" s="31"/>
      <c r="AW95" s="31"/>
      <c r="AX95" s="31"/>
      <c r="AY95" s="31"/>
      <c r="AZ95" s="31"/>
      <c r="BA95" s="31"/>
    </row>
    <row r="96" spans="2:62" ht="18" customHeight="1">
      <c r="AD96" s="20"/>
      <c r="AE96" s="20"/>
      <c r="AF96" s="20"/>
      <c r="AG96" s="20"/>
      <c r="AH96" s="20"/>
      <c r="AI96" s="23"/>
      <c r="AJ96" s="23"/>
      <c r="AK96" s="23"/>
      <c r="AL96" s="23"/>
      <c r="AM96" s="23"/>
      <c r="AN96" s="27"/>
      <c r="AO96" s="27"/>
      <c r="AP96" s="27"/>
      <c r="AQ96" s="27"/>
      <c r="AR96" s="27"/>
      <c r="AS96" s="31"/>
      <c r="AT96" s="31"/>
      <c r="AU96" s="31"/>
      <c r="AV96" s="31"/>
      <c r="AW96" s="31"/>
      <c r="AX96" s="31"/>
      <c r="AY96" s="31"/>
      <c r="AZ96" s="31"/>
      <c r="BA96" s="31"/>
    </row>
    <row r="97" spans="30:53" ht="18" customHeight="1">
      <c r="AD97" s="20"/>
      <c r="AE97" s="20"/>
      <c r="AF97" s="20"/>
      <c r="AG97" s="20"/>
      <c r="AH97" s="20"/>
      <c r="AI97" s="23"/>
      <c r="AJ97" s="23"/>
      <c r="AK97" s="23"/>
      <c r="AL97" s="23"/>
      <c r="AM97" s="23"/>
      <c r="AN97" s="27"/>
      <c r="AO97" s="27"/>
      <c r="AP97" s="27"/>
      <c r="AQ97" s="27"/>
      <c r="AR97" s="27"/>
      <c r="AS97" s="31"/>
      <c r="AT97" s="31"/>
      <c r="AU97" s="31"/>
      <c r="AV97" s="31"/>
      <c r="AW97" s="31"/>
      <c r="AX97" s="31"/>
      <c r="AY97" s="31"/>
      <c r="AZ97" s="31"/>
      <c r="BA97" s="31"/>
    </row>
  </sheetData>
  <mergeCells count="107">
    <mergeCell ref="C45:H46"/>
    <mergeCell ref="C47:H48"/>
    <mergeCell ref="I45:N46"/>
    <mergeCell ref="I47:N48"/>
    <mergeCell ref="AC46:AG46"/>
    <mergeCell ref="AT47:AX47"/>
    <mergeCell ref="AY47:BD47"/>
    <mergeCell ref="AT48:AX48"/>
    <mergeCell ref="O45:V46"/>
    <mergeCell ref="W46:AB46"/>
    <mergeCell ref="W47:AB48"/>
    <mergeCell ref="AC47:AG47"/>
    <mergeCell ref="AC48:AG48"/>
    <mergeCell ref="W45:AM45"/>
    <mergeCell ref="AH46:AM46"/>
    <mergeCell ref="AH47:AM47"/>
    <mergeCell ref="AH48:AM48"/>
    <mergeCell ref="AY48:BD48"/>
    <mergeCell ref="O47:V48"/>
    <mergeCell ref="AT46:AX46"/>
    <mergeCell ref="AY46:BD46"/>
    <mergeCell ref="AN47:AS48"/>
    <mergeCell ref="Z13:AG13"/>
    <mergeCell ref="AL15:AO15"/>
    <mergeCell ref="AL17:AO17"/>
    <mergeCell ref="Z17:AC17"/>
    <mergeCell ref="Z15:AC15"/>
    <mergeCell ref="N17:Q17"/>
    <mergeCell ref="N15:Q15"/>
    <mergeCell ref="AL21:AO21"/>
    <mergeCell ref="AN46:AS46"/>
    <mergeCell ref="N16:Q16"/>
    <mergeCell ref="Z16:AC16"/>
    <mergeCell ref="AL16:AO16"/>
    <mergeCell ref="N22:Q22"/>
    <mergeCell ref="Z22:AC22"/>
    <mergeCell ref="AL22:AO22"/>
    <mergeCell ref="N38:Q38"/>
    <mergeCell ref="Z38:AC38"/>
    <mergeCell ref="AL38:AO38"/>
    <mergeCell ref="AL67:AO67"/>
    <mergeCell ref="Z67:AC67"/>
    <mergeCell ref="AL19:AO19"/>
    <mergeCell ref="AL20:AO20"/>
    <mergeCell ref="Z31:AC31"/>
    <mergeCell ref="AL31:AO31"/>
    <mergeCell ref="AN45:BD45"/>
    <mergeCell ref="Q83:R83"/>
    <mergeCell ref="N20:Q20"/>
    <mergeCell ref="N19:Q19"/>
    <mergeCell ref="N80:Q80"/>
    <mergeCell ref="N67:Q67"/>
    <mergeCell ref="N31:Q31"/>
    <mergeCell ref="N32:Q32"/>
    <mergeCell ref="N30:Q30"/>
    <mergeCell ref="Z30:AC30"/>
    <mergeCell ref="AL30:AO30"/>
    <mergeCell ref="Z20:AC20"/>
    <mergeCell ref="Z19:AC19"/>
    <mergeCell ref="N21:Q21"/>
    <mergeCell ref="Z21:AC21"/>
    <mergeCell ref="N33:Q33"/>
    <mergeCell ref="Z33:AC33"/>
    <mergeCell ref="AL33:AO33"/>
    <mergeCell ref="AW54:BE54"/>
    <mergeCell ref="AI55:AK57"/>
    <mergeCell ref="AL55:AP60"/>
    <mergeCell ref="AQ55:AV60"/>
    <mergeCell ref="AW55:BE60"/>
    <mergeCell ref="C53:K54"/>
    <mergeCell ref="L53:AH53"/>
    <mergeCell ref="L54:N54"/>
    <mergeCell ref="O54:S54"/>
    <mergeCell ref="T54:Y54"/>
    <mergeCell ref="Z54:AH54"/>
    <mergeCell ref="C55:K57"/>
    <mergeCell ref="L55:N57"/>
    <mergeCell ref="O55:S60"/>
    <mergeCell ref="T55:Y60"/>
    <mergeCell ref="Z55:AH60"/>
    <mergeCell ref="C58:K60"/>
    <mergeCell ref="L58:N60"/>
    <mergeCell ref="AI58:AK60"/>
    <mergeCell ref="A4:BE4"/>
    <mergeCell ref="N13:U13"/>
    <mergeCell ref="AL13:AS13"/>
    <mergeCell ref="N66:U66"/>
    <mergeCell ref="Z66:AG66"/>
    <mergeCell ref="AL66:AS66"/>
    <mergeCell ref="N28:U28"/>
    <mergeCell ref="Z28:AG28"/>
    <mergeCell ref="AL28:AS28"/>
    <mergeCell ref="N36:Q36"/>
    <mergeCell ref="Z36:AC36"/>
    <mergeCell ref="AL36:AO36"/>
    <mergeCell ref="N37:Q37"/>
    <mergeCell ref="Z37:AC37"/>
    <mergeCell ref="AL37:AO37"/>
    <mergeCell ref="N34:Q34"/>
    <mergeCell ref="Z34:AC34"/>
    <mergeCell ref="AL34:AO34"/>
    <mergeCell ref="Z32:AC32"/>
    <mergeCell ref="AL32:AO32"/>
    <mergeCell ref="AI53:BE53"/>
    <mergeCell ref="AI54:AK54"/>
    <mergeCell ref="AL54:AP54"/>
    <mergeCell ref="AQ54:AV54"/>
  </mergeCells>
  <phoneticPr fontId="1"/>
  <printOptions horizontalCentered="1"/>
  <pageMargins left="0.59055118110236227" right="0.19685039370078741" top="0.59055118110236227" bottom="0.59055118110236227" header="0.51181102362204722" footer="0.51181102362204722"/>
  <pageSetup paperSize="9" firstPageNumber="21" orientation="landscape" cellComments="asDisplayed" useFirstPageNumber="1" r:id="rId1"/>
  <headerFooter differentOddEven="1" scaleWithDoc="0" alignWithMargins="0">
    <oddFooter>&amp;C&amp;"ＭＳ 明朝,標準"&amp;11- &amp;P -&amp;R&amp;"ＭＳ 明朝,標準"&amp;11下水道事業会計</oddFooter>
    <evenHeader>&amp;C&amp;"ＭＳ 明朝,標準"&amp;11- &amp;P -&amp;R&amp;"ＭＳ 明朝,標準"&amp;11下水道事業会計</even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ransitionEvaluation="1"/>
  <dimension ref="A1:J55"/>
  <sheetViews>
    <sheetView showGridLines="0" showOutlineSymbols="0" view="pageBreakPreview" zoomScaleNormal="100" zoomScaleSheetLayoutView="100" workbookViewId="0"/>
  </sheetViews>
  <sheetFormatPr defaultColWidth="10.6640625" defaultRowHeight="16.5" customHeight="1"/>
  <cols>
    <col min="1" max="1" width="2.44140625" style="15" customWidth="1"/>
    <col min="2" max="2" width="14.44140625" style="1" customWidth="1"/>
    <col min="3" max="3" width="2.44140625" style="15" customWidth="1"/>
    <col min="4" max="4" width="14.44140625" style="1" customWidth="1"/>
    <col min="5" max="5" width="2.44140625" style="1" customWidth="1"/>
    <col min="6" max="6" width="16.109375" style="1" customWidth="1"/>
    <col min="7" max="9" width="14.33203125" style="1" customWidth="1"/>
    <col min="10" max="10" width="17.77734375" style="1" customWidth="1"/>
    <col min="11" max="16384" width="10.6640625" style="1"/>
  </cols>
  <sheetData>
    <row r="1" spans="1:10" ht="22.5" customHeight="1"/>
    <row r="2" spans="1:10" ht="18.75" customHeight="1">
      <c r="A2" s="785" t="s">
        <v>594</v>
      </c>
      <c r="B2" s="786"/>
      <c r="C2" s="786"/>
      <c r="D2" s="786"/>
      <c r="E2" s="786"/>
      <c r="F2" s="786"/>
      <c r="G2" s="786"/>
      <c r="H2" s="786"/>
      <c r="I2" s="786"/>
      <c r="J2" s="786"/>
    </row>
    <row r="3" spans="1:10" ht="18.75" customHeight="1"/>
    <row r="4" spans="1:10" ht="18.75" customHeight="1">
      <c r="A4" s="786" t="s">
        <v>11</v>
      </c>
      <c r="B4" s="786"/>
      <c r="C4" s="786"/>
      <c r="D4" s="786"/>
      <c r="E4" s="786"/>
      <c r="F4" s="786"/>
      <c r="G4" s="786"/>
      <c r="H4" s="786"/>
      <c r="I4" s="786"/>
      <c r="J4" s="786"/>
    </row>
    <row r="5" spans="1:10" ht="18.75" customHeight="1"/>
    <row r="6" spans="1:10" ht="18.75" customHeight="1">
      <c r="B6" s="1" t="s">
        <v>13</v>
      </c>
      <c r="J6" s="15" t="s">
        <v>6</v>
      </c>
    </row>
    <row r="7" spans="1:10" ht="18.75" customHeight="1">
      <c r="A7" s="787" t="s">
        <v>2</v>
      </c>
      <c r="B7" s="788"/>
      <c r="C7" s="789" t="s">
        <v>3</v>
      </c>
      <c r="D7" s="790"/>
      <c r="E7" s="789" t="s">
        <v>1</v>
      </c>
      <c r="F7" s="790"/>
      <c r="G7" s="332" t="s">
        <v>22</v>
      </c>
      <c r="H7" s="332" t="s">
        <v>21</v>
      </c>
      <c r="I7" s="332" t="s">
        <v>7</v>
      </c>
      <c r="J7" s="333" t="s">
        <v>9</v>
      </c>
    </row>
    <row r="8" spans="1:10" ht="18.75" customHeight="1">
      <c r="A8" s="166">
        <f>説明書!A8</f>
        <v>1</v>
      </c>
      <c r="B8" s="91" t="str">
        <f>説明書!B8</f>
        <v>下水道事業収益</v>
      </c>
      <c r="C8" s="276"/>
      <c r="D8" s="289"/>
      <c r="E8" s="276"/>
      <c r="F8" s="289"/>
      <c r="G8" s="326">
        <f>説明書!F8</f>
        <v>1023773</v>
      </c>
      <c r="H8" s="326">
        <f>説明書!G8</f>
        <v>1369</v>
      </c>
      <c r="I8" s="326">
        <f>説明書!H8</f>
        <v>1025142</v>
      </c>
      <c r="J8" s="329"/>
    </row>
    <row r="9" spans="1:10" ht="18.75" hidden="1" customHeight="1">
      <c r="A9" s="221"/>
      <c r="B9" s="12"/>
      <c r="C9" s="93">
        <f>説明書!A9</f>
        <v>1</v>
      </c>
      <c r="D9" s="96" t="str">
        <f>説明書!C9</f>
        <v>営業収益</v>
      </c>
      <c r="E9" s="276"/>
      <c r="F9" s="330"/>
      <c r="G9" s="326">
        <f>説明書!F9</f>
        <v>317999</v>
      </c>
      <c r="H9" s="326">
        <f>説明書!G9</f>
        <v>0</v>
      </c>
      <c r="I9" s="326">
        <f>G9+H9</f>
        <v>317999</v>
      </c>
      <c r="J9" s="329"/>
    </row>
    <row r="10" spans="1:10" ht="18.75" hidden="1" customHeight="1">
      <c r="A10" s="221"/>
      <c r="B10" s="12"/>
      <c r="C10" s="93"/>
      <c r="D10" s="95"/>
      <c r="E10" s="93">
        <f>説明書!D10</f>
        <v>1</v>
      </c>
      <c r="F10" s="325" t="str">
        <f>説明書!E10</f>
        <v>下水道使用料</v>
      </c>
      <c r="G10" s="89">
        <f>説明書!F10</f>
        <v>317950</v>
      </c>
      <c r="H10" s="89">
        <f>説明書!G10</f>
        <v>0</v>
      </c>
      <c r="I10" s="89">
        <f>G10+H10</f>
        <v>317950</v>
      </c>
      <c r="J10" s="90" t="s">
        <v>577</v>
      </c>
    </row>
    <row r="11" spans="1:10" ht="18.75" customHeight="1">
      <c r="A11" s="221"/>
      <c r="B11" s="12"/>
      <c r="C11" s="94">
        <f>説明書!A15</f>
        <v>2</v>
      </c>
      <c r="D11" s="96" t="str">
        <f>説明書!C15</f>
        <v>営業外収益</v>
      </c>
      <c r="E11" s="276"/>
      <c r="F11" s="330"/>
      <c r="G11" s="326">
        <f>説明書!F15</f>
        <v>707228</v>
      </c>
      <c r="H11" s="326">
        <f>説明書!G15</f>
        <v>1369</v>
      </c>
      <c r="I11" s="326">
        <f>G11+H11</f>
        <v>708597</v>
      </c>
      <c r="J11" s="329"/>
    </row>
    <row r="12" spans="1:10" ht="18.75" customHeight="1">
      <c r="A12" s="221"/>
      <c r="B12" s="12"/>
      <c r="C12" s="93"/>
      <c r="D12" s="95"/>
      <c r="E12" s="276">
        <f>説明書!D18</f>
        <v>2</v>
      </c>
      <c r="F12" s="325" t="str">
        <f>説明書!E18</f>
        <v>他会計負担金</v>
      </c>
      <c r="G12" s="326">
        <f>説明書!F18</f>
        <v>276429</v>
      </c>
      <c r="H12" s="326">
        <f>説明書!G18</f>
        <v>1369</v>
      </c>
      <c r="I12" s="326">
        <f>G12+H12</f>
        <v>277798</v>
      </c>
      <c r="J12" s="327" t="s">
        <v>581</v>
      </c>
    </row>
    <row r="13" spans="1:10" ht="18.75" hidden="1" customHeight="1">
      <c r="A13" s="221"/>
      <c r="B13" s="12"/>
      <c r="C13" s="93"/>
      <c r="D13" s="95"/>
      <c r="E13" s="93">
        <v>4</v>
      </c>
      <c r="F13" s="103" t="s">
        <v>578</v>
      </c>
      <c r="G13" s="323">
        <f>説明書!F22</f>
        <v>13544</v>
      </c>
      <c r="H13" s="328">
        <f>説明書!G22</f>
        <v>0</v>
      </c>
      <c r="I13" s="92">
        <f>G13+H13</f>
        <v>13544</v>
      </c>
      <c r="J13" s="213" t="s">
        <v>579</v>
      </c>
    </row>
    <row r="14" spans="1:10" ht="18.75" customHeight="1">
      <c r="A14" s="17"/>
      <c r="B14" s="10"/>
      <c r="C14" s="17"/>
      <c r="D14" s="10"/>
      <c r="E14" s="10"/>
      <c r="F14" s="10"/>
      <c r="G14" s="11"/>
      <c r="H14" s="11"/>
      <c r="I14" s="11"/>
      <c r="J14" s="10"/>
    </row>
    <row r="15" spans="1:10" ht="18.75" customHeight="1">
      <c r="A15" s="22"/>
      <c r="B15" s="12"/>
      <c r="C15" s="22"/>
      <c r="D15" s="12"/>
      <c r="E15" s="12"/>
      <c r="F15" s="12"/>
      <c r="G15" s="13"/>
      <c r="H15" s="13"/>
      <c r="I15" s="13"/>
      <c r="J15" s="12"/>
    </row>
    <row r="16" spans="1:10" ht="18.75" customHeight="1">
      <c r="B16" s="1" t="s">
        <v>0</v>
      </c>
      <c r="J16" s="15" t="s">
        <v>10</v>
      </c>
    </row>
    <row r="17" spans="1:10" ht="18.75" customHeight="1">
      <c r="A17" s="762" t="s">
        <v>2</v>
      </c>
      <c r="B17" s="763"/>
      <c r="C17" s="782" t="s">
        <v>3</v>
      </c>
      <c r="D17" s="784"/>
      <c r="E17" s="782" t="s">
        <v>1</v>
      </c>
      <c r="F17" s="783"/>
      <c r="G17" s="566" t="s">
        <v>22</v>
      </c>
      <c r="H17" s="566" t="s">
        <v>21</v>
      </c>
      <c r="I17" s="566" t="s">
        <v>7</v>
      </c>
      <c r="J17" s="433" t="s">
        <v>12</v>
      </c>
    </row>
    <row r="18" spans="1:10" ht="18.75" customHeight="1">
      <c r="A18" s="565">
        <f>説明書!A32</f>
        <v>1</v>
      </c>
      <c r="B18" s="99" t="str">
        <f>説明書!B32</f>
        <v>下水道事業費用</v>
      </c>
      <c r="C18" s="94"/>
      <c r="D18" s="98"/>
      <c r="E18" s="94"/>
      <c r="F18" s="98"/>
      <c r="G18" s="92">
        <f>説明書!F32</f>
        <v>1027372</v>
      </c>
      <c r="H18" s="92">
        <f>説明書!G32</f>
        <v>1369</v>
      </c>
      <c r="I18" s="92">
        <f t="shared" ref="I18:I23" si="0">G18+H18</f>
        <v>1028741</v>
      </c>
      <c r="J18" s="182"/>
    </row>
    <row r="19" spans="1:10" ht="18.75" customHeight="1">
      <c r="A19" s="454"/>
      <c r="B19" s="564"/>
      <c r="C19" s="94">
        <f>説明書!A33</f>
        <v>1</v>
      </c>
      <c r="D19" s="96" t="str">
        <f>説明書!C33</f>
        <v>営業費用</v>
      </c>
      <c r="E19" s="625"/>
      <c r="F19" s="336"/>
      <c r="G19" s="687">
        <f>説明書!F33</f>
        <v>1001306</v>
      </c>
      <c r="H19" s="687">
        <f>説明書!G33</f>
        <v>1079</v>
      </c>
      <c r="I19" s="687">
        <f t="shared" si="0"/>
        <v>1002385</v>
      </c>
      <c r="J19" s="327"/>
    </row>
    <row r="20" spans="1:10" ht="18.75" hidden="1" customHeight="1">
      <c r="A20" s="454"/>
      <c r="B20" s="564"/>
      <c r="C20" s="93"/>
      <c r="D20" s="95"/>
      <c r="E20" s="625">
        <f>説明書!D36</f>
        <v>2</v>
      </c>
      <c r="F20" s="325" t="str">
        <f>説明書!E36</f>
        <v>処理場費</v>
      </c>
      <c r="G20" s="687">
        <f>説明書!F36</f>
        <v>231663</v>
      </c>
      <c r="H20" s="687">
        <f>説明書!G36</f>
        <v>0</v>
      </c>
      <c r="I20" s="687">
        <f t="shared" si="0"/>
        <v>231663</v>
      </c>
      <c r="J20" s="327" t="s">
        <v>580</v>
      </c>
    </row>
    <row r="21" spans="1:10" ht="18.75" customHeight="1">
      <c r="A21" s="686"/>
      <c r="B21" s="95"/>
      <c r="C21" s="169"/>
      <c r="D21" s="451"/>
      <c r="E21" s="169">
        <f>説明書!D63</f>
        <v>4</v>
      </c>
      <c r="F21" s="452" t="str">
        <f>説明書!E63</f>
        <v>総係費</v>
      </c>
      <c r="G21" s="335">
        <f>説明書!F63</f>
        <v>47364</v>
      </c>
      <c r="H21" s="335">
        <f>説明書!G63</f>
        <v>1079</v>
      </c>
      <c r="I21" s="335">
        <f t="shared" si="0"/>
        <v>48443</v>
      </c>
      <c r="J21" s="688" t="s">
        <v>595</v>
      </c>
    </row>
    <row r="22" spans="1:10" ht="18.75" customHeight="1">
      <c r="A22" s="454"/>
      <c r="B22" s="445"/>
      <c r="C22" s="93">
        <v>2</v>
      </c>
      <c r="D22" s="215" t="s">
        <v>453</v>
      </c>
      <c r="E22" s="169"/>
      <c r="F22" s="451"/>
      <c r="G22" s="335">
        <f>説明書!F85</f>
        <v>26066</v>
      </c>
      <c r="H22" s="335">
        <f>説明書!G85</f>
        <v>290</v>
      </c>
      <c r="I22" s="335">
        <f t="shared" si="0"/>
        <v>26356</v>
      </c>
      <c r="J22" s="205"/>
    </row>
    <row r="23" spans="1:10" ht="18.75" customHeight="1">
      <c r="A23" s="447"/>
      <c r="B23" s="445"/>
      <c r="C23" s="93"/>
      <c r="D23" s="95"/>
      <c r="E23" s="94">
        <v>1</v>
      </c>
      <c r="F23" s="453" t="s">
        <v>454</v>
      </c>
      <c r="G23" s="92">
        <f>説明書!F86</f>
        <v>10674</v>
      </c>
      <c r="H23" s="92">
        <f>説明書!G86</f>
        <v>290</v>
      </c>
      <c r="I23" s="92">
        <f t="shared" si="0"/>
        <v>10964</v>
      </c>
      <c r="J23" s="182" t="s">
        <v>570</v>
      </c>
    </row>
    <row r="24" spans="1:10" ht="18.75" customHeight="1">
      <c r="A24" s="312"/>
      <c r="B24" s="337"/>
      <c r="C24" s="317"/>
      <c r="D24" s="331"/>
      <c r="E24" s="317"/>
      <c r="F24" s="334" t="s">
        <v>455</v>
      </c>
      <c r="G24" s="324"/>
      <c r="H24" s="324"/>
      <c r="I24" s="324"/>
      <c r="J24" s="443"/>
    </row>
    <row r="25" spans="1:10" ht="18.75" customHeight="1">
      <c r="A25" s="444"/>
      <c r="B25" s="445"/>
      <c r="C25" s="446"/>
      <c r="D25" s="445"/>
      <c r="E25" s="446"/>
      <c r="F25" s="91"/>
      <c r="G25" s="323"/>
      <c r="H25" s="323"/>
      <c r="I25" s="323"/>
      <c r="J25" s="442"/>
    </row>
    <row r="26" spans="1:10" ht="18.75" customHeight="1">
      <c r="A26" s="444"/>
      <c r="B26" s="445"/>
      <c r="C26" s="446"/>
      <c r="D26" s="445"/>
      <c r="E26" s="446"/>
      <c r="F26" s="91"/>
      <c r="G26" s="323"/>
      <c r="H26" s="323"/>
      <c r="I26" s="323"/>
      <c r="J26" s="442"/>
    </row>
    <row r="27" spans="1:10" ht="18.75" customHeight="1">
      <c r="A27" s="22"/>
      <c r="B27" s="12"/>
      <c r="C27" s="22"/>
      <c r="D27" s="12"/>
      <c r="E27" s="12"/>
      <c r="F27" s="12"/>
      <c r="G27" s="13"/>
      <c r="H27" s="13"/>
      <c r="I27" s="13"/>
      <c r="J27" s="12"/>
    </row>
    <row r="28" spans="1:10" ht="22.5" customHeight="1">
      <c r="A28" s="118"/>
      <c r="B28" s="12"/>
      <c r="C28" s="118"/>
      <c r="D28" s="12"/>
      <c r="E28" s="12"/>
      <c r="F28" s="12"/>
      <c r="G28" s="13"/>
      <c r="H28" s="13"/>
      <c r="I28" s="13"/>
      <c r="J28" s="12"/>
    </row>
    <row r="29" spans="1:10" ht="18.75" customHeight="1">
      <c r="A29" s="786" t="s">
        <v>262</v>
      </c>
      <c r="B29" s="786"/>
      <c r="C29" s="786"/>
      <c r="D29" s="786"/>
      <c r="E29" s="786"/>
      <c r="F29" s="786"/>
      <c r="G29" s="786"/>
      <c r="H29" s="786"/>
      <c r="I29" s="786"/>
      <c r="J29" s="786"/>
    </row>
    <row r="30" spans="1:10" ht="18.75" customHeight="1"/>
    <row r="31" spans="1:10" ht="18.75" customHeight="1">
      <c r="B31" s="1" t="s">
        <v>13</v>
      </c>
      <c r="J31" s="15" t="s">
        <v>6</v>
      </c>
    </row>
    <row r="32" spans="1:10" ht="18.75" customHeight="1">
      <c r="A32" s="795" t="s">
        <v>2</v>
      </c>
      <c r="B32" s="796"/>
      <c r="C32" s="797" t="s">
        <v>3</v>
      </c>
      <c r="D32" s="798"/>
      <c r="E32" s="797" t="s">
        <v>1</v>
      </c>
      <c r="F32" s="798"/>
      <c r="G32" s="611" t="s">
        <v>22</v>
      </c>
      <c r="H32" s="611" t="s">
        <v>21</v>
      </c>
      <c r="I32" s="611" t="s">
        <v>7</v>
      </c>
      <c r="J32" s="609" t="s">
        <v>9</v>
      </c>
    </row>
    <row r="33" spans="1:10" ht="18.75" customHeight="1">
      <c r="A33" s="571">
        <f>説明書!A103</f>
        <v>1</v>
      </c>
      <c r="B33" s="91" t="str">
        <f>説明書!B103</f>
        <v>資本的収入</v>
      </c>
      <c r="C33" s="276"/>
      <c r="D33" s="289"/>
      <c r="E33" s="276"/>
      <c r="F33" s="289"/>
      <c r="G33" s="326">
        <f>説明書!F103</f>
        <v>372817</v>
      </c>
      <c r="H33" s="326">
        <f>説明書!G103</f>
        <v>-250</v>
      </c>
      <c r="I33" s="326">
        <f t="shared" ref="I33:I41" si="1">G33+H33</f>
        <v>372567</v>
      </c>
      <c r="J33" s="329"/>
    </row>
    <row r="34" spans="1:10" ht="18.75" hidden="1" customHeight="1">
      <c r="A34" s="454"/>
      <c r="B34" s="12"/>
      <c r="C34" s="94">
        <f>説明書!A104</f>
        <v>1</v>
      </c>
      <c r="D34" s="96" t="str">
        <f>説明書!E105</f>
        <v>企業債</v>
      </c>
      <c r="E34" s="276"/>
      <c r="F34" s="330"/>
      <c r="G34" s="326">
        <f>説明書!F104</f>
        <v>58100</v>
      </c>
      <c r="H34" s="326">
        <f>説明書!G104</f>
        <v>0</v>
      </c>
      <c r="I34" s="326">
        <f t="shared" si="1"/>
        <v>58100</v>
      </c>
      <c r="J34" s="329"/>
    </row>
    <row r="35" spans="1:10" ht="18.75" hidden="1" customHeight="1">
      <c r="A35" s="454"/>
      <c r="B35" s="12"/>
      <c r="C35" s="93"/>
      <c r="D35" s="95"/>
      <c r="E35" s="93">
        <f>説明書!D105</f>
        <v>1</v>
      </c>
      <c r="F35" s="103" t="str">
        <f>説明書!E105</f>
        <v>企業債</v>
      </c>
      <c r="G35" s="89">
        <f>説明書!F105</f>
        <v>58100</v>
      </c>
      <c r="H35" s="89">
        <f>説明書!G105</f>
        <v>0</v>
      </c>
      <c r="I35" s="89">
        <f t="shared" si="1"/>
        <v>58100</v>
      </c>
      <c r="J35" s="90" t="s">
        <v>335</v>
      </c>
    </row>
    <row r="36" spans="1:10" ht="18.75" hidden="1" customHeight="1">
      <c r="A36" s="454"/>
      <c r="B36" s="12"/>
      <c r="C36" s="94">
        <f>説明書!A107</f>
        <v>2</v>
      </c>
      <c r="D36" s="96" t="str">
        <f>説明書!C107</f>
        <v>県補助金</v>
      </c>
      <c r="E36" s="276"/>
      <c r="F36" s="330"/>
      <c r="G36" s="326">
        <f>説明書!F107</f>
        <v>730</v>
      </c>
      <c r="H36" s="326">
        <f>説明書!G107</f>
        <v>0</v>
      </c>
      <c r="I36" s="326">
        <f t="shared" ref="I36:I37" si="2">G36+H36</f>
        <v>730</v>
      </c>
      <c r="J36" s="329"/>
    </row>
    <row r="37" spans="1:10" ht="18.75" hidden="1" customHeight="1">
      <c r="A37" s="618"/>
      <c r="B37" s="315"/>
      <c r="C37" s="317"/>
      <c r="D37" s="331"/>
      <c r="E37" s="317">
        <f>説明書!D108</f>
        <v>1</v>
      </c>
      <c r="F37" s="334" t="str">
        <f>説明書!E108</f>
        <v>県補助金</v>
      </c>
      <c r="G37" s="324">
        <f>説明書!F108</f>
        <v>730</v>
      </c>
      <c r="H37" s="324">
        <f>説明書!G108</f>
        <v>0</v>
      </c>
      <c r="I37" s="324">
        <f t="shared" si="2"/>
        <v>730</v>
      </c>
      <c r="J37" s="610" t="s">
        <v>579</v>
      </c>
    </row>
    <row r="38" spans="1:10" ht="18.75" customHeight="1">
      <c r="A38" s="454"/>
      <c r="B38" s="12"/>
      <c r="C38" s="93">
        <v>5</v>
      </c>
      <c r="D38" s="215" t="str">
        <f>説明書!C117</f>
        <v>他会計負担金</v>
      </c>
      <c r="E38" s="169"/>
      <c r="F38" s="617"/>
      <c r="G38" s="335">
        <f>説明書!F117</f>
        <v>36478</v>
      </c>
      <c r="H38" s="335">
        <f>説明書!G117</f>
        <v>-250</v>
      </c>
      <c r="I38" s="335">
        <f t="shared" si="1"/>
        <v>36228</v>
      </c>
      <c r="J38" s="356"/>
    </row>
    <row r="39" spans="1:10" ht="18.75" customHeight="1">
      <c r="A39" s="580"/>
      <c r="B39" s="314"/>
      <c r="C39" s="317"/>
      <c r="D39" s="331"/>
      <c r="E39" s="317">
        <f>説明書!D118</f>
        <v>1</v>
      </c>
      <c r="F39" s="334" t="str">
        <f>説明書!E118</f>
        <v>他会計負担金</v>
      </c>
      <c r="G39" s="324">
        <f>説明書!F118</f>
        <v>36478</v>
      </c>
      <c r="H39" s="324">
        <f>説明書!G118</f>
        <v>-250</v>
      </c>
      <c r="I39" s="324">
        <f t="shared" si="1"/>
        <v>36228</v>
      </c>
      <c r="J39" s="610" t="s">
        <v>582</v>
      </c>
    </row>
    <row r="40" spans="1:10" ht="18.75" hidden="1" customHeight="1">
      <c r="A40" s="221"/>
      <c r="B40" s="12"/>
      <c r="C40" s="93">
        <v>6</v>
      </c>
      <c r="D40" s="215" t="str">
        <f>説明書!C120</f>
        <v>国庫補助金</v>
      </c>
      <c r="E40" s="169"/>
      <c r="F40" s="355"/>
      <c r="G40" s="335">
        <f>説明書!F120</f>
        <v>37405</v>
      </c>
      <c r="H40" s="335">
        <f>説明書!G120</f>
        <v>0</v>
      </c>
      <c r="I40" s="335">
        <f t="shared" si="1"/>
        <v>37405</v>
      </c>
      <c r="J40" s="356"/>
    </row>
    <row r="41" spans="1:10" ht="18.75" hidden="1" customHeight="1">
      <c r="A41" s="221"/>
      <c r="B41" s="12"/>
      <c r="C41" s="93"/>
      <c r="D41" s="95"/>
      <c r="E41" s="93">
        <f>説明書!D121</f>
        <v>1</v>
      </c>
      <c r="F41" s="103" t="str">
        <f>説明書!E121</f>
        <v>国庫補助金</v>
      </c>
      <c r="G41" s="89">
        <f>説明書!F121</f>
        <v>37405</v>
      </c>
      <c r="H41" s="89">
        <f>説明書!G121</f>
        <v>0</v>
      </c>
      <c r="I41" s="89">
        <f t="shared" si="1"/>
        <v>37405</v>
      </c>
      <c r="J41" s="213" t="s">
        <v>363</v>
      </c>
    </row>
    <row r="42" spans="1:10" ht="18.75" hidden="1" customHeight="1">
      <c r="A42" s="221"/>
      <c r="B42" s="12"/>
      <c r="C42" s="93"/>
      <c r="D42" s="95"/>
      <c r="E42" s="93"/>
      <c r="F42" s="103"/>
      <c r="G42" s="89"/>
      <c r="H42" s="89"/>
      <c r="I42" s="89"/>
      <c r="J42" s="213" t="s">
        <v>364</v>
      </c>
    </row>
    <row r="43" spans="1:10" ht="18.75" customHeight="1">
      <c r="A43" s="17"/>
      <c r="B43" s="10"/>
      <c r="C43" s="17"/>
      <c r="D43" s="10"/>
      <c r="E43" s="10"/>
      <c r="F43" s="10"/>
      <c r="G43" s="11"/>
      <c r="H43" s="11"/>
      <c r="I43" s="11"/>
      <c r="J43" s="10"/>
    </row>
    <row r="44" spans="1:10" ht="18.75" customHeight="1">
      <c r="A44" s="113"/>
      <c r="B44" s="12"/>
      <c r="C44" s="113"/>
      <c r="D44" s="12"/>
      <c r="E44" s="12"/>
      <c r="F44" s="12"/>
      <c r="G44" s="13"/>
      <c r="H44" s="13"/>
      <c r="I44" s="13"/>
      <c r="J44" s="12"/>
    </row>
    <row r="45" spans="1:10" ht="18.75" customHeight="1">
      <c r="B45" s="1" t="s">
        <v>0</v>
      </c>
      <c r="J45" s="15" t="s">
        <v>6</v>
      </c>
    </row>
    <row r="46" spans="1:10" ht="18.75" customHeight="1">
      <c r="A46" s="791" t="s">
        <v>2</v>
      </c>
      <c r="B46" s="740"/>
      <c r="C46" s="792" t="s">
        <v>3</v>
      </c>
      <c r="D46" s="793"/>
      <c r="E46" s="792" t="s">
        <v>1</v>
      </c>
      <c r="F46" s="794"/>
      <c r="G46" s="662" t="s">
        <v>22</v>
      </c>
      <c r="H46" s="662" t="s">
        <v>21</v>
      </c>
      <c r="I46" s="662" t="s">
        <v>7</v>
      </c>
      <c r="J46" s="689" t="s">
        <v>9</v>
      </c>
    </row>
    <row r="47" spans="1:10" ht="18.75" customHeight="1">
      <c r="A47" s="660">
        <f>説明書!A128</f>
        <v>1</v>
      </c>
      <c r="B47" s="99" t="str">
        <f>説明書!B128</f>
        <v>資本的支出</v>
      </c>
      <c r="C47" s="94"/>
      <c r="D47" s="98"/>
      <c r="E47" s="94"/>
      <c r="F47" s="98"/>
      <c r="G47" s="92">
        <f>説明書!F128</f>
        <v>564469</v>
      </c>
      <c r="H47" s="92">
        <f>説明書!G128</f>
        <v>-250</v>
      </c>
      <c r="I47" s="92">
        <f>G47+H47</f>
        <v>564219</v>
      </c>
      <c r="J47" s="182"/>
    </row>
    <row r="48" spans="1:10" ht="18.75" hidden="1" customHeight="1">
      <c r="A48" s="686"/>
      <c r="B48" s="652"/>
      <c r="C48" s="94">
        <f>説明書!A129</f>
        <v>1</v>
      </c>
      <c r="D48" s="96" t="str">
        <f>説明書!C129</f>
        <v>建設改良費</v>
      </c>
      <c r="E48" s="625"/>
      <c r="F48" s="336"/>
      <c r="G48" s="687">
        <f>説明書!F129</f>
        <v>116089</v>
      </c>
      <c r="H48" s="687">
        <f>説明書!G129</f>
        <v>0</v>
      </c>
      <c r="I48" s="687">
        <f t="shared" ref="I48:I49" si="3">G48+H48</f>
        <v>116089</v>
      </c>
      <c r="J48" s="327"/>
    </row>
    <row r="49" spans="1:10" ht="18.75" hidden="1" customHeight="1">
      <c r="A49" s="686"/>
      <c r="B49" s="652"/>
      <c r="C49" s="93"/>
      <c r="D49" s="95"/>
      <c r="E49" s="94">
        <f>説明書!D130</f>
        <v>1</v>
      </c>
      <c r="F49" s="453" t="str">
        <f>説明書!E130</f>
        <v>管渠建設改良費</v>
      </c>
      <c r="G49" s="92">
        <f>説明書!F130</f>
        <v>47498</v>
      </c>
      <c r="H49" s="92">
        <f>説明書!G130</f>
        <v>0</v>
      </c>
      <c r="I49" s="92">
        <f t="shared" si="3"/>
        <v>47498</v>
      </c>
      <c r="J49" s="182" t="s">
        <v>456</v>
      </c>
    </row>
    <row r="50" spans="1:10" ht="18.75" hidden="1" customHeight="1">
      <c r="A50" s="686"/>
      <c r="B50" s="652"/>
      <c r="C50" s="93"/>
      <c r="D50" s="95"/>
      <c r="E50" s="169"/>
      <c r="F50" s="452"/>
      <c r="G50" s="335"/>
      <c r="H50" s="335"/>
      <c r="I50" s="335"/>
      <c r="J50" s="205" t="s">
        <v>457</v>
      </c>
    </row>
    <row r="51" spans="1:10" ht="18.75" hidden="1" customHeight="1">
      <c r="A51" s="686"/>
      <c r="B51" s="95"/>
      <c r="C51" s="93"/>
      <c r="D51" s="95"/>
      <c r="E51" s="93">
        <f>説明書!D141</f>
        <v>2</v>
      </c>
      <c r="F51" s="103" t="s">
        <v>339</v>
      </c>
      <c r="G51" s="89">
        <f>説明書!F141</f>
        <v>67093</v>
      </c>
      <c r="H51" s="89">
        <f>説明書!G141</f>
        <v>0</v>
      </c>
      <c r="I51" s="89">
        <f>G51+H51</f>
        <v>67093</v>
      </c>
      <c r="J51" s="213" t="s">
        <v>361</v>
      </c>
    </row>
    <row r="52" spans="1:10" ht="18.75" hidden="1" customHeight="1">
      <c r="A52" s="686"/>
      <c r="B52" s="95"/>
      <c r="C52" s="317"/>
      <c r="D52" s="331"/>
      <c r="E52" s="317"/>
      <c r="F52" s="334"/>
      <c r="G52" s="324"/>
      <c r="H52" s="324"/>
      <c r="I52" s="324"/>
      <c r="J52" s="320" t="s">
        <v>360</v>
      </c>
    </row>
    <row r="53" spans="1:10" ht="16.5" customHeight="1">
      <c r="A53" s="686"/>
      <c r="B53" s="12"/>
      <c r="C53" s="94">
        <f>説明書!A146</f>
        <v>2</v>
      </c>
      <c r="D53" s="96" t="str">
        <f>説明書!C146</f>
        <v>企業債償還金</v>
      </c>
      <c r="E53" s="625"/>
      <c r="F53" s="336"/>
      <c r="G53" s="687">
        <f>説明書!F146</f>
        <v>220649</v>
      </c>
      <c r="H53" s="687">
        <f>説明書!G146</f>
        <v>-250</v>
      </c>
      <c r="I53" s="687">
        <f t="shared" ref="I53:I54" si="4">G53+H53</f>
        <v>220399</v>
      </c>
      <c r="J53" s="327"/>
    </row>
    <row r="54" spans="1:10" ht="16.5" customHeight="1">
      <c r="A54" s="686"/>
      <c r="B54" s="12"/>
      <c r="C54" s="93"/>
      <c r="D54" s="95"/>
      <c r="E54" s="94">
        <f>説明書!D147</f>
        <v>1</v>
      </c>
      <c r="F54" s="453" t="str">
        <f>説明書!E147</f>
        <v>企業債償還金</v>
      </c>
      <c r="G54" s="92">
        <f>説明書!F147</f>
        <v>220649</v>
      </c>
      <c r="H54" s="92">
        <f>説明書!G147</f>
        <v>-250</v>
      </c>
      <c r="I54" s="92">
        <f t="shared" si="4"/>
        <v>220399</v>
      </c>
      <c r="J54" s="182" t="s">
        <v>632</v>
      </c>
    </row>
    <row r="55" spans="1:10" ht="16.5" customHeight="1">
      <c r="A55" s="690"/>
      <c r="B55" s="315"/>
      <c r="C55" s="317"/>
      <c r="D55" s="331"/>
      <c r="E55" s="317"/>
      <c r="F55" s="334"/>
      <c r="G55" s="324"/>
      <c r="H55" s="324"/>
      <c r="I55" s="324"/>
      <c r="J55" s="320"/>
    </row>
  </sheetData>
  <mergeCells count="15">
    <mergeCell ref="A46:B46"/>
    <mergeCell ref="C46:D46"/>
    <mergeCell ref="E46:F46"/>
    <mergeCell ref="A29:J29"/>
    <mergeCell ref="A32:B32"/>
    <mergeCell ref="C32:D32"/>
    <mergeCell ref="E32:F32"/>
    <mergeCell ref="E17:F17"/>
    <mergeCell ref="C17:D17"/>
    <mergeCell ref="A17:B17"/>
    <mergeCell ref="A2:J2"/>
    <mergeCell ref="A4:J4"/>
    <mergeCell ref="A7:B7"/>
    <mergeCell ref="C7:D7"/>
    <mergeCell ref="E7:F7"/>
  </mergeCells>
  <phoneticPr fontId="1"/>
  <printOptions horizontalCentered="1"/>
  <pageMargins left="0.59055118110236227" right="0.19685039370078741" top="0.59055118110236227" bottom="0.59055118110236227" header="0.51181102362204722" footer="0.51181102362204722"/>
  <pageSetup paperSize="9" scale="99" firstPageNumber="2" orientation="landscape" r:id="rId1"/>
  <headerFooter differentOddEven="1" scaleWithDoc="0" alignWithMargins="0">
    <oddFooter>&amp;C&amp;"ＭＳ 明朝,標準"&amp;11 - &amp;P -&amp;R&amp;"ＭＳ 明朝,標準"&amp;11下水道事業会計</oddFooter>
    <evenHeader>&amp;C&amp;"ＭＳ 明朝,標準"&amp;11- &amp;P -&amp;R&amp;"ＭＳ 明朝,標準"&amp;11下水道事業会計</evenHeader>
  </headerFooter>
  <rowBreaks count="1" manualBreakCount="1">
    <brk id="27" max="9"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F49"/>
  <sheetViews>
    <sheetView showGridLines="0" view="pageBreakPreview" zoomScaleNormal="100" zoomScaleSheetLayoutView="100" workbookViewId="0">
      <selection activeCell="B1" sqref="B1"/>
    </sheetView>
  </sheetViews>
  <sheetFormatPr defaultColWidth="8.88671875" defaultRowHeight="13.5"/>
  <cols>
    <col min="1" max="114" width="1.44140625" style="32" customWidth="1"/>
    <col min="115" max="16384" width="8.88671875" style="32"/>
  </cols>
  <sheetData>
    <row r="1" spans="1:84" ht="22.5" customHeight="1">
      <c r="A1" s="19"/>
      <c r="B1" s="19"/>
      <c r="C1" s="19"/>
      <c r="D1" s="19"/>
      <c r="E1" s="19"/>
      <c r="F1" s="19"/>
      <c r="G1" s="19"/>
      <c r="H1" s="19"/>
      <c r="I1" s="19"/>
      <c r="J1" s="19"/>
      <c r="K1" s="19"/>
      <c r="L1" s="19"/>
      <c r="M1" s="19"/>
      <c r="N1" s="19"/>
      <c r="O1" s="19"/>
      <c r="P1" s="19"/>
      <c r="Q1" s="19"/>
      <c r="R1" s="19"/>
      <c r="S1" s="19"/>
      <c r="T1" s="19"/>
      <c r="U1" s="19"/>
      <c r="V1" s="19"/>
      <c r="W1" s="19"/>
      <c r="X1" s="19"/>
      <c r="Y1" s="19"/>
      <c r="Z1" s="19"/>
      <c r="AA1" s="19"/>
      <c r="AB1" s="19"/>
      <c r="AC1" s="19"/>
      <c r="AD1" s="19"/>
      <c r="AE1" s="19"/>
      <c r="AF1" s="19"/>
      <c r="AG1" s="19"/>
      <c r="AH1" s="19"/>
      <c r="AI1" s="19"/>
      <c r="AJ1" s="19"/>
      <c r="AK1" s="19"/>
      <c r="AL1" s="19"/>
      <c r="AM1" s="19"/>
      <c r="AN1" s="19"/>
      <c r="AO1" s="19"/>
      <c r="AP1" s="19"/>
      <c r="AQ1" s="19"/>
      <c r="AR1" s="19"/>
      <c r="AS1" s="19"/>
      <c r="AT1" s="19"/>
      <c r="AU1" s="19"/>
      <c r="AV1" s="19"/>
      <c r="AW1" s="19"/>
      <c r="AX1" s="19"/>
      <c r="AY1" s="19"/>
      <c r="AZ1" s="19"/>
      <c r="BA1" s="19"/>
      <c r="BB1" s="19"/>
      <c r="BC1" s="19"/>
      <c r="BD1" s="19"/>
      <c r="BE1" s="19"/>
      <c r="BF1" s="19"/>
      <c r="BG1" s="19"/>
      <c r="BH1" s="19"/>
      <c r="BI1" s="19"/>
      <c r="BJ1" s="19"/>
      <c r="BK1" s="19"/>
      <c r="BL1" s="19"/>
      <c r="BM1" s="19"/>
      <c r="BN1" s="19"/>
      <c r="BO1" s="19"/>
      <c r="BP1" s="19"/>
      <c r="BQ1" s="19"/>
      <c r="BR1" s="19"/>
      <c r="BS1" s="19"/>
      <c r="BT1" s="19"/>
      <c r="BU1" s="19"/>
      <c r="BV1" s="19"/>
      <c r="BW1" s="19"/>
      <c r="BX1" s="19"/>
      <c r="BY1" s="19"/>
      <c r="BZ1" s="19"/>
      <c r="CA1" s="19"/>
      <c r="CB1" s="19"/>
      <c r="CC1" s="19"/>
      <c r="CD1" s="19"/>
      <c r="CE1" s="19"/>
      <c r="CF1" s="19"/>
    </row>
    <row r="2" spans="1:84" ht="18.75" customHeight="1">
      <c r="A2" s="812" t="s">
        <v>608</v>
      </c>
      <c r="B2" s="812"/>
      <c r="C2" s="812"/>
      <c r="D2" s="812"/>
      <c r="E2" s="812"/>
      <c r="F2" s="812"/>
      <c r="G2" s="812"/>
      <c r="H2" s="812"/>
      <c r="I2" s="812"/>
      <c r="J2" s="812"/>
      <c r="K2" s="812"/>
      <c r="L2" s="812"/>
      <c r="M2" s="812"/>
      <c r="N2" s="812"/>
      <c r="O2" s="812"/>
      <c r="P2" s="812"/>
      <c r="Q2" s="812"/>
      <c r="R2" s="812"/>
      <c r="S2" s="812"/>
      <c r="T2" s="812"/>
      <c r="U2" s="812"/>
      <c r="V2" s="812"/>
      <c r="W2" s="812"/>
      <c r="X2" s="812"/>
      <c r="Y2" s="812"/>
      <c r="Z2" s="812"/>
      <c r="AA2" s="812"/>
      <c r="AB2" s="812"/>
      <c r="AC2" s="812"/>
      <c r="AD2" s="812"/>
      <c r="AE2" s="812"/>
      <c r="AF2" s="812"/>
      <c r="AG2" s="812"/>
      <c r="AH2" s="812"/>
      <c r="AI2" s="812"/>
      <c r="AJ2" s="812"/>
      <c r="AK2" s="812"/>
      <c r="AL2" s="812"/>
      <c r="AM2" s="812"/>
      <c r="AN2" s="812"/>
      <c r="AO2" s="812"/>
      <c r="AP2" s="812"/>
      <c r="AQ2" s="812"/>
      <c r="AR2" s="812"/>
      <c r="AS2" s="812"/>
      <c r="AT2" s="812"/>
      <c r="AU2" s="812"/>
      <c r="AV2" s="812"/>
      <c r="AW2" s="812"/>
      <c r="AX2" s="812"/>
      <c r="AY2" s="812"/>
      <c r="AZ2" s="812"/>
      <c r="BA2" s="812"/>
      <c r="BB2" s="812"/>
      <c r="BC2" s="812"/>
      <c r="BD2" s="812"/>
      <c r="BE2" s="812"/>
      <c r="BF2" s="812"/>
      <c r="BG2" s="812"/>
      <c r="BH2" s="812"/>
      <c r="BI2" s="812"/>
      <c r="BJ2" s="812"/>
      <c r="BK2" s="812"/>
      <c r="BL2" s="812"/>
      <c r="BM2" s="812"/>
      <c r="BN2" s="812"/>
      <c r="BO2" s="812"/>
      <c r="BP2" s="812"/>
      <c r="BQ2" s="812"/>
      <c r="BR2" s="812"/>
      <c r="BS2" s="812"/>
      <c r="BT2" s="812"/>
      <c r="BU2" s="812"/>
      <c r="BV2" s="812"/>
      <c r="BW2" s="812"/>
      <c r="BX2" s="812"/>
      <c r="BY2" s="812"/>
      <c r="BZ2" s="812"/>
      <c r="CA2" s="812"/>
      <c r="CB2" s="812"/>
      <c r="CC2" s="812"/>
      <c r="CD2" s="812"/>
      <c r="CE2" s="812"/>
      <c r="CF2" s="812"/>
    </row>
    <row r="3" spans="1:84" ht="18.75" customHeight="1">
      <c r="A3" s="813" t="s">
        <v>607</v>
      </c>
      <c r="B3" s="813"/>
      <c r="C3" s="813"/>
      <c r="D3" s="813"/>
      <c r="E3" s="813"/>
      <c r="F3" s="813"/>
      <c r="G3" s="813"/>
      <c r="H3" s="813"/>
      <c r="I3" s="813"/>
      <c r="J3" s="813"/>
      <c r="K3" s="813"/>
      <c r="L3" s="813"/>
      <c r="M3" s="813"/>
      <c r="N3" s="813"/>
      <c r="O3" s="813"/>
      <c r="P3" s="813"/>
      <c r="Q3" s="813"/>
      <c r="R3" s="813"/>
      <c r="S3" s="813"/>
      <c r="T3" s="813"/>
      <c r="U3" s="813"/>
      <c r="V3" s="813"/>
      <c r="W3" s="813"/>
      <c r="X3" s="813"/>
      <c r="Y3" s="813"/>
      <c r="Z3" s="813"/>
      <c r="AA3" s="813"/>
      <c r="AB3" s="813"/>
      <c r="AC3" s="813"/>
      <c r="AD3" s="813"/>
      <c r="AE3" s="813"/>
      <c r="AF3" s="813"/>
      <c r="AG3" s="813"/>
      <c r="AH3" s="813"/>
      <c r="AI3" s="813"/>
      <c r="AJ3" s="813"/>
      <c r="AK3" s="813"/>
      <c r="AL3" s="813"/>
      <c r="AM3" s="813"/>
      <c r="AN3" s="813"/>
      <c r="AO3" s="813"/>
      <c r="AP3" s="813"/>
      <c r="AQ3" s="813"/>
      <c r="AR3" s="813"/>
      <c r="AS3" s="813"/>
      <c r="AT3" s="813"/>
      <c r="AU3" s="813"/>
      <c r="AV3" s="813"/>
      <c r="AW3" s="813"/>
      <c r="AX3" s="813"/>
      <c r="AY3" s="813"/>
      <c r="AZ3" s="813"/>
      <c r="BA3" s="813"/>
      <c r="BB3" s="813"/>
      <c r="BC3" s="813"/>
      <c r="BD3" s="813"/>
      <c r="BE3" s="813"/>
      <c r="BF3" s="813"/>
      <c r="BG3" s="813"/>
      <c r="BH3" s="813"/>
      <c r="BI3" s="813"/>
      <c r="BJ3" s="813"/>
      <c r="BK3" s="813"/>
      <c r="BL3" s="813"/>
      <c r="BM3" s="813"/>
      <c r="BN3" s="813"/>
      <c r="BO3" s="813"/>
      <c r="BP3" s="813"/>
      <c r="BQ3" s="813"/>
      <c r="BR3" s="813"/>
      <c r="BS3" s="813"/>
      <c r="BT3" s="813"/>
      <c r="BU3" s="813"/>
      <c r="BV3" s="813"/>
      <c r="BW3" s="813"/>
      <c r="BX3" s="813"/>
      <c r="BY3" s="813"/>
      <c r="BZ3" s="813"/>
      <c r="CA3" s="813"/>
      <c r="CB3" s="813"/>
      <c r="CC3" s="813"/>
      <c r="CD3" s="813"/>
      <c r="CE3" s="813"/>
      <c r="CF3" s="813"/>
    </row>
    <row r="4" spans="1:84" ht="18.75" customHeight="1">
      <c r="A4" s="121"/>
      <c r="B4" s="121"/>
      <c r="C4" s="121"/>
      <c r="D4" s="121"/>
      <c r="E4" s="121"/>
      <c r="F4" s="121"/>
      <c r="G4" s="121"/>
      <c r="H4" s="121"/>
      <c r="I4" s="121"/>
      <c r="J4" s="121"/>
      <c r="K4" s="121"/>
      <c r="L4" s="121"/>
      <c r="M4" s="121"/>
      <c r="N4" s="121"/>
      <c r="O4" s="121"/>
      <c r="P4" s="121"/>
      <c r="Q4" s="121"/>
      <c r="R4" s="19"/>
      <c r="S4" s="19"/>
      <c r="T4" s="19"/>
      <c r="U4" s="19"/>
      <c r="V4" s="19"/>
      <c r="W4" s="19"/>
      <c r="X4" s="19"/>
      <c r="Y4" s="19"/>
      <c r="Z4" s="19"/>
      <c r="AA4" s="19"/>
      <c r="AB4" s="19"/>
      <c r="AC4" s="19"/>
      <c r="AD4" s="134"/>
      <c r="AE4" s="134"/>
      <c r="AF4" s="134"/>
      <c r="AG4" s="134"/>
      <c r="AH4" s="134"/>
      <c r="AI4" s="134"/>
      <c r="AJ4" s="134"/>
      <c r="AK4" s="134"/>
      <c r="AL4" s="134"/>
      <c r="AM4" s="134"/>
      <c r="AN4" s="134"/>
      <c r="AO4" s="134"/>
      <c r="AP4" s="134"/>
      <c r="AQ4" s="134"/>
      <c r="AR4" s="134"/>
      <c r="AS4" s="134"/>
      <c r="AT4" s="134"/>
      <c r="AU4" s="134"/>
      <c r="AV4" s="134"/>
      <c r="AW4" s="134"/>
      <c r="AX4" s="134"/>
      <c r="AY4" s="134"/>
      <c r="AZ4" s="19"/>
      <c r="BA4" s="19"/>
      <c r="BB4" s="19"/>
      <c r="BC4" s="19"/>
      <c r="BD4" s="19"/>
      <c r="BE4" s="19"/>
      <c r="BF4" s="19"/>
      <c r="BG4" s="19"/>
      <c r="BH4" s="19"/>
      <c r="BI4" s="19"/>
      <c r="BJ4" s="135"/>
      <c r="BK4" s="135"/>
      <c r="BL4" s="135"/>
      <c r="BM4" s="135"/>
      <c r="BN4" s="135"/>
      <c r="BO4" s="135"/>
      <c r="BP4" s="135"/>
      <c r="BQ4" s="135"/>
      <c r="BR4" s="135"/>
      <c r="BS4" s="19"/>
      <c r="BT4" s="19"/>
      <c r="BU4" s="19"/>
      <c r="BV4" s="19"/>
      <c r="BW4" s="121"/>
      <c r="BX4" s="121"/>
      <c r="BY4" s="121"/>
      <c r="BZ4" s="121"/>
      <c r="CA4" s="121"/>
      <c r="CB4" s="121"/>
      <c r="CC4" s="121"/>
      <c r="CD4" s="121"/>
      <c r="CE4" s="121"/>
      <c r="CF4" s="121"/>
    </row>
    <row r="5" spans="1:84" ht="18.75" customHeight="1">
      <c r="A5" s="121"/>
      <c r="B5" s="121"/>
      <c r="C5" s="121"/>
      <c r="D5" s="121"/>
      <c r="E5" s="121"/>
      <c r="F5" s="121"/>
      <c r="G5" s="121"/>
      <c r="H5" s="121"/>
      <c r="I5" s="121"/>
      <c r="J5" s="121"/>
      <c r="K5" s="136"/>
      <c r="L5" s="809" t="s">
        <v>36</v>
      </c>
      <c r="M5" s="809"/>
      <c r="N5" s="809"/>
      <c r="O5" s="809"/>
      <c r="P5" s="799" t="s">
        <v>84</v>
      </c>
      <c r="Q5" s="799"/>
      <c r="R5" s="799"/>
      <c r="S5" s="799"/>
      <c r="T5" s="799"/>
      <c r="U5" s="799"/>
      <c r="V5" s="799"/>
      <c r="W5" s="799"/>
      <c r="X5" s="799"/>
      <c r="Y5" s="799"/>
      <c r="Z5" s="799"/>
      <c r="AA5" s="799"/>
      <c r="AB5" s="799"/>
      <c r="AC5" s="799"/>
      <c r="AD5" s="799"/>
      <c r="AE5" s="799"/>
      <c r="AF5" s="799"/>
      <c r="AG5" s="799"/>
      <c r="AH5" s="799"/>
      <c r="AI5" s="799"/>
      <c r="AJ5" s="799"/>
      <c r="AK5" s="799"/>
      <c r="AL5" s="799"/>
      <c r="AM5" s="799"/>
      <c r="AN5" s="799"/>
      <c r="AO5" s="799"/>
      <c r="AP5" s="799"/>
      <c r="AQ5" s="799"/>
      <c r="AR5" s="799"/>
      <c r="AS5" s="799"/>
      <c r="AT5" s="799"/>
      <c r="AU5" s="799"/>
      <c r="AV5" s="799"/>
      <c r="AW5" s="799"/>
      <c r="AX5" s="799"/>
      <c r="AY5" s="799"/>
      <c r="AZ5" s="799"/>
      <c r="BA5" s="799"/>
      <c r="BB5" s="799"/>
      <c r="BC5" s="799"/>
      <c r="BD5" s="799"/>
      <c r="BE5" s="137"/>
      <c r="BF5" s="137"/>
      <c r="BG5" s="137"/>
      <c r="BH5" s="137"/>
      <c r="BI5" s="138"/>
      <c r="BJ5" s="138"/>
      <c r="BK5" s="138"/>
      <c r="BL5" s="138"/>
      <c r="BM5" s="138"/>
      <c r="BN5" s="138"/>
      <c r="BO5" s="138"/>
      <c r="BP5" s="138"/>
      <c r="BQ5" s="138"/>
      <c r="BR5" s="138"/>
      <c r="BS5" s="121"/>
      <c r="BT5" s="121"/>
      <c r="BU5" s="121"/>
      <c r="BV5" s="121"/>
      <c r="BW5" s="121"/>
      <c r="BX5" s="121"/>
      <c r="BY5" s="121"/>
      <c r="BZ5" s="121"/>
      <c r="CA5" s="121"/>
      <c r="CB5" s="121"/>
      <c r="CC5" s="121"/>
      <c r="CD5" s="121"/>
      <c r="CE5" s="121"/>
      <c r="CF5" s="121"/>
    </row>
    <row r="6" spans="1:84" ht="18.75" customHeight="1">
      <c r="A6" s="121"/>
      <c r="B6" s="121"/>
      <c r="C6" s="121"/>
      <c r="D6" s="121"/>
      <c r="E6" s="121"/>
      <c r="F6" s="121"/>
      <c r="G6" s="121"/>
      <c r="H6" s="121"/>
      <c r="I6" s="121"/>
      <c r="J6" s="121"/>
      <c r="K6" s="121"/>
      <c r="L6" s="121"/>
      <c r="M6" s="121"/>
      <c r="N6" s="121"/>
      <c r="O6" s="121"/>
      <c r="P6" s="121"/>
      <c r="Q6" s="121"/>
      <c r="R6" s="799" t="s">
        <v>278</v>
      </c>
      <c r="S6" s="799"/>
      <c r="T6" s="799"/>
      <c r="U6" s="799"/>
      <c r="V6" s="799"/>
      <c r="W6" s="799"/>
      <c r="X6" s="799"/>
      <c r="Y6" s="799"/>
      <c r="Z6" s="799"/>
      <c r="AA6" s="799"/>
      <c r="AB6" s="799"/>
      <c r="AC6" s="799"/>
      <c r="AD6" s="799"/>
      <c r="AE6" s="799"/>
      <c r="AF6" s="799"/>
      <c r="AG6" s="799"/>
      <c r="AH6" s="799"/>
      <c r="AI6" s="799"/>
      <c r="AJ6" s="799"/>
      <c r="AK6" s="799"/>
      <c r="AL6" s="799"/>
      <c r="AM6" s="799"/>
      <c r="AN6" s="799"/>
      <c r="AO6" s="799"/>
      <c r="AP6" s="799"/>
      <c r="AQ6" s="799"/>
      <c r="AR6" s="799"/>
      <c r="AS6" s="799"/>
      <c r="AT6" s="799"/>
      <c r="AU6" s="799"/>
      <c r="AV6" s="799"/>
      <c r="AW6" s="799"/>
      <c r="AX6" s="799"/>
      <c r="AY6" s="799"/>
      <c r="AZ6" s="799"/>
      <c r="BA6" s="799"/>
      <c r="BB6" s="799"/>
      <c r="BC6" s="799"/>
      <c r="BD6" s="799"/>
      <c r="BE6" s="139"/>
      <c r="BF6" s="139"/>
      <c r="BG6" s="804">
        <v>7116000</v>
      </c>
      <c r="BH6" s="805"/>
      <c r="BI6" s="805"/>
      <c r="BJ6" s="805"/>
      <c r="BK6" s="805"/>
      <c r="BL6" s="805"/>
      <c r="BM6" s="805"/>
      <c r="BN6" s="805"/>
      <c r="BO6" s="805"/>
      <c r="BP6" s="805"/>
      <c r="BQ6" s="805"/>
      <c r="BR6" s="805"/>
      <c r="BS6" s="121"/>
      <c r="BT6" s="121"/>
      <c r="BU6" s="137"/>
      <c r="BV6" s="137"/>
      <c r="BW6" s="137"/>
      <c r="BX6" s="137"/>
      <c r="BY6" s="137"/>
      <c r="BZ6" s="137"/>
      <c r="CA6" s="137"/>
      <c r="CB6" s="137"/>
      <c r="CC6" s="121"/>
      <c r="CD6" s="121"/>
      <c r="CE6" s="121"/>
      <c r="CF6" s="121"/>
    </row>
    <row r="7" spans="1:84" ht="18.75" customHeight="1">
      <c r="A7" s="121"/>
      <c r="B7" s="121"/>
      <c r="C7" s="121"/>
      <c r="D7" s="121"/>
      <c r="E7" s="121"/>
      <c r="F7" s="121"/>
      <c r="G7" s="121"/>
      <c r="H7" s="121"/>
      <c r="I7" s="121"/>
      <c r="J7" s="121"/>
      <c r="K7" s="121"/>
      <c r="L7" s="121"/>
      <c r="M7" s="121"/>
      <c r="N7" s="121"/>
      <c r="O7" s="121"/>
      <c r="P7" s="121"/>
      <c r="Q7" s="121"/>
      <c r="R7" s="799" t="s">
        <v>85</v>
      </c>
      <c r="S7" s="799"/>
      <c r="T7" s="799"/>
      <c r="U7" s="799"/>
      <c r="V7" s="799"/>
      <c r="W7" s="799"/>
      <c r="X7" s="799"/>
      <c r="Y7" s="799"/>
      <c r="Z7" s="799"/>
      <c r="AA7" s="799"/>
      <c r="AB7" s="799"/>
      <c r="AC7" s="799"/>
      <c r="AD7" s="799"/>
      <c r="AE7" s="799"/>
      <c r="AF7" s="799"/>
      <c r="AG7" s="799"/>
      <c r="AH7" s="799"/>
      <c r="AI7" s="799"/>
      <c r="AJ7" s="799"/>
      <c r="AK7" s="799"/>
      <c r="AL7" s="799"/>
      <c r="AM7" s="799"/>
      <c r="AN7" s="799"/>
      <c r="AO7" s="799"/>
      <c r="AP7" s="799"/>
      <c r="AQ7" s="799"/>
      <c r="AR7" s="799"/>
      <c r="AS7" s="799"/>
      <c r="AT7" s="799"/>
      <c r="AU7" s="799"/>
      <c r="AV7" s="799"/>
      <c r="AW7" s="799"/>
      <c r="AX7" s="799"/>
      <c r="AY7" s="799"/>
      <c r="AZ7" s="799"/>
      <c r="BA7" s="799"/>
      <c r="BB7" s="799"/>
      <c r="BC7" s="799"/>
      <c r="BD7" s="799"/>
      <c r="BE7" s="139"/>
      <c r="BF7" s="139"/>
      <c r="BG7" s="804">
        <v>648409000</v>
      </c>
      <c r="BH7" s="805"/>
      <c r="BI7" s="805"/>
      <c r="BJ7" s="805"/>
      <c r="BK7" s="805"/>
      <c r="BL7" s="805"/>
      <c r="BM7" s="805"/>
      <c r="BN7" s="805"/>
      <c r="BO7" s="805"/>
      <c r="BP7" s="805"/>
      <c r="BQ7" s="805"/>
      <c r="BR7" s="805"/>
      <c r="BS7" s="121"/>
      <c r="BT7" s="121"/>
      <c r="BU7" s="137"/>
      <c r="BV7" s="137"/>
      <c r="BW7" s="137"/>
      <c r="BX7" s="137"/>
      <c r="BY7" s="137"/>
      <c r="BZ7" s="137"/>
      <c r="CA7" s="137"/>
      <c r="CB7" s="137"/>
      <c r="CC7" s="121"/>
      <c r="CD7" s="121"/>
      <c r="CE7" s="121"/>
      <c r="CF7" s="121"/>
    </row>
    <row r="8" spans="1:84" ht="18.75" customHeight="1">
      <c r="A8" s="121"/>
      <c r="B8" s="121"/>
      <c r="C8" s="121"/>
      <c r="D8" s="121"/>
      <c r="E8" s="121"/>
      <c r="F8" s="121"/>
      <c r="G8" s="121"/>
      <c r="H8" s="121"/>
      <c r="I8" s="121"/>
      <c r="J8" s="121"/>
      <c r="K8" s="121"/>
      <c r="L8" s="121"/>
      <c r="M8" s="121"/>
      <c r="N8" s="121"/>
      <c r="O8" s="121"/>
      <c r="P8" s="121"/>
      <c r="Q8" s="121"/>
      <c r="R8" s="799" t="s">
        <v>450</v>
      </c>
      <c r="S8" s="799"/>
      <c r="T8" s="799"/>
      <c r="U8" s="799"/>
      <c r="V8" s="799"/>
      <c r="W8" s="799"/>
      <c r="X8" s="799"/>
      <c r="Y8" s="799"/>
      <c r="Z8" s="799"/>
      <c r="AA8" s="799"/>
      <c r="AB8" s="799"/>
      <c r="AC8" s="799"/>
      <c r="AD8" s="799"/>
      <c r="AE8" s="799"/>
      <c r="AF8" s="799"/>
      <c r="AG8" s="799"/>
      <c r="AH8" s="799"/>
      <c r="AI8" s="799"/>
      <c r="AJ8" s="799"/>
      <c r="AK8" s="799"/>
      <c r="AL8" s="799"/>
      <c r="AM8" s="799"/>
      <c r="AN8" s="799"/>
      <c r="AO8" s="799"/>
      <c r="AP8" s="799"/>
      <c r="AQ8" s="799"/>
      <c r="AR8" s="799"/>
      <c r="AS8" s="799"/>
      <c r="AT8" s="799"/>
      <c r="AU8" s="799"/>
      <c r="AV8" s="799"/>
      <c r="AW8" s="799"/>
      <c r="AX8" s="799"/>
      <c r="AY8" s="799"/>
      <c r="AZ8" s="799"/>
      <c r="BA8" s="799"/>
      <c r="BB8" s="799"/>
      <c r="BC8" s="799"/>
      <c r="BD8" s="799"/>
      <c r="BE8" s="139"/>
      <c r="BF8" s="139"/>
      <c r="BG8" s="804">
        <v>-199000</v>
      </c>
      <c r="BH8" s="805"/>
      <c r="BI8" s="805"/>
      <c r="BJ8" s="805"/>
      <c r="BK8" s="805"/>
      <c r="BL8" s="805"/>
      <c r="BM8" s="805"/>
      <c r="BN8" s="805"/>
      <c r="BO8" s="805"/>
      <c r="BP8" s="805"/>
      <c r="BQ8" s="805"/>
      <c r="BR8" s="805"/>
      <c r="BS8" s="121"/>
      <c r="BT8" s="19"/>
      <c r="BU8" s="137"/>
      <c r="BV8" s="137"/>
      <c r="BW8" s="137"/>
      <c r="BX8" s="137"/>
      <c r="BY8" s="137"/>
      <c r="BZ8" s="137"/>
      <c r="CA8" s="137"/>
      <c r="CB8" s="137"/>
      <c r="CC8" s="121"/>
      <c r="CD8" s="121"/>
      <c r="CE8" s="121"/>
      <c r="CF8" s="121"/>
    </row>
    <row r="9" spans="1:84" ht="18.75" customHeight="1">
      <c r="A9" s="144"/>
      <c r="B9" s="144"/>
      <c r="C9" s="144"/>
      <c r="D9" s="144"/>
      <c r="E9" s="144"/>
      <c r="F9" s="144"/>
      <c r="G9" s="144"/>
      <c r="H9" s="144"/>
      <c r="I9" s="144"/>
      <c r="J9" s="144"/>
      <c r="K9" s="144"/>
      <c r="L9" s="144"/>
      <c r="M9" s="144"/>
      <c r="N9" s="144"/>
      <c r="O9" s="144"/>
      <c r="P9" s="144"/>
      <c r="Q9" s="144"/>
      <c r="R9" s="799" t="s">
        <v>451</v>
      </c>
      <c r="S9" s="799"/>
      <c r="T9" s="799"/>
      <c r="U9" s="799"/>
      <c r="V9" s="799"/>
      <c r="W9" s="799"/>
      <c r="X9" s="799"/>
      <c r="Y9" s="799"/>
      <c r="Z9" s="799"/>
      <c r="AA9" s="799"/>
      <c r="AB9" s="799"/>
      <c r="AC9" s="799"/>
      <c r="AD9" s="799"/>
      <c r="AE9" s="799"/>
      <c r="AF9" s="799"/>
      <c r="AG9" s="799"/>
      <c r="AH9" s="799"/>
      <c r="AI9" s="799"/>
      <c r="AJ9" s="799"/>
      <c r="AK9" s="799"/>
      <c r="AL9" s="799"/>
      <c r="AM9" s="799"/>
      <c r="AN9" s="799"/>
      <c r="AO9" s="799"/>
      <c r="AP9" s="799"/>
      <c r="AQ9" s="799"/>
      <c r="AR9" s="799"/>
      <c r="AS9" s="799"/>
      <c r="AT9" s="799"/>
      <c r="AU9" s="799"/>
      <c r="AV9" s="799"/>
      <c r="AW9" s="799"/>
      <c r="AX9" s="799"/>
      <c r="AY9" s="799"/>
      <c r="AZ9" s="799"/>
      <c r="BA9" s="799"/>
      <c r="BB9" s="799"/>
      <c r="BC9" s="799"/>
      <c r="BD9" s="799"/>
      <c r="BE9" s="139"/>
      <c r="BF9" s="139"/>
      <c r="BG9" s="804">
        <v>83000</v>
      </c>
      <c r="BH9" s="805"/>
      <c r="BI9" s="805"/>
      <c r="BJ9" s="805"/>
      <c r="BK9" s="805"/>
      <c r="BL9" s="805"/>
      <c r="BM9" s="805"/>
      <c r="BN9" s="805"/>
      <c r="BO9" s="805"/>
      <c r="BP9" s="805"/>
      <c r="BQ9" s="805"/>
      <c r="BR9" s="805"/>
      <c r="BS9" s="144"/>
      <c r="BT9" s="19"/>
      <c r="BU9" s="137"/>
      <c r="BV9" s="137"/>
      <c r="BW9" s="137"/>
      <c r="BX9" s="137"/>
      <c r="BY9" s="137"/>
      <c r="BZ9" s="137"/>
      <c r="CA9" s="137"/>
      <c r="CB9" s="137"/>
      <c r="CC9" s="144"/>
      <c r="CD9" s="144"/>
      <c r="CE9" s="144"/>
      <c r="CF9" s="144"/>
    </row>
    <row r="10" spans="1:84" ht="18.75" customHeight="1">
      <c r="A10" s="144"/>
      <c r="B10" s="144"/>
      <c r="C10" s="144"/>
      <c r="D10" s="144"/>
      <c r="E10" s="144"/>
      <c r="F10" s="144"/>
      <c r="G10" s="144"/>
      <c r="H10" s="144"/>
      <c r="I10" s="144"/>
      <c r="J10" s="144"/>
      <c r="K10" s="144"/>
      <c r="L10" s="144"/>
      <c r="M10" s="144"/>
      <c r="N10" s="144"/>
      <c r="O10" s="144"/>
      <c r="P10" s="144"/>
      <c r="Q10" s="144"/>
      <c r="R10" s="799" t="s">
        <v>134</v>
      </c>
      <c r="S10" s="799"/>
      <c r="T10" s="799"/>
      <c r="U10" s="799"/>
      <c r="V10" s="799"/>
      <c r="W10" s="799"/>
      <c r="X10" s="799"/>
      <c r="Y10" s="799"/>
      <c r="Z10" s="799"/>
      <c r="AA10" s="799"/>
      <c r="AB10" s="799"/>
      <c r="AC10" s="799"/>
      <c r="AD10" s="799"/>
      <c r="AE10" s="799"/>
      <c r="AF10" s="799"/>
      <c r="AG10" s="799"/>
      <c r="AH10" s="799"/>
      <c r="AI10" s="799"/>
      <c r="AJ10" s="799"/>
      <c r="AK10" s="799"/>
      <c r="AL10" s="799"/>
      <c r="AM10" s="799"/>
      <c r="AN10" s="799"/>
      <c r="AO10" s="799"/>
      <c r="AP10" s="799"/>
      <c r="AQ10" s="799"/>
      <c r="AR10" s="799"/>
      <c r="AS10" s="799"/>
      <c r="AT10" s="799"/>
      <c r="AU10" s="799"/>
      <c r="AV10" s="799"/>
      <c r="AW10" s="799"/>
      <c r="AX10" s="799"/>
      <c r="AY10" s="799"/>
      <c r="AZ10" s="799"/>
      <c r="BA10" s="799"/>
      <c r="BB10" s="799"/>
      <c r="BC10" s="799"/>
      <c r="BD10" s="799"/>
      <c r="BE10" s="139"/>
      <c r="BF10" s="139"/>
      <c r="BG10" s="804">
        <v>-1000</v>
      </c>
      <c r="BH10" s="805"/>
      <c r="BI10" s="805"/>
      <c r="BJ10" s="805"/>
      <c r="BK10" s="805"/>
      <c r="BL10" s="805"/>
      <c r="BM10" s="805"/>
      <c r="BN10" s="805"/>
      <c r="BO10" s="805"/>
      <c r="BP10" s="805"/>
      <c r="BQ10" s="805"/>
      <c r="BR10" s="805"/>
      <c r="BS10" s="144"/>
      <c r="BT10" s="19"/>
      <c r="BU10" s="137"/>
      <c r="BV10" s="137"/>
      <c r="BW10" s="137"/>
      <c r="BX10" s="137"/>
      <c r="BY10" s="137"/>
      <c r="BZ10" s="137"/>
      <c r="CA10" s="137"/>
      <c r="CB10" s="137"/>
      <c r="CC10" s="144"/>
      <c r="CD10" s="144"/>
      <c r="CE10" s="144"/>
      <c r="CF10" s="144"/>
    </row>
    <row r="11" spans="1:84" ht="18.75" customHeight="1">
      <c r="A11" s="121"/>
      <c r="B11" s="121"/>
      <c r="C11" s="121"/>
      <c r="D11" s="121"/>
      <c r="E11" s="121"/>
      <c r="F11" s="121"/>
      <c r="G11" s="121"/>
      <c r="H11" s="121"/>
      <c r="I11" s="121"/>
      <c r="J11" s="121"/>
      <c r="K11" s="121"/>
      <c r="L11" s="121"/>
      <c r="M11" s="121"/>
      <c r="N11" s="121"/>
      <c r="O11" s="121"/>
      <c r="P11" s="121"/>
      <c r="Q11" s="121"/>
      <c r="R11" s="799" t="s">
        <v>279</v>
      </c>
      <c r="S11" s="799"/>
      <c r="T11" s="799"/>
      <c r="U11" s="799"/>
      <c r="V11" s="799"/>
      <c r="W11" s="799"/>
      <c r="X11" s="799"/>
      <c r="Y11" s="799"/>
      <c r="Z11" s="799"/>
      <c r="AA11" s="799"/>
      <c r="AB11" s="799"/>
      <c r="AC11" s="799"/>
      <c r="AD11" s="799"/>
      <c r="AE11" s="799"/>
      <c r="AF11" s="799"/>
      <c r="AG11" s="799"/>
      <c r="AH11" s="799"/>
      <c r="AI11" s="799"/>
      <c r="AJ11" s="799"/>
      <c r="AK11" s="799"/>
      <c r="AL11" s="799"/>
      <c r="AM11" s="799"/>
      <c r="AN11" s="799"/>
      <c r="AO11" s="799"/>
      <c r="AP11" s="799"/>
      <c r="AQ11" s="799"/>
      <c r="AR11" s="799"/>
      <c r="AS11" s="799"/>
      <c r="AT11" s="799"/>
      <c r="AU11" s="799"/>
      <c r="AV11" s="799"/>
      <c r="AW11" s="799"/>
      <c r="AX11" s="799"/>
      <c r="AY11" s="799"/>
      <c r="AZ11" s="799"/>
      <c r="BA11" s="799"/>
      <c r="BB11" s="799"/>
      <c r="BC11" s="799"/>
      <c r="BD11" s="799"/>
      <c r="BE11" s="139"/>
      <c r="BF11" s="139"/>
      <c r="BG11" s="804">
        <v>-416593000</v>
      </c>
      <c r="BH11" s="805"/>
      <c r="BI11" s="805"/>
      <c r="BJ11" s="805"/>
      <c r="BK11" s="805"/>
      <c r="BL11" s="805"/>
      <c r="BM11" s="805"/>
      <c r="BN11" s="805"/>
      <c r="BO11" s="805"/>
      <c r="BP11" s="805"/>
      <c r="BQ11" s="805"/>
      <c r="BR11" s="805"/>
      <c r="BS11" s="140"/>
      <c r="BT11" s="121"/>
      <c r="BU11" s="137"/>
      <c r="BV11" s="137"/>
      <c r="BW11" s="137"/>
      <c r="BX11" s="137"/>
      <c r="BY11" s="137"/>
      <c r="BZ11" s="137"/>
      <c r="CA11" s="137"/>
      <c r="CB11" s="137"/>
      <c r="CC11" s="121"/>
      <c r="CD11" s="121"/>
      <c r="CE11" s="121"/>
      <c r="CF11" s="121"/>
    </row>
    <row r="12" spans="1:84" ht="18.75" customHeight="1">
      <c r="A12" s="121"/>
      <c r="B12" s="121"/>
      <c r="C12" s="121"/>
      <c r="D12" s="121"/>
      <c r="E12" s="121"/>
      <c r="F12" s="121"/>
      <c r="G12" s="121"/>
      <c r="H12" s="121"/>
      <c r="I12" s="121"/>
      <c r="J12" s="121"/>
      <c r="K12" s="121"/>
      <c r="L12" s="121"/>
      <c r="M12" s="121"/>
      <c r="N12" s="121"/>
      <c r="O12" s="121"/>
      <c r="P12" s="121"/>
      <c r="Q12" s="121"/>
      <c r="R12" s="799" t="s">
        <v>280</v>
      </c>
      <c r="S12" s="799"/>
      <c r="T12" s="799"/>
      <c r="U12" s="799"/>
      <c r="V12" s="799"/>
      <c r="W12" s="799"/>
      <c r="X12" s="799"/>
      <c r="Y12" s="799"/>
      <c r="Z12" s="799"/>
      <c r="AA12" s="799"/>
      <c r="AB12" s="799"/>
      <c r="AC12" s="799"/>
      <c r="AD12" s="799"/>
      <c r="AE12" s="799"/>
      <c r="AF12" s="799"/>
      <c r="AG12" s="799"/>
      <c r="AH12" s="799"/>
      <c r="AI12" s="799"/>
      <c r="AJ12" s="799"/>
      <c r="AK12" s="799"/>
      <c r="AL12" s="799"/>
      <c r="AM12" s="799"/>
      <c r="AN12" s="799"/>
      <c r="AO12" s="799"/>
      <c r="AP12" s="799"/>
      <c r="AQ12" s="799"/>
      <c r="AR12" s="799"/>
      <c r="AS12" s="799"/>
      <c r="AT12" s="799"/>
      <c r="AU12" s="799"/>
      <c r="AV12" s="799"/>
      <c r="AW12" s="799"/>
      <c r="AX12" s="799"/>
      <c r="AY12" s="799"/>
      <c r="AZ12" s="799"/>
      <c r="BA12" s="799"/>
      <c r="BB12" s="799"/>
      <c r="BC12" s="799"/>
      <c r="BD12" s="799"/>
      <c r="BE12" s="139"/>
      <c r="BF12" s="139"/>
      <c r="BG12" s="804">
        <v>10964000</v>
      </c>
      <c r="BH12" s="805"/>
      <c r="BI12" s="805"/>
      <c r="BJ12" s="805"/>
      <c r="BK12" s="805"/>
      <c r="BL12" s="805"/>
      <c r="BM12" s="805"/>
      <c r="BN12" s="805"/>
      <c r="BO12" s="805"/>
      <c r="BP12" s="805"/>
      <c r="BQ12" s="805"/>
      <c r="BR12" s="805"/>
      <c r="BS12" s="121"/>
      <c r="BT12" s="121"/>
      <c r="BU12" s="137"/>
      <c r="BV12" s="137"/>
      <c r="BW12" s="137"/>
      <c r="BX12" s="137"/>
      <c r="BY12" s="137"/>
      <c r="BZ12" s="137"/>
      <c r="CA12" s="137"/>
      <c r="CB12" s="137"/>
      <c r="CC12" s="121"/>
      <c r="CD12" s="121"/>
      <c r="CE12" s="121"/>
      <c r="CF12" s="121"/>
    </row>
    <row r="13" spans="1:84" ht="18.75" customHeight="1">
      <c r="A13" s="121"/>
      <c r="B13" s="121"/>
      <c r="C13" s="121"/>
      <c r="D13" s="121"/>
      <c r="E13" s="121"/>
      <c r="F13" s="121"/>
      <c r="G13" s="121"/>
      <c r="H13" s="121"/>
      <c r="I13" s="121"/>
      <c r="J13" s="121"/>
      <c r="K13" s="121"/>
      <c r="L13" s="121"/>
      <c r="M13" s="121"/>
      <c r="N13" s="121"/>
      <c r="O13" s="121"/>
      <c r="P13" s="121"/>
      <c r="Q13" s="121"/>
      <c r="R13" s="799" t="s">
        <v>86</v>
      </c>
      <c r="S13" s="799"/>
      <c r="T13" s="799"/>
      <c r="U13" s="799"/>
      <c r="V13" s="799"/>
      <c r="W13" s="799"/>
      <c r="X13" s="799"/>
      <c r="Y13" s="799"/>
      <c r="Z13" s="799"/>
      <c r="AA13" s="799"/>
      <c r="AB13" s="799"/>
      <c r="AC13" s="799"/>
      <c r="AD13" s="799"/>
      <c r="AE13" s="799"/>
      <c r="AF13" s="799"/>
      <c r="AG13" s="799"/>
      <c r="AH13" s="799"/>
      <c r="AI13" s="799"/>
      <c r="AJ13" s="799"/>
      <c r="AK13" s="799"/>
      <c r="AL13" s="799"/>
      <c r="AM13" s="799"/>
      <c r="AN13" s="799"/>
      <c r="AO13" s="799"/>
      <c r="AP13" s="799"/>
      <c r="AQ13" s="799"/>
      <c r="AR13" s="799"/>
      <c r="AS13" s="799"/>
      <c r="AT13" s="799"/>
      <c r="AU13" s="799"/>
      <c r="AV13" s="799"/>
      <c r="AW13" s="799"/>
      <c r="AX13" s="799"/>
      <c r="AY13" s="799"/>
      <c r="AZ13" s="799"/>
      <c r="BA13" s="799"/>
      <c r="BB13" s="799"/>
      <c r="BC13" s="799"/>
      <c r="BD13" s="799"/>
      <c r="BE13" s="139"/>
      <c r="BF13" s="139"/>
      <c r="BG13" s="804">
        <v>-38929152</v>
      </c>
      <c r="BH13" s="805"/>
      <c r="BI13" s="805"/>
      <c r="BJ13" s="805"/>
      <c r="BK13" s="805"/>
      <c r="BL13" s="805"/>
      <c r="BM13" s="805"/>
      <c r="BN13" s="805"/>
      <c r="BO13" s="805"/>
      <c r="BP13" s="805"/>
      <c r="BQ13" s="805"/>
      <c r="BR13" s="805"/>
      <c r="BS13" s="140"/>
      <c r="BT13" s="121"/>
      <c r="BU13" s="137"/>
      <c r="BV13" s="137"/>
      <c r="BW13" s="137"/>
      <c r="BX13" s="137"/>
      <c r="BY13" s="137"/>
      <c r="BZ13" s="137"/>
      <c r="CA13" s="137"/>
      <c r="CB13" s="137"/>
      <c r="CC13" s="121"/>
      <c r="CD13" s="121"/>
      <c r="CE13" s="121"/>
      <c r="CF13" s="121"/>
    </row>
    <row r="14" spans="1:84" ht="18.75" customHeight="1">
      <c r="A14" s="121"/>
      <c r="B14" s="121"/>
      <c r="C14" s="121"/>
      <c r="D14" s="121"/>
      <c r="E14" s="121"/>
      <c r="F14" s="121"/>
      <c r="G14" s="121"/>
      <c r="H14" s="121"/>
      <c r="I14" s="121"/>
      <c r="J14" s="121"/>
      <c r="K14" s="121"/>
      <c r="L14" s="121"/>
      <c r="M14" s="121"/>
      <c r="N14" s="121"/>
      <c r="O14" s="121"/>
      <c r="P14" s="121"/>
      <c r="Q14" s="121"/>
      <c r="R14" s="799" t="s">
        <v>87</v>
      </c>
      <c r="S14" s="799"/>
      <c r="T14" s="799"/>
      <c r="U14" s="799"/>
      <c r="V14" s="799"/>
      <c r="W14" s="799"/>
      <c r="X14" s="799"/>
      <c r="Y14" s="799"/>
      <c r="Z14" s="799"/>
      <c r="AA14" s="799"/>
      <c r="AB14" s="799"/>
      <c r="AC14" s="799"/>
      <c r="AD14" s="799"/>
      <c r="AE14" s="799"/>
      <c r="AF14" s="799"/>
      <c r="AG14" s="799"/>
      <c r="AH14" s="799"/>
      <c r="AI14" s="799"/>
      <c r="AJ14" s="799"/>
      <c r="AK14" s="799"/>
      <c r="AL14" s="799"/>
      <c r="AM14" s="799"/>
      <c r="AN14" s="799"/>
      <c r="AO14" s="799"/>
      <c r="AP14" s="799"/>
      <c r="AQ14" s="799"/>
      <c r="AR14" s="799"/>
      <c r="AS14" s="799"/>
      <c r="AT14" s="799"/>
      <c r="AU14" s="799"/>
      <c r="AV14" s="799"/>
      <c r="AW14" s="799"/>
      <c r="AX14" s="799"/>
      <c r="AY14" s="799"/>
      <c r="AZ14" s="799"/>
      <c r="BA14" s="799"/>
      <c r="BB14" s="799"/>
      <c r="BC14" s="799"/>
      <c r="BD14" s="799"/>
      <c r="BE14" s="139"/>
      <c r="BF14" s="139"/>
      <c r="BG14" s="810">
        <v>9262420</v>
      </c>
      <c r="BH14" s="811"/>
      <c r="BI14" s="811"/>
      <c r="BJ14" s="811"/>
      <c r="BK14" s="811"/>
      <c r="BL14" s="811"/>
      <c r="BM14" s="811"/>
      <c r="BN14" s="811"/>
      <c r="BO14" s="811"/>
      <c r="BP14" s="811"/>
      <c r="BQ14" s="811"/>
      <c r="BR14" s="811"/>
      <c r="BS14" s="121"/>
      <c r="BT14" s="121"/>
      <c r="BU14" s="137"/>
      <c r="BV14" s="137"/>
      <c r="BW14" s="137"/>
      <c r="BX14" s="137"/>
      <c r="BY14" s="137"/>
      <c r="BZ14" s="137"/>
      <c r="CA14" s="137"/>
      <c r="CB14" s="137"/>
      <c r="CC14" s="121"/>
      <c r="CD14" s="121"/>
      <c r="CE14" s="121"/>
      <c r="CF14" s="121"/>
    </row>
    <row r="15" spans="1:84" ht="18.75" customHeight="1">
      <c r="A15" s="121"/>
      <c r="B15" s="121"/>
      <c r="C15" s="121"/>
      <c r="D15" s="121"/>
      <c r="E15" s="121"/>
      <c r="F15" s="121"/>
      <c r="G15" s="121"/>
      <c r="H15" s="121"/>
      <c r="I15" s="121"/>
      <c r="J15" s="121"/>
      <c r="K15" s="121"/>
      <c r="L15" s="121"/>
      <c r="M15" s="121"/>
      <c r="N15" s="121"/>
      <c r="O15" s="121"/>
      <c r="P15" s="121"/>
      <c r="Q15" s="121"/>
      <c r="R15" s="799" t="s">
        <v>88</v>
      </c>
      <c r="S15" s="799"/>
      <c r="T15" s="799"/>
      <c r="U15" s="799"/>
      <c r="V15" s="799"/>
      <c r="W15" s="799"/>
      <c r="X15" s="799"/>
      <c r="Y15" s="799"/>
      <c r="Z15" s="799"/>
      <c r="AA15" s="799"/>
      <c r="AB15" s="799"/>
      <c r="AC15" s="799"/>
      <c r="AD15" s="799"/>
      <c r="AE15" s="799"/>
      <c r="AF15" s="799"/>
      <c r="AG15" s="799"/>
      <c r="AH15" s="799"/>
      <c r="AI15" s="799"/>
      <c r="AJ15" s="799"/>
      <c r="AK15" s="799"/>
      <c r="AL15" s="799"/>
      <c r="AM15" s="799"/>
      <c r="AN15" s="799"/>
      <c r="AO15" s="799"/>
      <c r="AP15" s="799"/>
      <c r="AQ15" s="799"/>
      <c r="AR15" s="799"/>
      <c r="AS15" s="799"/>
      <c r="AT15" s="799"/>
      <c r="AU15" s="799"/>
      <c r="AV15" s="799"/>
      <c r="AW15" s="799"/>
      <c r="AX15" s="799"/>
      <c r="AY15" s="799"/>
      <c r="AZ15" s="799"/>
      <c r="BA15" s="799"/>
      <c r="BB15" s="799"/>
      <c r="BC15" s="799"/>
      <c r="BD15" s="799"/>
      <c r="BE15" s="139"/>
      <c r="BF15" s="139"/>
      <c r="BG15" s="804">
        <f>SUM(BG6:BR14)</f>
        <v>220112268</v>
      </c>
      <c r="BH15" s="805"/>
      <c r="BI15" s="805"/>
      <c r="BJ15" s="805"/>
      <c r="BK15" s="805"/>
      <c r="BL15" s="805"/>
      <c r="BM15" s="805"/>
      <c r="BN15" s="805"/>
      <c r="BO15" s="805"/>
      <c r="BP15" s="805"/>
      <c r="BQ15" s="805"/>
      <c r="BR15" s="805"/>
      <c r="BS15" s="121"/>
      <c r="BT15" s="121"/>
      <c r="BU15" s="137"/>
      <c r="BV15" s="137"/>
      <c r="BW15" s="137"/>
      <c r="BX15" s="137"/>
      <c r="BY15" s="137"/>
      <c r="BZ15" s="137"/>
      <c r="CA15" s="137"/>
      <c r="CB15" s="137"/>
      <c r="CC15" s="121"/>
      <c r="CD15" s="121"/>
      <c r="CE15" s="121"/>
      <c r="CF15" s="121"/>
    </row>
    <row r="16" spans="1:84" ht="18.75" customHeight="1">
      <c r="A16" s="121"/>
      <c r="B16" s="121"/>
      <c r="C16" s="121"/>
      <c r="D16" s="121"/>
      <c r="E16" s="121"/>
      <c r="F16" s="121"/>
      <c r="G16" s="121"/>
      <c r="H16" s="121"/>
      <c r="I16" s="121"/>
      <c r="J16" s="121"/>
      <c r="K16" s="121"/>
      <c r="L16" s="121"/>
      <c r="M16" s="121"/>
      <c r="N16" s="121"/>
      <c r="O16" s="121"/>
      <c r="P16" s="121"/>
      <c r="Q16" s="121"/>
      <c r="R16" s="799" t="s">
        <v>281</v>
      </c>
      <c r="S16" s="799"/>
      <c r="T16" s="799"/>
      <c r="U16" s="799"/>
      <c r="V16" s="799"/>
      <c r="W16" s="799"/>
      <c r="X16" s="799"/>
      <c r="Y16" s="799"/>
      <c r="Z16" s="799"/>
      <c r="AA16" s="799"/>
      <c r="AB16" s="799"/>
      <c r="AC16" s="799"/>
      <c r="AD16" s="799"/>
      <c r="AE16" s="799"/>
      <c r="AF16" s="799"/>
      <c r="AG16" s="799"/>
      <c r="AH16" s="799"/>
      <c r="AI16" s="799"/>
      <c r="AJ16" s="799"/>
      <c r="AK16" s="799"/>
      <c r="AL16" s="799"/>
      <c r="AM16" s="799"/>
      <c r="AN16" s="799"/>
      <c r="AO16" s="799"/>
      <c r="AP16" s="799"/>
      <c r="AQ16" s="799"/>
      <c r="AR16" s="799"/>
      <c r="AS16" s="799"/>
      <c r="AT16" s="799"/>
      <c r="AU16" s="799"/>
      <c r="AV16" s="799"/>
      <c r="AW16" s="799"/>
      <c r="AX16" s="799"/>
      <c r="AY16" s="799"/>
      <c r="AZ16" s="799"/>
      <c r="BA16" s="799"/>
      <c r="BB16" s="799"/>
      <c r="BC16" s="799"/>
      <c r="BD16" s="799"/>
      <c r="BE16" s="139"/>
      <c r="BF16" s="139"/>
      <c r="BG16" s="804">
        <v>1000</v>
      </c>
      <c r="BH16" s="805"/>
      <c r="BI16" s="805"/>
      <c r="BJ16" s="805"/>
      <c r="BK16" s="805"/>
      <c r="BL16" s="805"/>
      <c r="BM16" s="805"/>
      <c r="BN16" s="805"/>
      <c r="BO16" s="805"/>
      <c r="BP16" s="805"/>
      <c r="BQ16" s="805"/>
      <c r="BR16" s="805"/>
      <c r="BS16" s="121"/>
      <c r="BT16" s="121"/>
      <c r="BU16" s="137"/>
      <c r="BV16" s="137"/>
      <c r="BW16" s="137"/>
      <c r="BX16" s="137"/>
      <c r="BY16" s="137"/>
      <c r="BZ16" s="137"/>
      <c r="CA16" s="137"/>
      <c r="CB16" s="137"/>
      <c r="CC16" s="121"/>
      <c r="CD16" s="121"/>
      <c r="CE16" s="121"/>
      <c r="CF16" s="121"/>
    </row>
    <row r="17" spans="1:84" ht="18.75" customHeight="1">
      <c r="A17" s="121"/>
      <c r="B17" s="121"/>
      <c r="C17" s="121"/>
      <c r="D17" s="121"/>
      <c r="E17" s="121"/>
      <c r="F17" s="121"/>
      <c r="G17" s="121"/>
      <c r="H17" s="121"/>
      <c r="I17" s="121"/>
      <c r="J17" s="121"/>
      <c r="K17" s="121"/>
      <c r="L17" s="121"/>
      <c r="M17" s="121"/>
      <c r="N17" s="121"/>
      <c r="O17" s="121"/>
      <c r="P17" s="121"/>
      <c r="Q17" s="121"/>
      <c r="R17" s="799" t="s">
        <v>89</v>
      </c>
      <c r="S17" s="799"/>
      <c r="T17" s="799"/>
      <c r="U17" s="799"/>
      <c r="V17" s="799"/>
      <c r="W17" s="799"/>
      <c r="X17" s="799"/>
      <c r="Y17" s="799"/>
      <c r="Z17" s="799"/>
      <c r="AA17" s="799"/>
      <c r="AB17" s="799"/>
      <c r="AC17" s="799"/>
      <c r="AD17" s="799"/>
      <c r="AE17" s="799"/>
      <c r="AF17" s="799"/>
      <c r="AG17" s="799"/>
      <c r="AH17" s="799"/>
      <c r="AI17" s="799"/>
      <c r="AJ17" s="799"/>
      <c r="AK17" s="799"/>
      <c r="AL17" s="799"/>
      <c r="AM17" s="799"/>
      <c r="AN17" s="799"/>
      <c r="AO17" s="799"/>
      <c r="AP17" s="799"/>
      <c r="AQ17" s="799"/>
      <c r="AR17" s="799"/>
      <c r="AS17" s="799"/>
      <c r="AT17" s="799"/>
      <c r="AU17" s="799"/>
      <c r="AV17" s="799"/>
      <c r="AW17" s="799"/>
      <c r="AX17" s="799"/>
      <c r="AY17" s="799"/>
      <c r="AZ17" s="799"/>
      <c r="BA17" s="799"/>
      <c r="BB17" s="799"/>
      <c r="BC17" s="799"/>
      <c r="BD17" s="799"/>
      <c r="BE17" s="139"/>
      <c r="BF17" s="139"/>
      <c r="BG17" s="806">
        <v>-10964000</v>
      </c>
      <c r="BH17" s="807"/>
      <c r="BI17" s="807"/>
      <c r="BJ17" s="807"/>
      <c r="BK17" s="807"/>
      <c r="BL17" s="807"/>
      <c r="BM17" s="807"/>
      <c r="BN17" s="807"/>
      <c r="BO17" s="807"/>
      <c r="BP17" s="807"/>
      <c r="BQ17" s="807"/>
      <c r="BR17" s="807"/>
      <c r="BS17" s="121"/>
      <c r="BT17" s="121"/>
      <c r="BU17" s="137"/>
      <c r="BV17" s="137"/>
      <c r="BW17" s="137"/>
      <c r="BX17" s="137"/>
      <c r="BY17" s="137"/>
      <c r="BZ17" s="137"/>
      <c r="CA17" s="137"/>
      <c r="CB17" s="137"/>
      <c r="CC17" s="121"/>
      <c r="CD17" s="121"/>
      <c r="CE17" s="121"/>
      <c r="CF17" s="121"/>
    </row>
    <row r="18" spans="1:84" ht="18.75" customHeight="1">
      <c r="A18" s="121"/>
      <c r="B18" s="121"/>
      <c r="C18" s="121"/>
      <c r="D18" s="121"/>
      <c r="E18" s="121"/>
      <c r="F18" s="121"/>
      <c r="G18" s="121"/>
      <c r="H18" s="121"/>
      <c r="I18" s="121"/>
      <c r="J18" s="121"/>
      <c r="K18" s="121"/>
      <c r="L18" s="121"/>
      <c r="M18" s="121"/>
      <c r="N18" s="121"/>
      <c r="O18" s="121"/>
      <c r="P18" s="799" t="s">
        <v>84</v>
      </c>
      <c r="Q18" s="803"/>
      <c r="R18" s="803"/>
      <c r="S18" s="803"/>
      <c r="T18" s="803"/>
      <c r="U18" s="803"/>
      <c r="V18" s="803"/>
      <c r="W18" s="803"/>
      <c r="X18" s="803"/>
      <c r="Y18" s="803"/>
      <c r="Z18" s="803"/>
      <c r="AA18" s="803"/>
      <c r="AB18" s="803"/>
      <c r="AC18" s="803"/>
      <c r="AD18" s="803"/>
      <c r="AE18" s="803"/>
      <c r="AF18" s="803"/>
      <c r="AG18" s="803"/>
      <c r="AH18" s="803"/>
      <c r="AI18" s="803"/>
      <c r="AJ18" s="803"/>
      <c r="AK18" s="803"/>
      <c r="AL18" s="803"/>
      <c r="AM18" s="803"/>
      <c r="AN18" s="803"/>
      <c r="AO18" s="803"/>
      <c r="AP18" s="803"/>
      <c r="AQ18" s="803"/>
      <c r="AR18" s="803"/>
      <c r="AS18" s="803"/>
      <c r="AT18" s="803"/>
      <c r="AU18" s="803"/>
      <c r="AV18" s="803"/>
      <c r="AW18" s="803"/>
      <c r="AX18" s="803"/>
      <c r="AY18" s="803"/>
      <c r="AZ18" s="803"/>
      <c r="BA18" s="803"/>
      <c r="BB18" s="803"/>
      <c r="BC18" s="803"/>
      <c r="BD18" s="803"/>
      <c r="BE18" s="139"/>
      <c r="BF18" s="139"/>
      <c r="BG18" s="804">
        <f>SUM(BG15:BR17)</f>
        <v>209149268</v>
      </c>
      <c r="BH18" s="805"/>
      <c r="BI18" s="805"/>
      <c r="BJ18" s="805"/>
      <c r="BK18" s="805"/>
      <c r="BL18" s="805"/>
      <c r="BM18" s="805"/>
      <c r="BN18" s="805"/>
      <c r="BO18" s="805"/>
      <c r="BP18" s="805"/>
      <c r="BQ18" s="805"/>
      <c r="BR18" s="805"/>
      <c r="BS18" s="121"/>
      <c r="BT18" s="121"/>
      <c r="BU18" s="137"/>
      <c r="BV18" s="137"/>
      <c r="BW18" s="137"/>
      <c r="BX18" s="137"/>
      <c r="BY18" s="137"/>
      <c r="BZ18" s="137"/>
      <c r="CA18" s="137"/>
      <c r="CB18" s="137"/>
      <c r="CC18" s="121"/>
      <c r="CD18" s="121"/>
      <c r="CE18" s="121"/>
      <c r="CF18" s="121"/>
    </row>
    <row r="19" spans="1:84" ht="18.75" customHeight="1">
      <c r="A19" s="121"/>
      <c r="B19" s="121"/>
      <c r="C19" s="121"/>
      <c r="D19" s="121"/>
      <c r="E19" s="121"/>
      <c r="F19" s="121"/>
      <c r="G19" s="121"/>
      <c r="H19" s="121"/>
      <c r="I19" s="121"/>
      <c r="J19" s="121"/>
      <c r="K19" s="121"/>
      <c r="L19" s="121"/>
      <c r="M19" s="121"/>
      <c r="N19" s="121"/>
      <c r="O19" s="121"/>
      <c r="P19" s="121"/>
      <c r="Q19" s="121"/>
      <c r="R19" s="121"/>
      <c r="S19" s="121"/>
      <c r="T19" s="121"/>
      <c r="U19" s="121"/>
      <c r="V19" s="121"/>
      <c r="W19" s="121"/>
      <c r="X19" s="121"/>
      <c r="Y19" s="121"/>
      <c r="Z19" s="121"/>
      <c r="AA19" s="121"/>
      <c r="AB19" s="121"/>
      <c r="AC19" s="121"/>
      <c r="AD19" s="121"/>
      <c r="AE19" s="121"/>
      <c r="AF19" s="121"/>
      <c r="AG19" s="121"/>
      <c r="AH19" s="137"/>
      <c r="AI19" s="137"/>
      <c r="AJ19" s="137"/>
      <c r="AK19" s="137"/>
      <c r="AL19" s="137"/>
      <c r="AM19" s="137"/>
      <c r="AN19" s="137"/>
      <c r="AO19" s="121"/>
      <c r="AP19" s="121"/>
      <c r="AQ19" s="121"/>
      <c r="AR19" s="121"/>
      <c r="AS19" s="121"/>
      <c r="AT19" s="121"/>
      <c r="AU19" s="121"/>
      <c r="AV19" s="121"/>
      <c r="AW19" s="137"/>
      <c r="AX19" s="137"/>
      <c r="AY19" s="137"/>
      <c r="AZ19" s="137"/>
      <c r="BA19" s="137"/>
      <c r="BB19" s="137"/>
      <c r="BC19" s="137"/>
      <c r="BD19" s="137"/>
      <c r="BE19" s="139"/>
      <c r="BF19" s="139"/>
      <c r="BG19" s="141"/>
      <c r="BH19" s="141"/>
      <c r="BI19" s="142"/>
      <c r="BJ19" s="142"/>
      <c r="BK19" s="142"/>
      <c r="BL19" s="142"/>
      <c r="BM19" s="142"/>
      <c r="BN19" s="142"/>
      <c r="BO19" s="142"/>
      <c r="BP19" s="142"/>
      <c r="BQ19" s="142"/>
      <c r="BR19" s="142"/>
      <c r="BS19" s="121"/>
      <c r="BT19" s="121"/>
      <c r="BU19" s="137"/>
      <c r="BV19" s="137"/>
      <c r="BW19" s="137"/>
      <c r="BX19" s="137"/>
      <c r="BY19" s="137"/>
      <c r="BZ19" s="137"/>
      <c r="CA19" s="137"/>
      <c r="CB19" s="137"/>
      <c r="CC19" s="121"/>
      <c r="CD19" s="121"/>
      <c r="CE19" s="121"/>
      <c r="CF19" s="121"/>
    </row>
    <row r="20" spans="1:84" ht="18.75" customHeight="1">
      <c r="A20" s="121"/>
      <c r="B20" s="121"/>
      <c r="C20" s="121"/>
      <c r="D20" s="121"/>
      <c r="E20" s="121"/>
      <c r="F20" s="121"/>
      <c r="G20" s="121"/>
      <c r="H20" s="121"/>
      <c r="I20" s="121"/>
      <c r="J20" s="121"/>
      <c r="K20" s="121"/>
      <c r="L20" s="809" t="s">
        <v>67</v>
      </c>
      <c r="M20" s="809"/>
      <c r="N20" s="809"/>
      <c r="O20" s="809"/>
      <c r="P20" s="799" t="s">
        <v>90</v>
      </c>
      <c r="Q20" s="799"/>
      <c r="R20" s="799"/>
      <c r="S20" s="799"/>
      <c r="T20" s="799"/>
      <c r="U20" s="799"/>
      <c r="V20" s="799"/>
      <c r="W20" s="799"/>
      <c r="X20" s="799"/>
      <c r="Y20" s="799"/>
      <c r="Z20" s="799"/>
      <c r="AA20" s="799"/>
      <c r="AB20" s="799"/>
      <c r="AC20" s="799"/>
      <c r="AD20" s="799"/>
      <c r="AE20" s="799"/>
      <c r="AF20" s="799"/>
      <c r="AG20" s="799"/>
      <c r="AH20" s="799"/>
      <c r="AI20" s="799"/>
      <c r="AJ20" s="799"/>
      <c r="AK20" s="799"/>
      <c r="AL20" s="799"/>
      <c r="AM20" s="799"/>
      <c r="AN20" s="799"/>
      <c r="AO20" s="799"/>
      <c r="AP20" s="799"/>
      <c r="AQ20" s="799"/>
      <c r="AR20" s="799"/>
      <c r="AS20" s="799"/>
      <c r="AT20" s="799"/>
      <c r="AU20" s="799"/>
      <c r="AV20" s="799"/>
      <c r="AW20" s="799"/>
      <c r="AX20" s="799"/>
      <c r="AY20" s="799"/>
      <c r="AZ20" s="799"/>
      <c r="BA20" s="799"/>
      <c r="BB20" s="799"/>
      <c r="BC20" s="799"/>
      <c r="BD20" s="799"/>
      <c r="BE20" s="139"/>
      <c r="BF20" s="139"/>
      <c r="BG20" s="141"/>
      <c r="BH20" s="141"/>
      <c r="BI20" s="142"/>
      <c r="BJ20" s="142"/>
      <c r="BK20" s="142"/>
      <c r="BL20" s="142"/>
      <c r="BM20" s="142"/>
      <c r="BN20" s="142"/>
      <c r="BO20" s="142"/>
      <c r="BP20" s="142"/>
      <c r="BQ20" s="142"/>
      <c r="BR20" s="142"/>
      <c r="BS20" s="121"/>
      <c r="BT20" s="121"/>
      <c r="BU20" s="137"/>
      <c r="BV20" s="137"/>
      <c r="BW20" s="137"/>
      <c r="BX20" s="137"/>
      <c r="BY20" s="137"/>
      <c r="BZ20" s="137"/>
      <c r="CA20" s="137"/>
      <c r="CB20" s="137"/>
      <c r="CC20" s="121"/>
      <c r="CD20" s="121"/>
      <c r="CE20" s="121"/>
      <c r="CF20" s="121"/>
    </row>
    <row r="21" spans="1:84" ht="18.75" customHeight="1">
      <c r="A21" s="121"/>
      <c r="B21" s="121"/>
      <c r="C21" s="121"/>
      <c r="D21" s="121"/>
      <c r="E21" s="121"/>
      <c r="F21" s="121"/>
      <c r="G21" s="121"/>
      <c r="H21" s="121"/>
      <c r="I21" s="121"/>
      <c r="J21" s="121"/>
      <c r="K21" s="121"/>
      <c r="L21" s="121"/>
      <c r="M21" s="121"/>
      <c r="N21" s="121"/>
      <c r="O21" s="121"/>
      <c r="P21" s="121"/>
      <c r="Q21" s="121"/>
      <c r="R21" s="799" t="s">
        <v>91</v>
      </c>
      <c r="S21" s="799"/>
      <c r="T21" s="799"/>
      <c r="U21" s="799"/>
      <c r="V21" s="799"/>
      <c r="W21" s="799"/>
      <c r="X21" s="799"/>
      <c r="Y21" s="799"/>
      <c r="Z21" s="799"/>
      <c r="AA21" s="799"/>
      <c r="AB21" s="799"/>
      <c r="AC21" s="799"/>
      <c r="AD21" s="799"/>
      <c r="AE21" s="799"/>
      <c r="AF21" s="799"/>
      <c r="AG21" s="799"/>
      <c r="AH21" s="799"/>
      <c r="AI21" s="799"/>
      <c r="AJ21" s="799"/>
      <c r="AK21" s="799"/>
      <c r="AL21" s="799"/>
      <c r="AM21" s="799"/>
      <c r="AN21" s="799"/>
      <c r="AO21" s="799"/>
      <c r="AP21" s="799"/>
      <c r="AQ21" s="799"/>
      <c r="AR21" s="799"/>
      <c r="AS21" s="799"/>
      <c r="AT21" s="799"/>
      <c r="AU21" s="799"/>
      <c r="AV21" s="799"/>
      <c r="AW21" s="799"/>
      <c r="AX21" s="799"/>
      <c r="AY21" s="799"/>
      <c r="AZ21" s="799"/>
      <c r="BA21" s="799"/>
      <c r="BB21" s="799"/>
      <c r="BC21" s="799"/>
      <c r="BD21" s="799"/>
      <c r="BE21" s="139"/>
      <c r="BF21" s="139"/>
      <c r="BG21" s="804">
        <v>-312567000</v>
      </c>
      <c r="BH21" s="805"/>
      <c r="BI21" s="805"/>
      <c r="BJ21" s="805"/>
      <c r="BK21" s="805"/>
      <c r="BL21" s="805"/>
      <c r="BM21" s="805"/>
      <c r="BN21" s="805"/>
      <c r="BO21" s="805"/>
      <c r="BP21" s="805"/>
      <c r="BQ21" s="805"/>
      <c r="BR21" s="805"/>
      <c r="BS21" s="121"/>
      <c r="BT21" s="121"/>
      <c r="BU21" s="137"/>
      <c r="BV21" s="137"/>
      <c r="BW21" s="137"/>
      <c r="BX21" s="137"/>
      <c r="BY21" s="137"/>
      <c r="BZ21" s="137"/>
      <c r="CA21" s="137"/>
      <c r="CB21" s="137"/>
      <c r="CC21" s="121"/>
      <c r="CD21" s="121"/>
      <c r="CE21" s="121"/>
      <c r="CF21" s="121"/>
    </row>
    <row r="22" spans="1:84" ht="18.75" customHeight="1">
      <c r="A22" s="121"/>
      <c r="B22" s="121"/>
      <c r="C22" s="121"/>
      <c r="D22" s="121"/>
      <c r="E22" s="121"/>
      <c r="F22" s="121"/>
      <c r="G22" s="121"/>
      <c r="H22" s="121"/>
      <c r="I22" s="121"/>
      <c r="J22" s="121"/>
      <c r="K22" s="121"/>
      <c r="L22" s="121"/>
      <c r="M22" s="121"/>
      <c r="N22" s="121"/>
      <c r="O22" s="121"/>
      <c r="P22" s="121"/>
      <c r="Q22" s="121"/>
      <c r="R22" s="799" t="s">
        <v>92</v>
      </c>
      <c r="S22" s="799"/>
      <c r="T22" s="799"/>
      <c r="U22" s="799"/>
      <c r="V22" s="799"/>
      <c r="W22" s="799"/>
      <c r="X22" s="799"/>
      <c r="Y22" s="799"/>
      <c r="Z22" s="799"/>
      <c r="AA22" s="799"/>
      <c r="AB22" s="799"/>
      <c r="AC22" s="799"/>
      <c r="AD22" s="799"/>
      <c r="AE22" s="799"/>
      <c r="AF22" s="799"/>
      <c r="AG22" s="799"/>
      <c r="AH22" s="799"/>
      <c r="AI22" s="799"/>
      <c r="AJ22" s="799"/>
      <c r="AK22" s="799"/>
      <c r="AL22" s="799"/>
      <c r="AM22" s="799"/>
      <c r="AN22" s="799"/>
      <c r="AO22" s="799"/>
      <c r="AP22" s="799"/>
      <c r="AQ22" s="799"/>
      <c r="AR22" s="799"/>
      <c r="AS22" s="799"/>
      <c r="AT22" s="799"/>
      <c r="AU22" s="799"/>
      <c r="AV22" s="799"/>
      <c r="AW22" s="799"/>
      <c r="AX22" s="799"/>
      <c r="AY22" s="799"/>
      <c r="AZ22" s="799"/>
      <c r="BA22" s="799"/>
      <c r="BB22" s="799"/>
      <c r="BC22" s="799"/>
      <c r="BD22" s="799"/>
      <c r="BE22" s="139"/>
      <c r="BF22" s="139"/>
      <c r="BG22" s="804">
        <v>133635000</v>
      </c>
      <c r="BH22" s="805"/>
      <c r="BI22" s="805"/>
      <c r="BJ22" s="805"/>
      <c r="BK22" s="805"/>
      <c r="BL22" s="805"/>
      <c r="BM22" s="805"/>
      <c r="BN22" s="805"/>
      <c r="BO22" s="805"/>
      <c r="BP22" s="805"/>
      <c r="BQ22" s="805"/>
      <c r="BR22" s="805"/>
      <c r="BS22" s="121"/>
      <c r="BT22" s="121"/>
      <c r="BU22" s="137"/>
      <c r="BV22" s="137"/>
      <c r="BW22" s="137"/>
      <c r="BX22" s="137"/>
      <c r="BY22" s="137"/>
      <c r="BZ22" s="137"/>
      <c r="CA22" s="137"/>
      <c r="CB22" s="137"/>
      <c r="CC22" s="121"/>
      <c r="CD22" s="121"/>
      <c r="CE22" s="121"/>
      <c r="CF22" s="121"/>
    </row>
    <row r="23" spans="1:84" ht="18.75" customHeight="1">
      <c r="A23" s="121"/>
      <c r="B23" s="121"/>
      <c r="C23" s="121"/>
      <c r="D23" s="121"/>
      <c r="E23" s="121"/>
      <c r="F23" s="121"/>
      <c r="G23" s="121"/>
      <c r="H23" s="121"/>
      <c r="I23" s="121"/>
      <c r="J23" s="121"/>
      <c r="K23" s="121"/>
      <c r="L23" s="121"/>
      <c r="M23" s="121"/>
      <c r="N23" s="121"/>
      <c r="O23" s="121"/>
      <c r="P23" s="121"/>
      <c r="Q23" s="121"/>
      <c r="R23" s="143" t="s">
        <v>282</v>
      </c>
      <c r="S23" s="143"/>
      <c r="T23" s="143"/>
      <c r="U23" s="143"/>
      <c r="V23" s="143"/>
      <c r="W23" s="143"/>
      <c r="X23" s="143"/>
      <c r="Y23" s="143"/>
      <c r="Z23" s="143"/>
      <c r="AA23" s="143"/>
      <c r="AB23" s="143"/>
      <c r="AC23" s="143"/>
      <c r="AD23" s="143"/>
      <c r="AE23" s="143"/>
      <c r="AF23" s="143"/>
      <c r="AG23" s="143"/>
      <c r="AH23" s="143"/>
      <c r="AI23" s="143"/>
      <c r="AJ23" s="143"/>
      <c r="AK23" s="143"/>
      <c r="AL23" s="143"/>
      <c r="AM23" s="143"/>
      <c r="AN23" s="143"/>
      <c r="AO23" s="143"/>
      <c r="AP23" s="143"/>
      <c r="AQ23" s="143"/>
      <c r="AR23" s="143"/>
      <c r="AS23" s="143"/>
      <c r="AT23" s="143"/>
      <c r="AU23" s="143"/>
      <c r="AV23" s="143"/>
      <c r="AW23" s="143"/>
      <c r="AX23" s="143"/>
      <c r="AY23" s="143"/>
      <c r="AZ23" s="143"/>
      <c r="BA23" s="143"/>
      <c r="BB23" s="143"/>
      <c r="BC23" s="143"/>
      <c r="BD23" s="143"/>
      <c r="BE23" s="139"/>
      <c r="BF23" s="139"/>
      <c r="BG23" s="804">
        <v>32935000</v>
      </c>
      <c r="BH23" s="804"/>
      <c r="BI23" s="804"/>
      <c r="BJ23" s="804"/>
      <c r="BK23" s="804"/>
      <c r="BL23" s="804"/>
      <c r="BM23" s="804"/>
      <c r="BN23" s="804"/>
      <c r="BO23" s="804"/>
      <c r="BP23" s="804"/>
      <c r="BQ23" s="804"/>
      <c r="BR23" s="804"/>
      <c r="BS23" s="121"/>
      <c r="BT23" s="121"/>
      <c r="BU23" s="137"/>
      <c r="BV23" s="137"/>
      <c r="BW23" s="137"/>
      <c r="BX23" s="137"/>
      <c r="BY23" s="137"/>
      <c r="BZ23" s="137"/>
      <c r="CA23" s="137"/>
      <c r="CB23" s="137"/>
      <c r="CC23" s="121"/>
      <c r="CD23" s="121"/>
      <c r="CE23" s="121"/>
      <c r="CF23" s="121"/>
    </row>
    <row r="24" spans="1:84" ht="18.75" customHeight="1">
      <c r="A24" s="121"/>
      <c r="B24" s="121"/>
      <c r="C24" s="121"/>
      <c r="D24" s="121"/>
      <c r="E24" s="121"/>
      <c r="F24" s="121"/>
      <c r="G24" s="121"/>
      <c r="H24" s="121"/>
      <c r="I24" s="121"/>
      <c r="J24" s="121"/>
      <c r="K24" s="121"/>
      <c r="L24" s="121"/>
      <c r="M24" s="121"/>
      <c r="N24" s="121"/>
      <c r="O24" s="121"/>
      <c r="P24" s="121"/>
      <c r="Q24" s="121"/>
      <c r="R24" s="799" t="s">
        <v>93</v>
      </c>
      <c r="S24" s="799"/>
      <c r="T24" s="799"/>
      <c r="U24" s="799"/>
      <c r="V24" s="799"/>
      <c r="W24" s="799"/>
      <c r="X24" s="799"/>
      <c r="Y24" s="799"/>
      <c r="Z24" s="799"/>
      <c r="AA24" s="799"/>
      <c r="AB24" s="799"/>
      <c r="AC24" s="799"/>
      <c r="AD24" s="799"/>
      <c r="AE24" s="799"/>
      <c r="AF24" s="799"/>
      <c r="AG24" s="799"/>
      <c r="AH24" s="799"/>
      <c r="AI24" s="799"/>
      <c r="AJ24" s="799"/>
      <c r="AK24" s="799"/>
      <c r="AL24" s="799"/>
      <c r="AM24" s="799"/>
      <c r="AN24" s="799"/>
      <c r="AO24" s="799"/>
      <c r="AP24" s="799"/>
      <c r="AQ24" s="799"/>
      <c r="AR24" s="799"/>
      <c r="AS24" s="799"/>
      <c r="AT24" s="799"/>
      <c r="AU24" s="799"/>
      <c r="AV24" s="799"/>
      <c r="AW24" s="799"/>
      <c r="AX24" s="799"/>
      <c r="AY24" s="799"/>
      <c r="AZ24" s="799"/>
      <c r="BA24" s="799"/>
      <c r="BB24" s="799"/>
      <c r="BC24" s="799"/>
      <c r="BD24" s="799"/>
      <c r="BE24" s="139"/>
      <c r="BF24" s="139"/>
      <c r="BG24" s="804">
        <v>13805000</v>
      </c>
      <c r="BH24" s="808"/>
      <c r="BI24" s="808"/>
      <c r="BJ24" s="808"/>
      <c r="BK24" s="808"/>
      <c r="BL24" s="808"/>
      <c r="BM24" s="808"/>
      <c r="BN24" s="808"/>
      <c r="BO24" s="808"/>
      <c r="BP24" s="808"/>
      <c r="BQ24" s="808"/>
      <c r="BR24" s="808"/>
      <c r="BS24" s="121"/>
      <c r="BT24" s="121"/>
      <c r="BU24" s="137"/>
      <c r="BV24" s="137"/>
      <c r="BW24" s="137"/>
      <c r="BX24" s="137"/>
      <c r="BY24" s="137"/>
      <c r="BZ24" s="137"/>
      <c r="CA24" s="137"/>
      <c r="CB24" s="137"/>
      <c r="CC24" s="121"/>
      <c r="CD24" s="121"/>
      <c r="CE24" s="121"/>
      <c r="CF24" s="121"/>
    </row>
    <row r="25" spans="1:84" ht="18.75" customHeight="1">
      <c r="A25" s="121"/>
      <c r="B25" s="121"/>
      <c r="C25" s="121"/>
      <c r="D25" s="121"/>
      <c r="E25" s="121"/>
      <c r="F25" s="121"/>
      <c r="G25" s="121"/>
      <c r="H25" s="121"/>
      <c r="I25" s="121"/>
      <c r="J25" s="121"/>
      <c r="K25" s="121"/>
      <c r="L25" s="121"/>
      <c r="M25" s="121"/>
      <c r="N25" s="121"/>
      <c r="O25" s="121"/>
      <c r="P25" s="121"/>
      <c r="Q25" s="121"/>
      <c r="R25" s="799" t="s">
        <v>283</v>
      </c>
      <c r="S25" s="799"/>
      <c r="T25" s="799"/>
      <c r="U25" s="799"/>
      <c r="V25" s="799"/>
      <c r="W25" s="799"/>
      <c r="X25" s="799"/>
      <c r="Y25" s="799"/>
      <c r="Z25" s="799"/>
      <c r="AA25" s="799"/>
      <c r="AB25" s="799"/>
      <c r="AC25" s="799"/>
      <c r="AD25" s="799"/>
      <c r="AE25" s="799"/>
      <c r="AF25" s="799"/>
      <c r="AG25" s="799"/>
      <c r="AH25" s="799"/>
      <c r="AI25" s="799"/>
      <c r="AJ25" s="799"/>
      <c r="AK25" s="799"/>
      <c r="AL25" s="799"/>
      <c r="AM25" s="799"/>
      <c r="AN25" s="799"/>
      <c r="AO25" s="799"/>
      <c r="AP25" s="799"/>
      <c r="AQ25" s="799"/>
      <c r="AR25" s="799"/>
      <c r="AS25" s="799"/>
      <c r="AT25" s="799"/>
      <c r="AU25" s="799"/>
      <c r="AV25" s="799"/>
      <c r="AW25" s="799"/>
      <c r="AX25" s="799"/>
      <c r="AY25" s="799"/>
      <c r="AZ25" s="799"/>
      <c r="BA25" s="799"/>
      <c r="BB25" s="799"/>
      <c r="BC25" s="799"/>
      <c r="BD25" s="799"/>
      <c r="BE25" s="139"/>
      <c r="BF25" s="139"/>
      <c r="BG25" s="806">
        <v>-1000</v>
      </c>
      <c r="BH25" s="807"/>
      <c r="BI25" s="807"/>
      <c r="BJ25" s="807"/>
      <c r="BK25" s="807"/>
      <c r="BL25" s="807"/>
      <c r="BM25" s="807"/>
      <c r="BN25" s="807"/>
      <c r="BO25" s="807"/>
      <c r="BP25" s="807"/>
      <c r="BQ25" s="807"/>
      <c r="BR25" s="807"/>
      <c r="BS25" s="121"/>
      <c r="BT25" s="121"/>
      <c r="BU25" s="137"/>
      <c r="BV25" s="137"/>
      <c r="BW25" s="137"/>
      <c r="BX25" s="137"/>
      <c r="BY25" s="137"/>
      <c r="BZ25" s="137"/>
      <c r="CA25" s="137"/>
      <c r="CB25" s="137"/>
      <c r="CC25" s="121"/>
      <c r="CD25" s="121"/>
      <c r="CE25" s="121"/>
      <c r="CF25" s="121"/>
    </row>
    <row r="26" spans="1:84" ht="18.75" customHeight="1">
      <c r="A26" s="121"/>
      <c r="B26" s="121"/>
      <c r="C26" s="121"/>
      <c r="D26" s="121"/>
      <c r="E26" s="121"/>
      <c r="F26" s="121"/>
      <c r="G26" s="121"/>
      <c r="H26" s="121"/>
      <c r="I26" s="121"/>
      <c r="J26" s="121"/>
      <c r="K26" s="121"/>
      <c r="L26" s="121"/>
      <c r="M26" s="121"/>
      <c r="N26" s="121"/>
      <c r="O26" s="121"/>
      <c r="P26" s="802" t="s">
        <v>94</v>
      </c>
      <c r="Q26" s="803"/>
      <c r="R26" s="803"/>
      <c r="S26" s="803"/>
      <c r="T26" s="803"/>
      <c r="U26" s="803"/>
      <c r="V26" s="803"/>
      <c r="W26" s="803"/>
      <c r="X26" s="803"/>
      <c r="Y26" s="803"/>
      <c r="Z26" s="803"/>
      <c r="AA26" s="803"/>
      <c r="AB26" s="803"/>
      <c r="AC26" s="803"/>
      <c r="AD26" s="803"/>
      <c r="AE26" s="803"/>
      <c r="AF26" s="803"/>
      <c r="AG26" s="803"/>
      <c r="AH26" s="803"/>
      <c r="AI26" s="803"/>
      <c r="AJ26" s="803"/>
      <c r="AK26" s="803"/>
      <c r="AL26" s="803"/>
      <c r="AM26" s="803"/>
      <c r="AN26" s="803"/>
      <c r="AO26" s="803"/>
      <c r="AP26" s="803"/>
      <c r="AQ26" s="803"/>
      <c r="AR26" s="803"/>
      <c r="AS26" s="803"/>
      <c r="AT26" s="803"/>
      <c r="AU26" s="803"/>
      <c r="AV26" s="803"/>
      <c r="AW26" s="803"/>
      <c r="AX26" s="803"/>
      <c r="AY26" s="803"/>
      <c r="AZ26" s="803"/>
      <c r="BA26" s="803"/>
      <c r="BB26" s="803"/>
      <c r="BC26" s="803"/>
      <c r="BD26" s="803"/>
      <c r="BE26" s="139"/>
      <c r="BF26" s="139"/>
      <c r="BG26" s="804">
        <f>SUM(BG21:BR25)</f>
        <v>-132193000</v>
      </c>
      <c r="BH26" s="805"/>
      <c r="BI26" s="805"/>
      <c r="BJ26" s="805"/>
      <c r="BK26" s="805"/>
      <c r="BL26" s="805"/>
      <c r="BM26" s="805"/>
      <c r="BN26" s="805"/>
      <c r="BO26" s="805"/>
      <c r="BP26" s="805"/>
      <c r="BQ26" s="805"/>
      <c r="BR26" s="805"/>
      <c r="BS26" s="121"/>
      <c r="BT26" s="121"/>
      <c r="BU26" s="121"/>
      <c r="BV26" s="121"/>
      <c r="BW26" s="121"/>
      <c r="BX26" s="121"/>
      <c r="BY26" s="121"/>
      <c r="BZ26" s="121"/>
      <c r="CA26" s="121"/>
      <c r="CB26" s="121"/>
      <c r="CC26" s="121"/>
      <c r="CD26" s="121"/>
      <c r="CE26" s="121"/>
      <c r="CF26" s="121"/>
    </row>
    <row r="27" spans="1:84" ht="18.75" customHeight="1">
      <c r="A27" s="157"/>
      <c r="B27" s="157"/>
      <c r="C27" s="157"/>
      <c r="D27" s="157"/>
      <c r="E27" s="157"/>
      <c r="F27" s="157"/>
      <c r="G27" s="157"/>
      <c r="H27" s="157"/>
      <c r="I27" s="157"/>
      <c r="J27" s="157"/>
      <c r="K27" s="157"/>
      <c r="L27" s="157"/>
      <c r="M27" s="157"/>
      <c r="N27" s="157"/>
      <c r="O27" s="157"/>
      <c r="P27" s="157"/>
      <c r="Q27" s="156"/>
      <c r="R27" s="156"/>
      <c r="S27" s="156"/>
      <c r="T27" s="156"/>
      <c r="U27" s="156"/>
      <c r="V27" s="156"/>
      <c r="W27" s="156"/>
      <c r="X27" s="156"/>
      <c r="Y27" s="156"/>
      <c r="Z27" s="156"/>
      <c r="AA27" s="156"/>
      <c r="AB27" s="156"/>
      <c r="AC27" s="156"/>
      <c r="AD27" s="156"/>
      <c r="AE27" s="156"/>
      <c r="AF27" s="156"/>
      <c r="AG27" s="156"/>
      <c r="AH27" s="156"/>
      <c r="AI27" s="156"/>
      <c r="AJ27" s="156"/>
      <c r="AK27" s="156"/>
      <c r="AL27" s="156"/>
      <c r="AM27" s="156"/>
      <c r="AN27" s="156"/>
      <c r="AO27" s="156"/>
      <c r="AP27" s="156"/>
      <c r="AQ27" s="156"/>
      <c r="AR27" s="156"/>
      <c r="AS27" s="156"/>
      <c r="AT27" s="156"/>
      <c r="AU27" s="156"/>
      <c r="AV27" s="156"/>
      <c r="AW27" s="156"/>
      <c r="AX27" s="156"/>
      <c r="AY27" s="156"/>
      <c r="AZ27" s="156"/>
      <c r="BA27" s="156"/>
      <c r="BB27" s="156"/>
      <c r="BC27" s="156"/>
      <c r="BD27" s="156"/>
      <c r="BE27" s="139"/>
      <c r="BF27" s="139"/>
      <c r="BG27" s="154"/>
      <c r="BH27" s="155"/>
      <c r="BI27" s="155"/>
      <c r="BJ27" s="155"/>
      <c r="BK27" s="155"/>
      <c r="BL27" s="155"/>
      <c r="BM27" s="155"/>
      <c r="BN27" s="155"/>
      <c r="BO27" s="155"/>
      <c r="BP27" s="155"/>
      <c r="BQ27" s="155"/>
      <c r="BR27" s="155"/>
      <c r="BS27" s="157"/>
      <c r="BT27" s="157"/>
      <c r="BU27" s="157"/>
      <c r="BV27" s="157"/>
      <c r="BW27" s="157"/>
      <c r="BX27" s="157"/>
      <c r="BY27" s="157"/>
      <c r="BZ27" s="157"/>
      <c r="CA27" s="157"/>
      <c r="CB27" s="157"/>
      <c r="CC27" s="157"/>
      <c r="CD27" s="157"/>
      <c r="CE27" s="157"/>
      <c r="CF27" s="157"/>
    </row>
    <row r="28" spans="1:84" ht="18.75" customHeight="1">
      <c r="A28" s="157"/>
      <c r="B28" s="157"/>
      <c r="C28" s="157"/>
      <c r="D28" s="157"/>
      <c r="E28" s="157"/>
      <c r="F28" s="157"/>
      <c r="G28" s="157"/>
      <c r="H28" s="157"/>
      <c r="I28" s="157"/>
      <c r="J28" s="157"/>
      <c r="K28" s="157"/>
      <c r="L28" s="157"/>
      <c r="M28" s="157"/>
      <c r="N28" s="157"/>
      <c r="O28" s="157"/>
      <c r="P28" s="157"/>
      <c r="Q28" s="156"/>
      <c r="R28" s="156"/>
      <c r="S28" s="156"/>
      <c r="T28" s="156"/>
      <c r="U28" s="156"/>
      <c r="V28" s="156"/>
      <c r="W28" s="156"/>
      <c r="X28" s="156"/>
      <c r="Y28" s="156"/>
      <c r="Z28" s="156"/>
      <c r="AA28" s="156"/>
      <c r="AB28" s="156"/>
      <c r="AC28" s="156"/>
      <c r="AD28" s="156"/>
      <c r="AE28" s="156"/>
      <c r="AF28" s="156"/>
      <c r="AG28" s="156"/>
      <c r="AH28" s="156"/>
      <c r="AI28" s="156"/>
      <c r="AJ28" s="156"/>
      <c r="AK28" s="156"/>
      <c r="AL28" s="156"/>
      <c r="AM28" s="156"/>
      <c r="AN28" s="156"/>
      <c r="AO28" s="156"/>
      <c r="AP28" s="156"/>
      <c r="AQ28" s="156"/>
      <c r="AR28" s="156"/>
      <c r="AS28" s="156"/>
      <c r="AT28" s="156"/>
      <c r="AU28" s="156"/>
      <c r="AV28" s="156"/>
      <c r="AW28" s="156"/>
      <c r="AX28" s="156"/>
      <c r="AY28" s="156"/>
      <c r="AZ28" s="156"/>
      <c r="BA28" s="156"/>
      <c r="BB28" s="156"/>
      <c r="BC28" s="156"/>
      <c r="BD28" s="156"/>
      <c r="BE28" s="139"/>
      <c r="BF28" s="139"/>
      <c r="BG28" s="154"/>
      <c r="BH28" s="155"/>
      <c r="BI28" s="155"/>
      <c r="BJ28" s="155"/>
      <c r="BK28" s="155"/>
      <c r="BL28" s="155"/>
      <c r="BM28" s="155"/>
      <c r="BN28" s="155"/>
      <c r="BO28" s="155"/>
      <c r="BP28" s="155"/>
      <c r="BQ28" s="155"/>
      <c r="BR28" s="155"/>
      <c r="BS28" s="157"/>
      <c r="BT28" s="157"/>
      <c r="BU28" s="157"/>
      <c r="BV28" s="157"/>
      <c r="BW28" s="157"/>
      <c r="BX28" s="157"/>
      <c r="BY28" s="157"/>
      <c r="BZ28" s="157"/>
      <c r="CA28" s="157"/>
      <c r="CB28" s="157"/>
      <c r="CC28" s="157"/>
      <c r="CD28" s="157"/>
      <c r="CE28" s="157"/>
      <c r="CF28" s="157"/>
    </row>
    <row r="29" spans="1:84" ht="18.75" customHeight="1">
      <c r="A29" s="459"/>
      <c r="B29" s="459"/>
      <c r="C29" s="459"/>
      <c r="D29" s="459"/>
      <c r="E29" s="459"/>
      <c r="F29" s="459"/>
      <c r="G29" s="459"/>
      <c r="H29" s="459"/>
      <c r="I29" s="459"/>
      <c r="J29" s="459"/>
      <c r="K29" s="459"/>
      <c r="L29" s="459"/>
      <c r="M29" s="459"/>
      <c r="N29" s="459"/>
      <c r="O29" s="459"/>
      <c r="P29" s="459"/>
      <c r="Q29" s="458"/>
      <c r="R29" s="458"/>
      <c r="S29" s="458"/>
      <c r="T29" s="458"/>
      <c r="U29" s="458"/>
      <c r="V29" s="458"/>
      <c r="W29" s="458"/>
      <c r="X29" s="458"/>
      <c r="Y29" s="458"/>
      <c r="Z29" s="458"/>
      <c r="AA29" s="458"/>
      <c r="AB29" s="458"/>
      <c r="AC29" s="458"/>
      <c r="AD29" s="458"/>
      <c r="AE29" s="458"/>
      <c r="AF29" s="458"/>
      <c r="AG29" s="458"/>
      <c r="AH29" s="458"/>
      <c r="AI29" s="458"/>
      <c r="AJ29" s="458"/>
      <c r="AK29" s="458"/>
      <c r="AL29" s="458"/>
      <c r="AM29" s="458"/>
      <c r="AN29" s="458"/>
      <c r="AO29" s="458"/>
      <c r="AP29" s="458"/>
      <c r="AQ29" s="458"/>
      <c r="AR29" s="458"/>
      <c r="AS29" s="458"/>
      <c r="AT29" s="458"/>
      <c r="AU29" s="458"/>
      <c r="AV29" s="458"/>
      <c r="AW29" s="458"/>
      <c r="AX29" s="458"/>
      <c r="AY29" s="458"/>
      <c r="AZ29" s="458"/>
      <c r="BA29" s="458"/>
      <c r="BB29" s="458"/>
      <c r="BC29" s="458"/>
      <c r="BD29" s="458"/>
      <c r="BE29" s="139"/>
      <c r="BF29" s="139"/>
      <c r="BG29" s="456"/>
      <c r="BH29" s="457"/>
      <c r="BI29" s="457"/>
      <c r="BJ29" s="457"/>
      <c r="BK29" s="457"/>
      <c r="BL29" s="457"/>
      <c r="BM29" s="457"/>
      <c r="BN29" s="457"/>
      <c r="BO29" s="457"/>
      <c r="BP29" s="457"/>
      <c r="BQ29" s="457"/>
      <c r="BR29" s="457"/>
      <c r="BS29" s="459"/>
      <c r="BT29" s="459"/>
      <c r="BU29" s="459"/>
      <c r="BV29" s="459"/>
      <c r="BW29" s="459"/>
      <c r="BX29" s="459"/>
      <c r="BY29" s="459"/>
      <c r="BZ29" s="459"/>
      <c r="CA29" s="459"/>
      <c r="CB29" s="459"/>
      <c r="CC29" s="459"/>
      <c r="CD29" s="459"/>
      <c r="CE29" s="459"/>
      <c r="CF29" s="459"/>
    </row>
    <row r="30" spans="1:84" ht="22.5" customHeight="1">
      <c r="A30" s="121"/>
      <c r="B30" s="121"/>
      <c r="C30" s="121"/>
      <c r="D30" s="121"/>
      <c r="E30" s="121"/>
      <c r="F30" s="121"/>
      <c r="G30" s="121"/>
      <c r="H30" s="121"/>
      <c r="I30" s="121"/>
      <c r="J30" s="121"/>
      <c r="K30" s="121"/>
      <c r="L30" s="121"/>
      <c r="M30" s="121"/>
      <c r="N30" s="121"/>
      <c r="O30" s="121"/>
      <c r="P30" s="121"/>
      <c r="Q30" s="121"/>
      <c r="R30" s="121"/>
      <c r="S30" s="121"/>
      <c r="T30" s="121"/>
      <c r="U30" s="121"/>
      <c r="V30" s="121"/>
      <c r="W30" s="121"/>
      <c r="X30" s="121"/>
      <c r="Y30" s="121"/>
      <c r="Z30" s="121"/>
      <c r="AA30" s="121"/>
      <c r="AB30" s="121"/>
      <c r="AC30" s="121"/>
      <c r="AD30" s="121"/>
      <c r="AE30" s="121"/>
      <c r="AF30" s="121"/>
      <c r="AG30" s="121"/>
      <c r="AH30" s="121"/>
      <c r="AI30" s="121"/>
      <c r="AJ30" s="121"/>
      <c r="AK30" s="121"/>
      <c r="AL30" s="121"/>
      <c r="AM30" s="121"/>
      <c r="AN30" s="121"/>
      <c r="AO30" s="121"/>
      <c r="AP30" s="121"/>
      <c r="AQ30" s="121"/>
      <c r="AR30" s="121"/>
      <c r="AS30" s="121"/>
      <c r="AT30" s="121"/>
      <c r="AU30" s="121"/>
      <c r="AV30" s="121"/>
      <c r="AW30" s="121"/>
      <c r="AX30" s="121"/>
      <c r="AY30" s="121"/>
      <c r="AZ30" s="121"/>
      <c r="BA30" s="121"/>
      <c r="BB30" s="121"/>
      <c r="BC30" s="121"/>
      <c r="BD30" s="121"/>
      <c r="BE30" s="139"/>
      <c r="BF30" s="139"/>
      <c r="BG30" s="141"/>
      <c r="BH30" s="141"/>
      <c r="BI30" s="142"/>
      <c r="BJ30" s="142"/>
      <c r="BK30" s="142"/>
      <c r="BL30" s="142"/>
      <c r="BM30" s="142"/>
      <c r="BN30" s="142"/>
      <c r="BO30" s="142"/>
      <c r="BP30" s="142"/>
      <c r="BQ30" s="142"/>
      <c r="BR30" s="142"/>
      <c r="BS30" s="121"/>
      <c r="BT30" s="121"/>
      <c r="BU30" s="121"/>
      <c r="BV30" s="121"/>
      <c r="BW30" s="121"/>
      <c r="BX30" s="121"/>
      <c r="BY30" s="121"/>
      <c r="BZ30" s="121"/>
      <c r="CA30" s="121"/>
      <c r="CB30" s="121"/>
      <c r="CC30" s="121"/>
      <c r="CD30" s="121"/>
      <c r="CE30" s="121"/>
      <c r="CF30" s="121"/>
    </row>
    <row r="31" spans="1:84" ht="18.75" customHeight="1">
      <c r="A31" s="121"/>
      <c r="B31" s="121"/>
      <c r="C31" s="121"/>
      <c r="D31" s="121"/>
      <c r="E31" s="121"/>
      <c r="F31" s="121"/>
      <c r="G31" s="121"/>
      <c r="H31" s="121"/>
      <c r="I31" s="121"/>
      <c r="J31" s="121"/>
      <c r="K31" s="121"/>
      <c r="L31" s="809" t="s">
        <v>95</v>
      </c>
      <c r="M31" s="809"/>
      <c r="N31" s="809"/>
      <c r="O31" s="809"/>
      <c r="P31" s="799" t="s">
        <v>96</v>
      </c>
      <c r="Q31" s="799"/>
      <c r="R31" s="799"/>
      <c r="S31" s="799"/>
      <c r="T31" s="799"/>
      <c r="U31" s="799"/>
      <c r="V31" s="799"/>
      <c r="W31" s="799"/>
      <c r="X31" s="799"/>
      <c r="Y31" s="799"/>
      <c r="Z31" s="799"/>
      <c r="AA31" s="799"/>
      <c r="AB31" s="799"/>
      <c r="AC31" s="799"/>
      <c r="AD31" s="799"/>
      <c r="AE31" s="799"/>
      <c r="AF31" s="799"/>
      <c r="AG31" s="799"/>
      <c r="AH31" s="799"/>
      <c r="AI31" s="799"/>
      <c r="AJ31" s="799"/>
      <c r="AK31" s="799"/>
      <c r="AL31" s="799"/>
      <c r="AM31" s="799"/>
      <c r="AN31" s="799"/>
      <c r="AO31" s="799"/>
      <c r="AP31" s="799"/>
      <c r="AQ31" s="799"/>
      <c r="AR31" s="799"/>
      <c r="AS31" s="799"/>
      <c r="AT31" s="799"/>
      <c r="AU31" s="799"/>
      <c r="AV31" s="799"/>
      <c r="AW31" s="799"/>
      <c r="AX31" s="799"/>
      <c r="AY31" s="799"/>
      <c r="AZ31" s="799"/>
      <c r="BA31" s="799"/>
      <c r="BB31" s="799"/>
      <c r="BC31" s="799"/>
      <c r="BD31" s="799"/>
      <c r="BE31" s="139"/>
      <c r="BF31" s="139"/>
      <c r="BG31" s="141"/>
      <c r="BH31" s="141"/>
      <c r="BI31" s="142"/>
      <c r="BJ31" s="142"/>
      <c r="BK31" s="142"/>
      <c r="BL31" s="142"/>
      <c r="BM31" s="142"/>
      <c r="BN31" s="142"/>
      <c r="BO31" s="142"/>
      <c r="BP31" s="142"/>
      <c r="BQ31" s="142"/>
      <c r="BR31" s="142"/>
      <c r="BS31" s="121"/>
      <c r="BT31" s="121"/>
      <c r="BU31" s="121"/>
      <c r="BV31" s="121"/>
      <c r="BW31" s="121"/>
      <c r="BX31" s="121"/>
      <c r="BY31" s="121"/>
      <c r="BZ31" s="121"/>
      <c r="CA31" s="133"/>
      <c r="CB31" s="121"/>
      <c r="CC31" s="121"/>
      <c r="CD31" s="121"/>
      <c r="CE31" s="121"/>
      <c r="CF31" s="121"/>
    </row>
    <row r="32" spans="1:84" ht="18.75" customHeight="1">
      <c r="A32" s="121"/>
      <c r="B32" s="121"/>
      <c r="C32" s="121"/>
      <c r="D32" s="121"/>
      <c r="E32" s="121"/>
      <c r="F32" s="121"/>
      <c r="G32" s="121"/>
      <c r="H32" s="121"/>
      <c r="I32" s="121"/>
      <c r="J32" s="121"/>
      <c r="K32" s="121"/>
      <c r="L32" s="121"/>
      <c r="M32" s="121"/>
      <c r="N32" s="121"/>
      <c r="O32" s="121"/>
      <c r="P32" s="121"/>
      <c r="Q32" s="121"/>
      <c r="R32" s="799" t="s">
        <v>97</v>
      </c>
      <c r="S32" s="799"/>
      <c r="T32" s="799"/>
      <c r="U32" s="799"/>
      <c r="V32" s="799"/>
      <c r="W32" s="799"/>
      <c r="X32" s="799"/>
      <c r="Y32" s="799"/>
      <c r="Z32" s="799"/>
      <c r="AA32" s="799"/>
      <c r="AB32" s="799"/>
      <c r="AC32" s="799"/>
      <c r="AD32" s="799"/>
      <c r="AE32" s="799"/>
      <c r="AF32" s="799"/>
      <c r="AG32" s="799"/>
      <c r="AH32" s="799"/>
      <c r="AI32" s="799"/>
      <c r="AJ32" s="799"/>
      <c r="AK32" s="799"/>
      <c r="AL32" s="799"/>
      <c r="AM32" s="799"/>
      <c r="AN32" s="799"/>
      <c r="AO32" s="799"/>
      <c r="AP32" s="799"/>
      <c r="AQ32" s="799"/>
      <c r="AR32" s="799"/>
      <c r="AS32" s="799"/>
      <c r="AT32" s="799"/>
      <c r="AU32" s="799"/>
      <c r="AV32" s="799"/>
      <c r="AW32" s="799"/>
      <c r="AX32" s="799"/>
      <c r="AY32" s="799"/>
      <c r="AZ32" s="799"/>
      <c r="BA32" s="799"/>
      <c r="BB32" s="799"/>
      <c r="BC32" s="799"/>
      <c r="BD32" s="799"/>
      <c r="BE32" s="139"/>
      <c r="BF32" s="139"/>
      <c r="BG32" s="804">
        <v>174200000</v>
      </c>
      <c r="BH32" s="805"/>
      <c r="BI32" s="805"/>
      <c r="BJ32" s="805"/>
      <c r="BK32" s="805"/>
      <c r="BL32" s="805"/>
      <c r="BM32" s="805"/>
      <c r="BN32" s="805"/>
      <c r="BO32" s="805"/>
      <c r="BP32" s="805"/>
      <c r="BQ32" s="805"/>
      <c r="BR32" s="805"/>
      <c r="BS32" s="121"/>
      <c r="BT32" s="121"/>
      <c r="BU32" s="121"/>
      <c r="BV32" s="121"/>
      <c r="BW32" s="121"/>
      <c r="BX32" s="121"/>
      <c r="BY32" s="121"/>
      <c r="BZ32" s="121"/>
      <c r="CA32" s="121"/>
      <c r="CB32" s="121"/>
      <c r="CC32" s="121"/>
      <c r="CD32" s="121"/>
      <c r="CE32" s="121"/>
      <c r="CF32" s="121"/>
    </row>
    <row r="33" spans="1:84" ht="18.75" customHeight="1">
      <c r="A33" s="121"/>
      <c r="B33" s="121"/>
      <c r="C33" s="121"/>
      <c r="D33" s="121"/>
      <c r="E33" s="121"/>
      <c r="F33" s="121"/>
      <c r="G33" s="121"/>
      <c r="H33" s="121"/>
      <c r="I33" s="121"/>
      <c r="J33" s="121"/>
      <c r="K33" s="121"/>
      <c r="L33" s="121"/>
      <c r="M33" s="121"/>
      <c r="N33" s="121"/>
      <c r="O33" s="121"/>
      <c r="P33" s="121"/>
      <c r="Q33" s="121"/>
      <c r="R33" s="799" t="s">
        <v>98</v>
      </c>
      <c r="S33" s="799"/>
      <c r="T33" s="799"/>
      <c r="U33" s="799"/>
      <c r="V33" s="799"/>
      <c r="W33" s="799"/>
      <c r="X33" s="799"/>
      <c r="Y33" s="799"/>
      <c r="Z33" s="799"/>
      <c r="AA33" s="799"/>
      <c r="AB33" s="799"/>
      <c r="AC33" s="799"/>
      <c r="AD33" s="799"/>
      <c r="AE33" s="799"/>
      <c r="AF33" s="799"/>
      <c r="AG33" s="799"/>
      <c r="AH33" s="799"/>
      <c r="AI33" s="799"/>
      <c r="AJ33" s="799"/>
      <c r="AK33" s="799"/>
      <c r="AL33" s="799"/>
      <c r="AM33" s="799"/>
      <c r="AN33" s="799"/>
      <c r="AO33" s="799"/>
      <c r="AP33" s="799"/>
      <c r="AQ33" s="799"/>
      <c r="AR33" s="799"/>
      <c r="AS33" s="799"/>
      <c r="AT33" s="799"/>
      <c r="AU33" s="799"/>
      <c r="AV33" s="799"/>
      <c r="AW33" s="799"/>
      <c r="AX33" s="799"/>
      <c r="AY33" s="799"/>
      <c r="AZ33" s="799"/>
      <c r="BA33" s="799"/>
      <c r="BB33" s="799"/>
      <c r="BC33" s="799"/>
      <c r="BD33" s="799"/>
      <c r="BE33" s="139"/>
      <c r="BF33" s="139"/>
      <c r="BG33" s="804">
        <v>-215335794</v>
      </c>
      <c r="BH33" s="805"/>
      <c r="BI33" s="805"/>
      <c r="BJ33" s="805"/>
      <c r="BK33" s="805"/>
      <c r="BL33" s="805"/>
      <c r="BM33" s="805"/>
      <c r="BN33" s="805"/>
      <c r="BO33" s="805"/>
      <c r="BP33" s="805"/>
      <c r="BQ33" s="805"/>
      <c r="BR33" s="805"/>
      <c r="BS33" s="121"/>
      <c r="BT33" s="121"/>
      <c r="BU33" s="121"/>
      <c r="BV33" s="121"/>
      <c r="BW33" s="121"/>
      <c r="BX33" s="121"/>
      <c r="BY33" s="121"/>
      <c r="BZ33" s="121"/>
      <c r="CA33" s="121"/>
      <c r="CB33" s="121"/>
      <c r="CC33" s="121"/>
      <c r="CD33" s="121"/>
      <c r="CE33" s="121"/>
      <c r="CF33" s="121"/>
    </row>
    <row r="34" spans="1:84" ht="18.75" customHeight="1">
      <c r="A34" s="121"/>
      <c r="B34" s="121"/>
      <c r="C34" s="121"/>
      <c r="D34" s="121"/>
      <c r="E34" s="121"/>
      <c r="F34" s="121"/>
      <c r="G34" s="121"/>
      <c r="H34" s="121"/>
      <c r="I34" s="121"/>
      <c r="J34" s="121"/>
      <c r="K34" s="121"/>
      <c r="L34" s="121"/>
      <c r="M34" s="121"/>
      <c r="N34" s="121"/>
      <c r="O34" s="121"/>
      <c r="P34" s="121"/>
      <c r="Q34" s="121"/>
      <c r="R34" s="799" t="s">
        <v>284</v>
      </c>
      <c r="S34" s="799"/>
      <c r="T34" s="799"/>
      <c r="U34" s="799"/>
      <c r="V34" s="799"/>
      <c r="W34" s="799"/>
      <c r="X34" s="799"/>
      <c r="Y34" s="799"/>
      <c r="Z34" s="799"/>
      <c r="AA34" s="799"/>
      <c r="AB34" s="799"/>
      <c r="AC34" s="799"/>
      <c r="AD34" s="799"/>
      <c r="AE34" s="799"/>
      <c r="AF34" s="799"/>
      <c r="AG34" s="799"/>
      <c r="AH34" s="799"/>
      <c r="AI34" s="799"/>
      <c r="AJ34" s="799"/>
      <c r="AK34" s="799"/>
      <c r="AL34" s="799"/>
      <c r="AM34" s="799"/>
      <c r="AN34" s="799"/>
      <c r="AO34" s="799"/>
      <c r="AP34" s="799"/>
      <c r="AQ34" s="799"/>
      <c r="AR34" s="799"/>
      <c r="AS34" s="799"/>
      <c r="AT34" s="799"/>
      <c r="AU34" s="799"/>
      <c r="AV34" s="799"/>
      <c r="AW34" s="799"/>
      <c r="AX34" s="799"/>
      <c r="AY34" s="799"/>
      <c r="AZ34" s="799"/>
      <c r="BA34" s="799"/>
      <c r="BB34" s="799"/>
      <c r="BC34" s="799"/>
      <c r="BD34" s="799"/>
      <c r="BE34" s="139"/>
      <c r="BF34" s="139"/>
      <c r="BG34" s="804">
        <v>3600000</v>
      </c>
      <c r="BH34" s="808"/>
      <c r="BI34" s="808"/>
      <c r="BJ34" s="808"/>
      <c r="BK34" s="808"/>
      <c r="BL34" s="808"/>
      <c r="BM34" s="808"/>
      <c r="BN34" s="808"/>
      <c r="BO34" s="808"/>
      <c r="BP34" s="808"/>
      <c r="BQ34" s="808"/>
      <c r="BR34" s="808"/>
      <c r="BS34" s="121"/>
      <c r="BT34" s="121"/>
      <c r="BU34" s="121"/>
      <c r="BV34" s="121"/>
      <c r="BW34" s="121"/>
      <c r="BX34" s="121"/>
      <c r="BY34" s="121"/>
      <c r="BZ34" s="121"/>
      <c r="CA34" s="121"/>
      <c r="CB34" s="121"/>
      <c r="CC34" s="121"/>
      <c r="CD34" s="121"/>
      <c r="CE34" s="121"/>
      <c r="CF34" s="121"/>
    </row>
    <row r="35" spans="1:84" ht="18.75" customHeight="1">
      <c r="A35" s="428"/>
      <c r="B35" s="428"/>
      <c r="C35" s="428"/>
      <c r="D35" s="428"/>
      <c r="E35" s="428"/>
      <c r="F35" s="428"/>
      <c r="G35" s="428"/>
      <c r="H35" s="428"/>
      <c r="I35" s="428"/>
      <c r="J35" s="428"/>
      <c r="K35" s="428"/>
      <c r="L35" s="428"/>
      <c r="M35" s="428"/>
      <c r="N35" s="428"/>
      <c r="O35" s="428"/>
      <c r="P35" s="428"/>
      <c r="Q35" s="428"/>
      <c r="R35" s="799" t="s">
        <v>437</v>
      </c>
      <c r="S35" s="799"/>
      <c r="T35" s="799"/>
      <c r="U35" s="799"/>
      <c r="V35" s="799"/>
      <c r="W35" s="799"/>
      <c r="X35" s="799"/>
      <c r="Y35" s="799"/>
      <c r="Z35" s="799"/>
      <c r="AA35" s="799"/>
      <c r="AB35" s="799"/>
      <c r="AC35" s="799"/>
      <c r="AD35" s="799"/>
      <c r="AE35" s="799"/>
      <c r="AF35" s="799"/>
      <c r="AG35" s="799"/>
      <c r="AH35" s="799"/>
      <c r="AI35" s="799"/>
      <c r="AJ35" s="799"/>
      <c r="AK35" s="799"/>
      <c r="AL35" s="799"/>
      <c r="AM35" s="799"/>
      <c r="AN35" s="799"/>
      <c r="AO35" s="799"/>
      <c r="AP35" s="799"/>
      <c r="AQ35" s="799"/>
      <c r="AR35" s="799"/>
      <c r="AS35" s="799"/>
      <c r="AT35" s="799"/>
      <c r="AU35" s="799"/>
      <c r="AV35" s="799"/>
      <c r="AW35" s="799"/>
      <c r="AX35" s="799"/>
      <c r="AY35" s="799"/>
      <c r="AZ35" s="799"/>
      <c r="BA35" s="799"/>
      <c r="BB35" s="799"/>
      <c r="BC35" s="799"/>
      <c r="BD35" s="799"/>
      <c r="BE35" s="139"/>
      <c r="BF35" s="139"/>
      <c r="BG35" s="806">
        <v>-5063206</v>
      </c>
      <c r="BH35" s="807"/>
      <c r="BI35" s="807"/>
      <c r="BJ35" s="807"/>
      <c r="BK35" s="807"/>
      <c r="BL35" s="807"/>
      <c r="BM35" s="807"/>
      <c r="BN35" s="807"/>
      <c r="BO35" s="807"/>
      <c r="BP35" s="807"/>
      <c r="BQ35" s="807"/>
      <c r="BR35" s="807"/>
      <c r="BS35" s="428"/>
      <c r="BT35" s="428"/>
      <c r="BU35" s="428"/>
      <c r="BV35" s="428"/>
      <c r="BW35" s="428"/>
      <c r="BX35" s="428"/>
      <c r="BY35" s="428"/>
      <c r="BZ35" s="428"/>
      <c r="CA35" s="428"/>
      <c r="CB35" s="428"/>
      <c r="CC35" s="428"/>
      <c r="CD35" s="428"/>
      <c r="CE35" s="428"/>
      <c r="CF35" s="428"/>
    </row>
    <row r="36" spans="1:84" ht="18.75" customHeight="1">
      <c r="A36" s="121"/>
      <c r="B36" s="121"/>
      <c r="C36" s="121"/>
      <c r="D36" s="121"/>
      <c r="E36" s="121"/>
      <c r="F36" s="121"/>
      <c r="G36" s="121"/>
      <c r="H36" s="121"/>
      <c r="I36" s="121"/>
      <c r="J36" s="121"/>
      <c r="K36" s="121"/>
      <c r="L36" s="121"/>
      <c r="M36" s="121"/>
      <c r="N36" s="121"/>
      <c r="O36" s="121"/>
      <c r="P36" s="802" t="s">
        <v>96</v>
      </c>
      <c r="Q36" s="803"/>
      <c r="R36" s="803"/>
      <c r="S36" s="803"/>
      <c r="T36" s="803"/>
      <c r="U36" s="803"/>
      <c r="V36" s="803"/>
      <c r="W36" s="803"/>
      <c r="X36" s="803"/>
      <c r="Y36" s="803"/>
      <c r="Z36" s="803"/>
      <c r="AA36" s="803"/>
      <c r="AB36" s="803"/>
      <c r="AC36" s="803"/>
      <c r="AD36" s="803"/>
      <c r="AE36" s="803"/>
      <c r="AF36" s="803"/>
      <c r="AG36" s="803"/>
      <c r="AH36" s="803"/>
      <c r="AI36" s="803"/>
      <c r="AJ36" s="803"/>
      <c r="AK36" s="803"/>
      <c r="AL36" s="803"/>
      <c r="AM36" s="803"/>
      <c r="AN36" s="803"/>
      <c r="AO36" s="803"/>
      <c r="AP36" s="803"/>
      <c r="AQ36" s="803"/>
      <c r="AR36" s="803"/>
      <c r="AS36" s="803"/>
      <c r="AT36" s="803"/>
      <c r="AU36" s="803"/>
      <c r="AV36" s="803"/>
      <c r="AW36" s="803"/>
      <c r="AX36" s="803"/>
      <c r="AY36" s="803"/>
      <c r="AZ36" s="803"/>
      <c r="BA36" s="803"/>
      <c r="BB36" s="803"/>
      <c r="BC36" s="803"/>
      <c r="BD36" s="803"/>
      <c r="BE36" s="139"/>
      <c r="BF36" s="139"/>
      <c r="BG36" s="804">
        <f>SUM(BG32:BR35)</f>
        <v>-42599000</v>
      </c>
      <c r="BH36" s="805"/>
      <c r="BI36" s="805"/>
      <c r="BJ36" s="805"/>
      <c r="BK36" s="805"/>
      <c r="BL36" s="805"/>
      <c r="BM36" s="805"/>
      <c r="BN36" s="805"/>
      <c r="BO36" s="805"/>
      <c r="BP36" s="805"/>
      <c r="BQ36" s="805"/>
      <c r="BR36" s="805"/>
      <c r="BS36" s="121"/>
      <c r="BT36" s="121"/>
      <c r="BU36" s="121"/>
      <c r="BV36" s="121"/>
      <c r="BW36" s="121"/>
      <c r="BX36" s="121"/>
      <c r="BY36" s="121"/>
      <c r="BZ36" s="121"/>
      <c r="CA36" s="121"/>
      <c r="CB36" s="121"/>
      <c r="CC36" s="121"/>
      <c r="CD36" s="121"/>
      <c r="CE36" s="121"/>
      <c r="CF36" s="121"/>
    </row>
    <row r="37" spans="1:84" ht="18.75" customHeight="1">
      <c r="A37" s="121"/>
      <c r="B37" s="121"/>
      <c r="C37" s="121"/>
      <c r="D37" s="121"/>
      <c r="E37" s="121"/>
      <c r="F37" s="121"/>
      <c r="G37" s="121"/>
      <c r="H37" s="121"/>
      <c r="I37" s="121"/>
      <c r="J37" s="121"/>
      <c r="K37" s="121"/>
      <c r="L37" s="121"/>
      <c r="M37" s="121"/>
      <c r="N37" s="121"/>
      <c r="O37" s="121"/>
      <c r="P37" s="121"/>
      <c r="Q37" s="121"/>
      <c r="R37" s="121"/>
      <c r="S37" s="121"/>
      <c r="T37" s="121"/>
      <c r="U37" s="121"/>
      <c r="V37" s="121"/>
      <c r="W37" s="121"/>
      <c r="X37" s="121"/>
      <c r="Y37" s="121"/>
      <c r="Z37" s="121"/>
      <c r="AA37" s="121"/>
      <c r="AB37" s="121"/>
      <c r="AC37" s="121"/>
      <c r="AD37" s="121"/>
      <c r="AE37" s="121"/>
      <c r="AF37" s="121"/>
      <c r="AG37" s="121"/>
      <c r="AH37" s="121"/>
      <c r="AI37" s="121"/>
      <c r="AJ37" s="121"/>
      <c r="AK37" s="121"/>
      <c r="AL37" s="121"/>
      <c r="AM37" s="121"/>
      <c r="AN37" s="121"/>
      <c r="AO37" s="121"/>
      <c r="AP37" s="121"/>
      <c r="AQ37" s="121"/>
      <c r="AR37" s="121"/>
      <c r="AS37" s="121"/>
      <c r="AT37" s="121"/>
      <c r="AU37" s="121"/>
      <c r="AV37" s="121"/>
      <c r="AW37" s="121"/>
      <c r="AX37" s="121"/>
      <c r="AY37" s="121"/>
      <c r="AZ37" s="121"/>
      <c r="BA37" s="121"/>
      <c r="BB37" s="121"/>
      <c r="BC37" s="121"/>
      <c r="BD37" s="121"/>
      <c r="BE37" s="139"/>
      <c r="BF37" s="139"/>
      <c r="BG37" s="141"/>
      <c r="BH37" s="141"/>
      <c r="BI37" s="142"/>
      <c r="BJ37" s="142"/>
      <c r="BK37" s="142"/>
      <c r="BL37" s="142"/>
      <c r="BM37" s="142"/>
      <c r="BN37" s="142"/>
      <c r="BO37" s="142"/>
      <c r="BP37" s="142"/>
      <c r="BQ37" s="142"/>
      <c r="BR37" s="142"/>
      <c r="BS37" s="121"/>
      <c r="BT37" s="121"/>
      <c r="BU37" s="121"/>
      <c r="BV37" s="121"/>
      <c r="BW37" s="121"/>
      <c r="BX37" s="121"/>
      <c r="BY37" s="121"/>
      <c r="BZ37" s="121"/>
      <c r="CA37" s="121"/>
      <c r="CB37" s="121"/>
      <c r="CC37" s="121"/>
      <c r="CD37" s="121"/>
      <c r="CE37" s="121"/>
      <c r="CF37" s="121"/>
    </row>
    <row r="38" spans="1:84" ht="18.75" customHeight="1">
      <c r="A38" s="121"/>
      <c r="B38" s="121"/>
      <c r="C38" s="121"/>
      <c r="D38" s="121"/>
      <c r="E38" s="121"/>
      <c r="F38" s="121"/>
      <c r="G38" s="121"/>
      <c r="H38" s="121"/>
      <c r="I38" s="121"/>
      <c r="J38" s="121"/>
      <c r="K38" s="121"/>
      <c r="L38" s="121"/>
      <c r="M38" s="121"/>
      <c r="N38" s="121"/>
      <c r="O38" s="121"/>
      <c r="P38" s="799" t="s">
        <v>99</v>
      </c>
      <c r="Q38" s="799"/>
      <c r="R38" s="799"/>
      <c r="S38" s="799"/>
      <c r="T38" s="799"/>
      <c r="U38" s="799"/>
      <c r="V38" s="799"/>
      <c r="W38" s="799"/>
      <c r="X38" s="799"/>
      <c r="Y38" s="799"/>
      <c r="Z38" s="799"/>
      <c r="AA38" s="799"/>
      <c r="AB38" s="799"/>
      <c r="AC38" s="799"/>
      <c r="AD38" s="799"/>
      <c r="AE38" s="799"/>
      <c r="AF38" s="799"/>
      <c r="AG38" s="799"/>
      <c r="AH38" s="799"/>
      <c r="AI38" s="799"/>
      <c r="AJ38" s="799"/>
      <c r="AK38" s="799"/>
      <c r="AL38" s="799"/>
      <c r="AM38" s="799"/>
      <c r="AN38" s="799"/>
      <c r="AO38" s="799"/>
      <c r="AP38" s="799"/>
      <c r="AQ38" s="799"/>
      <c r="AR38" s="799"/>
      <c r="AS38" s="799"/>
      <c r="AT38" s="799"/>
      <c r="AU38" s="799"/>
      <c r="AV38" s="799"/>
      <c r="AW38" s="799"/>
      <c r="AX38" s="799"/>
      <c r="AY38" s="799"/>
      <c r="AZ38" s="799"/>
      <c r="BA38" s="799"/>
      <c r="BB38" s="799"/>
      <c r="BC38" s="799"/>
      <c r="BD38" s="799"/>
      <c r="BE38" s="139"/>
      <c r="BF38" s="139"/>
      <c r="BG38" s="804">
        <v>34357268</v>
      </c>
      <c r="BH38" s="805"/>
      <c r="BI38" s="805"/>
      <c r="BJ38" s="805"/>
      <c r="BK38" s="805"/>
      <c r="BL38" s="805"/>
      <c r="BM38" s="805"/>
      <c r="BN38" s="805"/>
      <c r="BO38" s="805"/>
      <c r="BP38" s="805"/>
      <c r="BQ38" s="805"/>
      <c r="BR38" s="805"/>
      <c r="BS38" s="121"/>
      <c r="BT38" s="121"/>
      <c r="BU38" s="137"/>
      <c r="BV38" s="137"/>
      <c r="BW38" s="137"/>
      <c r="BX38" s="137"/>
      <c r="BY38" s="137"/>
      <c r="BZ38" s="137"/>
      <c r="CA38" s="137"/>
      <c r="CB38" s="137"/>
      <c r="CC38" s="121"/>
      <c r="CD38" s="121"/>
      <c r="CE38" s="121"/>
      <c r="CF38" s="121"/>
    </row>
    <row r="39" spans="1:84" ht="18.75" customHeight="1">
      <c r="A39" s="121"/>
      <c r="B39" s="121"/>
      <c r="C39" s="121"/>
      <c r="D39" s="121"/>
      <c r="E39" s="121"/>
      <c r="F39" s="121"/>
      <c r="G39" s="121"/>
      <c r="H39" s="121"/>
      <c r="I39" s="121"/>
      <c r="J39" s="121"/>
      <c r="K39" s="121"/>
      <c r="L39" s="121"/>
      <c r="M39" s="121"/>
      <c r="N39" s="121"/>
      <c r="O39" s="121"/>
      <c r="P39" s="799" t="s">
        <v>100</v>
      </c>
      <c r="Q39" s="799"/>
      <c r="R39" s="799"/>
      <c r="S39" s="799"/>
      <c r="T39" s="799"/>
      <c r="U39" s="799"/>
      <c r="V39" s="799"/>
      <c r="W39" s="799"/>
      <c r="X39" s="799"/>
      <c r="Y39" s="799"/>
      <c r="Z39" s="799"/>
      <c r="AA39" s="799"/>
      <c r="AB39" s="799"/>
      <c r="AC39" s="799"/>
      <c r="AD39" s="799"/>
      <c r="AE39" s="799"/>
      <c r="AF39" s="799"/>
      <c r="AG39" s="799"/>
      <c r="AH39" s="799"/>
      <c r="AI39" s="799"/>
      <c r="AJ39" s="799"/>
      <c r="AK39" s="799"/>
      <c r="AL39" s="799"/>
      <c r="AM39" s="799"/>
      <c r="AN39" s="799"/>
      <c r="AO39" s="799"/>
      <c r="AP39" s="799"/>
      <c r="AQ39" s="799"/>
      <c r="AR39" s="799"/>
      <c r="AS39" s="799"/>
      <c r="AT39" s="799"/>
      <c r="AU39" s="799"/>
      <c r="AV39" s="799"/>
      <c r="AW39" s="799"/>
      <c r="AX39" s="799"/>
      <c r="AY39" s="799"/>
      <c r="AZ39" s="799"/>
      <c r="BA39" s="799"/>
      <c r="BB39" s="799"/>
      <c r="BC39" s="799"/>
      <c r="BD39" s="799"/>
      <c r="BE39" s="139"/>
      <c r="BF39" s="139"/>
      <c r="BG39" s="806">
        <v>110759497</v>
      </c>
      <c r="BH39" s="807"/>
      <c r="BI39" s="807"/>
      <c r="BJ39" s="807"/>
      <c r="BK39" s="807"/>
      <c r="BL39" s="807"/>
      <c r="BM39" s="807"/>
      <c r="BN39" s="807"/>
      <c r="BO39" s="807"/>
      <c r="BP39" s="807"/>
      <c r="BQ39" s="807"/>
      <c r="BR39" s="807"/>
      <c r="BS39" s="140"/>
      <c r="BT39" s="121"/>
      <c r="BU39" s="137"/>
      <c r="BV39" s="137"/>
      <c r="BW39" s="137"/>
      <c r="BX39" s="137"/>
      <c r="BY39" s="137"/>
      <c r="BZ39" s="137"/>
      <c r="CA39" s="137"/>
      <c r="CB39" s="137"/>
      <c r="CC39" s="121"/>
      <c r="CD39" s="121"/>
      <c r="CE39" s="121"/>
      <c r="CF39" s="121"/>
    </row>
    <row r="40" spans="1:84" ht="18.75" customHeight="1" thickBot="1">
      <c r="A40" s="121"/>
      <c r="B40" s="121"/>
      <c r="C40" s="121"/>
      <c r="D40" s="121"/>
      <c r="E40" s="121"/>
      <c r="F40" s="121"/>
      <c r="G40" s="121"/>
      <c r="H40" s="121"/>
      <c r="I40" s="121"/>
      <c r="J40" s="121"/>
      <c r="K40" s="121"/>
      <c r="L40" s="121"/>
      <c r="M40" s="121"/>
      <c r="N40" s="121"/>
      <c r="O40" s="121"/>
      <c r="P40" s="799" t="s">
        <v>101</v>
      </c>
      <c r="Q40" s="799"/>
      <c r="R40" s="799"/>
      <c r="S40" s="799"/>
      <c r="T40" s="799"/>
      <c r="U40" s="799"/>
      <c r="V40" s="799"/>
      <c r="W40" s="799"/>
      <c r="X40" s="799"/>
      <c r="Y40" s="799"/>
      <c r="Z40" s="799"/>
      <c r="AA40" s="799"/>
      <c r="AB40" s="799"/>
      <c r="AC40" s="799"/>
      <c r="AD40" s="799"/>
      <c r="AE40" s="799"/>
      <c r="AF40" s="799"/>
      <c r="AG40" s="799"/>
      <c r="AH40" s="799"/>
      <c r="AI40" s="799"/>
      <c r="AJ40" s="799"/>
      <c r="AK40" s="799"/>
      <c r="AL40" s="799"/>
      <c r="AM40" s="799"/>
      <c r="AN40" s="799"/>
      <c r="AO40" s="799"/>
      <c r="AP40" s="799"/>
      <c r="AQ40" s="799"/>
      <c r="AR40" s="799"/>
      <c r="AS40" s="799"/>
      <c r="AT40" s="799"/>
      <c r="AU40" s="799"/>
      <c r="AV40" s="799"/>
      <c r="AW40" s="799"/>
      <c r="AX40" s="799"/>
      <c r="AY40" s="799"/>
      <c r="AZ40" s="799"/>
      <c r="BA40" s="799"/>
      <c r="BB40" s="799"/>
      <c r="BC40" s="799"/>
      <c r="BD40" s="799"/>
      <c r="BE40" s="139"/>
      <c r="BF40" s="139"/>
      <c r="BG40" s="800">
        <f>BG38+BG39</f>
        <v>145116765</v>
      </c>
      <c r="BH40" s="801"/>
      <c r="BI40" s="801"/>
      <c r="BJ40" s="801"/>
      <c r="BK40" s="801"/>
      <c r="BL40" s="801"/>
      <c r="BM40" s="801"/>
      <c r="BN40" s="801"/>
      <c r="BO40" s="801"/>
      <c r="BP40" s="801"/>
      <c r="BQ40" s="801"/>
      <c r="BR40" s="801"/>
      <c r="BS40" s="140"/>
      <c r="BT40" s="19"/>
      <c r="BU40" s="137"/>
      <c r="BV40" s="137"/>
      <c r="BW40" s="137"/>
      <c r="BX40" s="137"/>
      <c r="BY40" s="137"/>
      <c r="BZ40" s="137"/>
      <c r="CA40" s="137"/>
      <c r="CB40" s="137"/>
      <c r="CC40" s="121"/>
      <c r="CD40" s="121"/>
      <c r="CE40" s="121"/>
      <c r="CF40" s="121"/>
    </row>
    <row r="41" spans="1:84" ht="18.75" customHeight="1" thickTop="1">
      <c r="A41" s="121"/>
      <c r="B41" s="121"/>
      <c r="C41" s="121"/>
      <c r="D41" s="121"/>
      <c r="E41" s="121"/>
      <c r="F41" s="121"/>
      <c r="G41" s="121"/>
      <c r="H41" s="121"/>
      <c r="I41" s="121"/>
      <c r="J41" s="121"/>
      <c r="K41" s="121"/>
      <c r="L41" s="121"/>
      <c r="M41" s="121"/>
      <c r="N41" s="121"/>
      <c r="O41" s="121"/>
      <c r="P41" s="121"/>
      <c r="Q41" s="121"/>
      <c r="R41" s="121"/>
      <c r="S41" s="121"/>
      <c r="T41" s="121"/>
      <c r="U41" s="121"/>
      <c r="V41" s="121"/>
      <c r="W41" s="121"/>
      <c r="X41" s="121"/>
      <c r="Y41" s="121"/>
      <c r="Z41" s="121"/>
      <c r="AA41" s="121"/>
      <c r="AB41" s="121"/>
      <c r="AC41" s="121"/>
      <c r="AD41" s="121"/>
      <c r="AE41" s="121"/>
      <c r="AF41" s="121"/>
      <c r="AG41" s="121"/>
      <c r="AH41" s="121"/>
      <c r="AI41" s="121"/>
      <c r="AJ41" s="121"/>
      <c r="AK41" s="121"/>
      <c r="AL41" s="121"/>
      <c r="AM41" s="121"/>
      <c r="AN41" s="121"/>
      <c r="AO41" s="121"/>
      <c r="AP41" s="121"/>
      <c r="AQ41" s="121"/>
      <c r="AR41" s="121"/>
      <c r="AS41" s="121"/>
      <c r="AT41" s="121"/>
      <c r="AU41" s="121"/>
      <c r="AV41" s="121"/>
      <c r="AW41" s="121"/>
      <c r="AX41" s="121"/>
      <c r="AY41" s="121"/>
      <c r="AZ41" s="121"/>
      <c r="BA41" s="121"/>
      <c r="BB41" s="121"/>
      <c r="BC41" s="121"/>
      <c r="BD41" s="121"/>
      <c r="BE41" s="121"/>
      <c r="BF41" s="121"/>
      <c r="BG41" s="121"/>
      <c r="BH41" s="121"/>
      <c r="BI41" s="121"/>
      <c r="BJ41" s="121"/>
      <c r="BK41" s="121"/>
      <c r="BL41" s="121"/>
      <c r="BM41" s="121"/>
      <c r="BN41" s="121"/>
      <c r="BO41" s="121"/>
      <c r="BP41" s="121"/>
      <c r="BQ41" s="121"/>
      <c r="BR41" s="121"/>
      <c r="BS41" s="121"/>
      <c r="BT41" s="121"/>
      <c r="BU41" s="137"/>
      <c r="BV41" s="137"/>
      <c r="BW41" s="137"/>
      <c r="BX41" s="137"/>
      <c r="BY41" s="137"/>
      <c r="BZ41" s="137"/>
      <c r="CA41" s="137"/>
      <c r="CB41" s="137"/>
      <c r="CC41" s="121"/>
      <c r="CD41" s="121"/>
      <c r="CE41" s="121"/>
      <c r="CF41" s="121"/>
    </row>
    <row r="42" spans="1:84" ht="18.75" customHeight="1">
      <c r="AW42" s="37"/>
      <c r="AX42" s="37"/>
      <c r="AY42" s="37"/>
      <c r="AZ42" s="37"/>
      <c r="BA42" s="37"/>
      <c r="BB42" s="37"/>
      <c r="BC42" s="37"/>
      <c r="BD42" s="37"/>
      <c r="BE42" s="37"/>
      <c r="BF42" s="37"/>
      <c r="BG42" s="37"/>
      <c r="BH42" s="37"/>
      <c r="BI42" s="37"/>
      <c r="BJ42" s="37"/>
      <c r="BK42" s="37"/>
      <c r="BL42" s="37"/>
      <c r="BM42" s="37"/>
      <c r="BN42" s="37"/>
      <c r="BO42" s="37"/>
      <c r="BP42" s="37"/>
      <c r="BQ42" s="37"/>
      <c r="BR42" s="37"/>
      <c r="BS42" s="37"/>
      <c r="BT42" s="37"/>
      <c r="BU42" s="37"/>
      <c r="BV42" s="37"/>
      <c r="BW42" s="37"/>
      <c r="BX42" s="37"/>
      <c r="BY42" s="37"/>
      <c r="BZ42" s="37"/>
      <c r="CA42" s="37"/>
      <c r="CB42" s="37"/>
    </row>
    <row r="43" spans="1:84" ht="18.75" customHeight="1"/>
    <row r="44" spans="1:84" ht="18.75" customHeight="1"/>
    <row r="45" spans="1:84" ht="18.75" customHeight="1"/>
    <row r="46" spans="1:84" ht="18.75" customHeight="1"/>
    <row r="47" spans="1:84" ht="18.75" customHeight="1"/>
    <row r="48" spans="1:84" ht="18.75" customHeight="1"/>
    <row r="49" ht="18.75" customHeight="1"/>
  </sheetData>
  <mergeCells count="61">
    <mergeCell ref="R35:BD35"/>
    <mergeCell ref="BG35:BR35"/>
    <mergeCell ref="R6:BD6"/>
    <mergeCell ref="BG6:BR6"/>
    <mergeCell ref="A2:CF2"/>
    <mergeCell ref="A3:CF3"/>
    <mergeCell ref="L5:O5"/>
    <mergeCell ref="P5:BD5"/>
    <mergeCell ref="R7:BD7"/>
    <mergeCell ref="BG7:BR7"/>
    <mergeCell ref="R8:BD8"/>
    <mergeCell ref="BG8:BR8"/>
    <mergeCell ref="R11:BD11"/>
    <mergeCell ref="BG11:BR11"/>
    <mergeCell ref="R9:BD9"/>
    <mergeCell ref="BG9:BR9"/>
    <mergeCell ref="R10:BD10"/>
    <mergeCell ref="BG10:BR10"/>
    <mergeCell ref="R14:BD14"/>
    <mergeCell ref="BG14:BR14"/>
    <mergeCell ref="R12:BD12"/>
    <mergeCell ref="BG12:BR12"/>
    <mergeCell ref="R13:BD13"/>
    <mergeCell ref="BG13:BR13"/>
    <mergeCell ref="R15:BD15"/>
    <mergeCell ref="BG15:BR15"/>
    <mergeCell ref="R16:BD16"/>
    <mergeCell ref="BG16:BR16"/>
    <mergeCell ref="R17:BD17"/>
    <mergeCell ref="BG17:BR17"/>
    <mergeCell ref="P18:BD18"/>
    <mergeCell ref="BG18:BR18"/>
    <mergeCell ref="L20:O20"/>
    <mergeCell ref="P20:BD20"/>
    <mergeCell ref="R21:BD21"/>
    <mergeCell ref="BG21:BR21"/>
    <mergeCell ref="L31:O31"/>
    <mergeCell ref="P31:BD31"/>
    <mergeCell ref="R32:BD32"/>
    <mergeCell ref="BG32:BR32"/>
    <mergeCell ref="R22:BD22"/>
    <mergeCell ref="BG22:BR22"/>
    <mergeCell ref="BG23:BR23"/>
    <mergeCell ref="R24:BD24"/>
    <mergeCell ref="BG24:BR24"/>
    <mergeCell ref="R25:BD25"/>
    <mergeCell ref="P26:BD26"/>
    <mergeCell ref="BG26:BR26"/>
    <mergeCell ref="R33:BD33"/>
    <mergeCell ref="BG33:BR33"/>
    <mergeCell ref="R34:BD34"/>
    <mergeCell ref="BG34:BR34"/>
    <mergeCell ref="BG25:BR25"/>
    <mergeCell ref="P40:BD40"/>
    <mergeCell ref="BG40:BR40"/>
    <mergeCell ref="P36:BD36"/>
    <mergeCell ref="BG36:BR36"/>
    <mergeCell ref="P38:BD38"/>
    <mergeCell ref="BG38:BR38"/>
    <mergeCell ref="P39:BD39"/>
    <mergeCell ref="BG39:BR39"/>
  </mergeCells>
  <phoneticPr fontId="1"/>
  <printOptions horizontalCentered="1"/>
  <pageMargins left="0.59055118110236227" right="0.19685039370078741" top="0.59055118110236227" bottom="0.59055118110236227" header="0.51181102362204722" footer="0.51181102362204722"/>
  <pageSetup paperSize="9" scale="93" firstPageNumber="3" orientation="landscape" r:id="rId1"/>
  <headerFooter differentOddEven="1" scaleWithDoc="0" alignWithMargins="0">
    <oddFooter>&amp;C&amp;"ＭＳ 明朝,標準"&amp;11- &amp;P -&amp;R&amp;"ＭＳ 明朝,標準"&amp;11下水道事業会計</oddFooter>
    <evenHeader>&amp;C&amp;"ＭＳ 明朝,標準"&amp;11- &amp;P -&amp;R&amp;"ＭＳ 明朝,標準"&amp;11下水道事業会計</even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CP36"/>
  <sheetViews>
    <sheetView showGridLines="0" view="pageBreakPreview" zoomScaleNormal="100" zoomScaleSheetLayoutView="100" workbookViewId="0">
      <selection activeCell="BX27" sqref="BX27:CA28"/>
    </sheetView>
  </sheetViews>
  <sheetFormatPr defaultColWidth="8.88671875" defaultRowHeight="13.5"/>
  <cols>
    <col min="1" max="83" width="1.44140625" style="68" customWidth="1"/>
    <col min="84" max="84" width="0.88671875" style="68" customWidth="1"/>
    <col min="85" max="87" width="1.44140625" style="68" customWidth="1"/>
    <col min="88" max="88" width="5.33203125" style="129" hidden="1" customWidth="1"/>
    <col min="89" max="89" width="6" style="129" bestFit="1" customWidth="1"/>
    <col min="90" max="94" width="1.44140625" style="129" customWidth="1"/>
    <col min="95" max="96" width="1.44140625" style="68" customWidth="1"/>
    <col min="97" max="97" width="4" style="68" bestFit="1" customWidth="1"/>
    <col min="98" max="115" width="1.44140625" style="68" customWidth="1"/>
    <col min="116" max="16384" width="8.88671875" style="68"/>
  </cols>
  <sheetData>
    <row r="1" spans="1:89" ht="22.5" customHeight="1"/>
    <row r="2" spans="1:89" ht="18" customHeight="1">
      <c r="A2" s="816" t="s">
        <v>149</v>
      </c>
      <c r="B2" s="816"/>
      <c r="C2" s="816"/>
      <c r="D2" s="816"/>
      <c r="E2" s="816"/>
      <c r="F2" s="816"/>
      <c r="G2" s="816"/>
      <c r="H2" s="816"/>
      <c r="I2" s="816"/>
      <c r="J2" s="816"/>
      <c r="K2" s="816"/>
      <c r="L2" s="816"/>
      <c r="M2" s="816"/>
      <c r="N2" s="816"/>
      <c r="O2" s="816"/>
      <c r="P2" s="816"/>
      <c r="Q2" s="816"/>
      <c r="R2" s="816"/>
      <c r="S2" s="816"/>
      <c r="T2" s="816"/>
      <c r="U2" s="816"/>
      <c r="V2" s="816"/>
      <c r="W2" s="816"/>
      <c r="X2" s="816"/>
      <c r="Y2" s="816"/>
      <c r="Z2" s="816"/>
      <c r="AA2" s="816"/>
      <c r="AB2" s="816"/>
      <c r="AC2" s="816"/>
      <c r="AD2" s="816"/>
      <c r="AE2" s="816"/>
      <c r="AF2" s="816"/>
      <c r="AG2" s="816"/>
      <c r="AH2" s="816"/>
      <c r="AI2" s="816"/>
      <c r="AJ2" s="816"/>
      <c r="AK2" s="816"/>
      <c r="AL2" s="816"/>
      <c r="AM2" s="816"/>
      <c r="AN2" s="816"/>
      <c r="AO2" s="816"/>
      <c r="AP2" s="816"/>
      <c r="AQ2" s="816"/>
      <c r="AR2" s="816"/>
      <c r="AS2" s="816"/>
      <c r="AT2" s="816"/>
      <c r="AU2" s="816"/>
      <c r="AV2" s="816"/>
      <c r="AW2" s="816"/>
      <c r="AX2" s="816"/>
      <c r="AY2" s="816"/>
      <c r="AZ2" s="816"/>
      <c r="BA2" s="816"/>
      <c r="BB2" s="816"/>
      <c r="BC2" s="816"/>
      <c r="BD2" s="816"/>
      <c r="BE2" s="816"/>
      <c r="BF2" s="816"/>
      <c r="BG2" s="816"/>
      <c r="BH2" s="816"/>
      <c r="BI2" s="816"/>
      <c r="BJ2" s="816"/>
      <c r="BK2" s="816"/>
      <c r="BL2" s="816"/>
      <c r="BM2" s="816"/>
      <c r="BN2" s="816"/>
      <c r="BO2" s="816"/>
      <c r="BP2" s="816"/>
      <c r="BQ2" s="816"/>
      <c r="BR2" s="816"/>
      <c r="BS2" s="816"/>
      <c r="BT2" s="816"/>
      <c r="BU2" s="816"/>
      <c r="BV2" s="816"/>
      <c r="BW2" s="816"/>
      <c r="BX2" s="816"/>
      <c r="BY2" s="816"/>
      <c r="BZ2" s="816"/>
      <c r="CA2" s="816"/>
      <c r="CB2" s="816"/>
      <c r="CC2" s="816"/>
      <c r="CD2" s="816"/>
      <c r="CE2" s="816"/>
      <c r="CF2" s="816"/>
      <c r="CG2" s="816"/>
    </row>
    <row r="3" spans="1:89" ht="18" customHeight="1">
      <c r="A3" s="69"/>
      <c r="B3" s="69"/>
      <c r="C3" s="69"/>
      <c r="D3" s="69"/>
      <c r="E3" s="69"/>
      <c r="F3" s="69"/>
      <c r="G3" s="69"/>
      <c r="H3" s="69"/>
      <c r="I3" s="69"/>
      <c r="J3" s="69"/>
      <c r="K3" s="69"/>
      <c r="L3" s="70"/>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c r="CA3" s="69"/>
      <c r="CB3" s="69"/>
      <c r="CC3" s="69"/>
      <c r="CD3" s="69"/>
      <c r="CE3" s="69"/>
      <c r="CF3" s="69"/>
      <c r="CG3" s="69"/>
    </row>
    <row r="4" spans="1:89" ht="18" customHeight="1">
      <c r="A4" s="817" t="s">
        <v>150</v>
      </c>
      <c r="B4" s="818"/>
      <c r="C4" s="819" t="s">
        <v>151</v>
      </c>
      <c r="D4" s="819"/>
      <c r="E4" s="819"/>
      <c r="F4" s="819"/>
      <c r="G4" s="819"/>
      <c r="H4" s="819"/>
      <c r="L4" s="71"/>
      <c r="CG4" s="34" t="s">
        <v>6</v>
      </c>
    </row>
    <row r="5" spans="1:89" ht="16.149999999999999" customHeight="1">
      <c r="A5" s="820" t="s">
        <v>269</v>
      </c>
      <c r="B5" s="821"/>
      <c r="C5" s="821"/>
      <c r="D5" s="821"/>
      <c r="E5" s="821"/>
      <c r="F5" s="821"/>
      <c r="G5" s="821"/>
      <c r="H5" s="821"/>
      <c r="I5" s="821"/>
      <c r="J5" s="821"/>
      <c r="K5" s="821"/>
      <c r="L5" s="821"/>
      <c r="M5" s="822"/>
      <c r="N5" s="826" t="s">
        <v>152</v>
      </c>
      <c r="O5" s="827"/>
      <c r="P5" s="827"/>
      <c r="Q5" s="827"/>
      <c r="R5" s="827"/>
      <c r="S5" s="827"/>
      <c r="T5" s="827"/>
      <c r="U5" s="827"/>
      <c r="V5" s="827"/>
      <c r="W5" s="827"/>
      <c r="X5" s="827"/>
      <c r="Y5" s="827"/>
      <c r="Z5" s="827"/>
      <c r="AA5" s="827"/>
      <c r="AB5" s="827"/>
      <c r="AC5" s="828"/>
      <c r="AD5" s="826" t="s">
        <v>153</v>
      </c>
      <c r="AE5" s="827"/>
      <c r="AF5" s="827"/>
      <c r="AG5" s="827"/>
      <c r="AH5" s="827"/>
      <c r="AI5" s="827"/>
      <c r="AJ5" s="827"/>
      <c r="AK5" s="827"/>
      <c r="AL5" s="827"/>
      <c r="AM5" s="827"/>
      <c r="AN5" s="827"/>
      <c r="AO5" s="827"/>
      <c r="AP5" s="827"/>
      <c r="AQ5" s="827"/>
      <c r="AR5" s="827"/>
      <c r="AS5" s="827"/>
      <c r="AT5" s="827"/>
      <c r="AU5" s="827"/>
      <c r="AV5" s="827"/>
      <c r="AW5" s="827"/>
      <c r="AX5" s="827"/>
      <c r="AY5" s="827"/>
      <c r="AZ5" s="827"/>
      <c r="BA5" s="827"/>
      <c r="BB5" s="827"/>
      <c r="BC5" s="827"/>
      <c r="BD5" s="827"/>
      <c r="BE5" s="827"/>
      <c r="BF5" s="827"/>
      <c r="BG5" s="827"/>
      <c r="BH5" s="827"/>
      <c r="BI5" s="827"/>
      <c r="BJ5" s="827"/>
      <c r="BK5" s="827"/>
      <c r="BL5" s="827"/>
      <c r="BM5" s="827"/>
      <c r="BN5" s="827"/>
      <c r="BO5" s="827"/>
      <c r="BP5" s="827"/>
      <c r="BQ5" s="828"/>
      <c r="BR5" s="832" t="s">
        <v>154</v>
      </c>
      <c r="BS5" s="833"/>
      <c r="BT5" s="833"/>
      <c r="BU5" s="833"/>
      <c r="BV5" s="833"/>
      <c r="BW5" s="833"/>
      <c r="BX5" s="833"/>
      <c r="BY5" s="833"/>
      <c r="BZ5" s="836" t="s">
        <v>155</v>
      </c>
      <c r="CA5" s="821"/>
      <c r="CB5" s="821"/>
      <c r="CC5" s="821"/>
      <c r="CD5" s="821"/>
      <c r="CE5" s="821"/>
      <c r="CF5" s="821"/>
      <c r="CG5" s="837"/>
    </row>
    <row r="6" spans="1:89" ht="16.149999999999999" customHeight="1">
      <c r="A6" s="823"/>
      <c r="B6" s="824"/>
      <c r="C6" s="824"/>
      <c r="D6" s="824"/>
      <c r="E6" s="824"/>
      <c r="F6" s="824"/>
      <c r="G6" s="824"/>
      <c r="H6" s="824"/>
      <c r="I6" s="824"/>
      <c r="J6" s="824"/>
      <c r="K6" s="824"/>
      <c r="L6" s="824"/>
      <c r="M6" s="825"/>
      <c r="N6" s="829" t="s">
        <v>156</v>
      </c>
      <c r="O6" s="830"/>
      <c r="P6" s="830"/>
      <c r="Q6" s="830"/>
      <c r="R6" s="830"/>
      <c r="S6" s="830"/>
      <c r="T6" s="830"/>
      <c r="U6" s="831"/>
      <c r="V6" s="829" t="s">
        <v>157</v>
      </c>
      <c r="W6" s="830"/>
      <c r="X6" s="830"/>
      <c r="Y6" s="830"/>
      <c r="Z6" s="830"/>
      <c r="AA6" s="830"/>
      <c r="AB6" s="830"/>
      <c r="AC6" s="831"/>
      <c r="AD6" s="829" t="s">
        <v>158</v>
      </c>
      <c r="AE6" s="830"/>
      <c r="AF6" s="830"/>
      <c r="AG6" s="830"/>
      <c r="AH6" s="830"/>
      <c r="AI6" s="830"/>
      <c r="AJ6" s="830"/>
      <c r="AK6" s="831"/>
      <c r="AL6" s="830" t="s">
        <v>159</v>
      </c>
      <c r="AM6" s="830"/>
      <c r="AN6" s="830"/>
      <c r="AO6" s="830"/>
      <c r="AP6" s="830"/>
      <c r="AQ6" s="830"/>
      <c r="AR6" s="830"/>
      <c r="AS6" s="831"/>
      <c r="AT6" s="830" t="s">
        <v>160</v>
      </c>
      <c r="AU6" s="830"/>
      <c r="AV6" s="830"/>
      <c r="AW6" s="830"/>
      <c r="AX6" s="830"/>
      <c r="AY6" s="830"/>
      <c r="AZ6" s="830"/>
      <c r="BA6" s="831"/>
      <c r="BB6" s="830" t="s">
        <v>161</v>
      </c>
      <c r="BC6" s="830"/>
      <c r="BD6" s="830"/>
      <c r="BE6" s="830"/>
      <c r="BF6" s="830"/>
      <c r="BG6" s="830"/>
      <c r="BH6" s="830"/>
      <c r="BI6" s="831"/>
      <c r="BJ6" s="830" t="s">
        <v>7</v>
      </c>
      <c r="BK6" s="830"/>
      <c r="BL6" s="830"/>
      <c r="BM6" s="830"/>
      <c r="BN6" s="830"/>
      <c r="BO6" s="830"/>
      <c r="BP6" s="830"/>
      <c r="BQ6" s="831"/>
      <c r="BR6" s="834"/>
      <c r="BS6" s="835"/>
      <c r="BT6" s="835"/>
      <c r="BU6" s="835"/>
      <c r="BV6" s="835"/>
      <c r="BW6" s="835"/>
      <c r="BX6" s="835"/>
      <c r="BY6" s="835"/>
      <c r="BZ6" s="838"/>
      <c r="CA6" s="813"/>
      <c r="CB6" s="813"/>
      <c r="CC6" s="813"/>
      <c r="CD6" s="813"/>
      <c r="CE6" s="813"/>
      <c r="CF6" s="813"/>
      <c r="CG6" s="839"/>
    </row>
    <row r="7" spans="1:89" ht="18" customHeight="1">
      <c r="A7" s="861" t="s">
        <v>271</v>
      </c>
      <c r="B7" s="862"/>
      <c r="C7" s="862"/>
      <c r="D7" s="862"/>
      <c r="E7" s="862"/>
      <c r="F7" s="862"/>
      <c r="G7" s="862"/>
      <c r="H7" s="862"/>
      <c r="I7" s="862"/>
      <c r="J7" s="862"/>
      <c r="K7" s="862"/>
      <c r="L7" s="862"/>
      <c r="M7" s="863"/>
      <c r="N7" s="841"/>
      <c r="O7" s="840"/>
      <c r="P7" s="840"/>
      <c r="Q7" s="840"/>
      <c r="R7" s="840"/>
      <c r="S7" s="840"/>
      <c r="T7" s="840"/>
      <c r="U7" s="846"/>
      <c r="V7" s="841">
        <v>5</v>
      </c>
      <c r="W7" s="840"/>
      <c r="X7" s="840"/>
      <c r="Y7" s="840"/>
      <c r="Z7" s="840"/>
      <c r="AA7" s="840"/>
      <c r="AB7" s="840"/>
      <c r="AC7" s="846"/>
      <c r="AD7" s="841"/>
      <c r="AE7" s="840"/>
      <c r="AF7" s="840"/>
      <c r="AG7" s="840"/>
      <c r="AH7" s="840"/>
      <c r="AI7" s="840"/>
      <c r="AJ7" s="840"/>
      <c r="AK7" s="846"/>
      <c r="AL7" s="840">
        <v>20736</v>
      </c>
      <c r="AM7" s="840"/>
      <c r="AN7" s="840"/>
      <c r="AO7" s="840"/>
      <c r="AP7" s="840"/>
      <c r="AQ7" s="840"/>
      <c r="AR7" s="840"/>
      <c r="AS7" s="846"/>
      <c r="AT7" s="840"/>
      <c r="AU7" s="840"/>
      <c r="AV7" s="840"/>
      <c r="AW7" s="840"/>
      <c r="AX7" s="840"/>
      <c r="AY7" s="840"/>
      <c r="AZ7" s="840"/>
      <c r="BA7" s="846"/>
      <c r="BB7" s="840">
        <f>CA14</f>
        <v>11446</v>
      </c>
      <c r="BC7" s="840"/>
      <c r="BD7" s="840"/>
      <c r="BE7" s="840"/>
      <c r="BF7" s="840"/>
      <c r="BG7" s="840"/>
      <c r="BH7" s="840"/>
      <c r="BI7" s="846"/>
      <c r="BJ7" s="840">
        <f>SUM(AD7:BI7)</f>
        <v>32182</v>
      </c>
      <c r="BK7" s="840"/>
      <c r="BL7" s="840"/>
      <c r="BM7" s="840"/>
      <c r="BN7" s="840"/>
      <c r="BO7" s="840"/>
      <c r="BP7" s="840"/>
      <c r="BQ7" s="846"/>
      <c r="BR7" s="840">
        <v>10089</v>
      </c>
      <c r="BS7" s="840"/>
      <c r="BT7" s="840"/>
      <c r="BU7" s="840"/>
      <c r="BV7" s="840"/>
      <c r="BW7" s="840"/>
      <c r="BX7" s="840"/>
      <c r="BY7" s="840"/>
      <c r="BZ7" s="841">
        <f>BJ7+BR7</f>
        <v>42271</v>
      </c>
      <c r="CA7" s="840"/>
      <c r="CB7" s="840"/>
      <c r="CC7" s="840"/>
      <c r="CD7" s="840"/>
      <c r="CE7" s="840"/>
      <c r="CF7" s="840"/>
      <c r="CG7" s="842"/>
    </row>
    <row r="8" spans="1:89" ht="18" customHeight="1">
      <c r="A8" s="861" t="s">
        <v>272</v>
      </c>
      <c r="B8" s="862"/>
      <c r="C8" s="862"/>
      <c r="D8" s="862"/>
      <c r="E8" s="862"/>
      <c r="F8" s="862"/>
      <c r="G8" s="862"/>
      <c r="H8" s="862"/>
      <c r="I8" s="862"/>
      <c r="J8" s="862"/>
      <c r="K8" s="862"/>
      <c r="L8" s="862"/>
      <c r="M8" s="863"/>
      <c r="N8" s="841"/>
      <c r="O8" s="840"/>
      <c r="P8" s="840"/>
      <c r="Q8" s="840"/>
      <c r="R8" s="840"/>
      <c r="S8" s="840"/>
      <c r="T8" s="840"/>
      <c r="U8" s="846"/>
      <c r="V8" s="841">
        <v>5</v>
      </c>
      <c r="W8" s="840"/>
      <c r="X8" s="840"/>
      <c r="Y8" s="840"/>
      <c r="Z8" s="840"/>
      <c r="AA8" s="840"/>
      <c r="AB8" s="840"/>
      <c r="AC8" s="846"/>
      <c r="AD8" s="841"/>
      <c r="AE8" s="840"/>
      <c r="AF8" s="840"/>
      <c r="AG8" s="840"/>
      <c r="AH8" s="840"/>
      <c r="AI8" s="840"/>
      <c r="AJ8" s="840"/>
      <c r="AK8" s="846"/>
      <c r="AL8" s="840">
        <v>20091</v>
      </c>
      <c r="AM8" s="840"/>
      <c r="AN8" s="840"/>
      <c r="AO8" s="840"/>
      <c r="AP8" s="840"/>
      <c r="AQ8" s="840"/>
      <c r="AR8" s="840"/>
      <c r="AS8" s="846"/>
      <c r="AT8" s="840"/>
      <c r="AU8" s="840"/>
      <c r="AV8" s="840"/>
      <c r="AW8" s="840"/>
      <c r="AX8" s="840"/>
      <c r="AY8" s="840"/>
      <c r="AZ8" s="840"/>
      <c r="BA8" s="846"/>
      <c r="BB8" s="840">
        <f>CA15</f>
        <v>11149</v>
      </c>
      <c r="BC8" s="840"/>
      <c r="BD8" s="840"/>
      <c r="BE8" s="840"/>
      <c r="BF8" s="840"/>
      <c r="BG8" s="840"/>
      <c r="BH8" s="840"/>
      <c r="BI8" s="846"/>
      <c r="BJ8" s="840">
        <f>SUM(AD8:BI8)</f>
        <v>31240</v>
      </c>
      <c r="BK8" s="840"/>
      <c r="BL8" s="840"/>
      <c r="BM8" s="840"/>
      <c r="BN8" s="840"/>
      <c r="BO8" s="840"/>
      <c r="BP8" s="840"/>
      <c r="BQ8" s="846"/>
      <c r="BR8" s="840">
        <v>9952</v>
      </c>
      <c r="BS8" s="840"/>
      <c r="BT8" s="840"/>
      <c r="BU8" s="840"/>
      <c r="BV8" s="840"/>
      <c r="BW8" s="840"/>
      <c r="BX8" s="840"/>
      <c r="BY8" s="840"/>
      <c r="BZ8" s="841">
        <f>BJ8+BR8</f>
        <v>41192</v>
      </c>
      <c r="CA8" s="840"/>
      <c r="CB8" s="840"/>
      <c r="CC8" s="840"/>
      <c r="CD8" s="840"/>
      <c r="CE8" s="840"/>
      <c r="CF8" s="840"/>
      <c r="CG8" s="842"/>
    </row>
    <row r="9" spans="1:89" ht="18" customHeight="1">
      <c r="A9" s="851" t="s">
        <v>270</v>
      </c>
      <c r="B9" s="852"/>
      <c r="C9" s="852"/>
      <c r="D9" s="852"/>
      <c r="E9" s="852"/>
      <c r="F9" s="852"/>
      <c r="G9" s="852"/>
      <c r="H9" s="852"/>
      <c r="I9" s="852"/>
      <c r="J9" s="852"/>
      <c r="K9" s="852"/>
      <c r="L9" s="852"/>
      <c r="M9" s="853"/>
      <c r="N9" s="900"/>
      <c r="O9" s="901"/>
      <c r="P9" s="901"/>
      <c r="Q9" s="901"/>
      <c r="R9" s="901"/>
      <c r="S9" s="901"/>
      <c r="T9" s="901"/>
      <c r="U9" s="902"/>
      <c r="V9" s="900">
        <f>V7-V8</f>
        <v>0</v>
      </c>
      <c r="W9" s="901"/>
      <c r="X9" s="901"/>
      <c r="Y9" s="901"/>
      <c r="Z9" s="901"/>
      <c r="AA9" s="901"/>
      <c r="AB9" s="901"/>
      <c r="AC9" s="902"/>
      <c r="AD9" s="900"/>
      <c r="AE9" s="901"/>
      <c r="AF9" s="901"/>
      <c r="AG9" s="901"/>
      <c r="AH9" s="901"/>
      <c r="AI9" s="901"/>
      <c r="AJ9" s="901"/>
      <c r="AK9" s="902"/>
      <c r="AL9" s="901">
        <f>AL7-AL8</f>
        <v>645</v>
      </c>
      <c r="AM9" s="901"/>
      <c r="AN9" s="901"/>
      <c r="AO9" s="901"/>
      <c r="AP9" s="901"/>
      <c r="AQ9" s="901"/>
      <c r="AR9" s="901"/>
      <c r="AS9" s="902"/>
      <c r="AT9" s="901"/>
      <c r="AU9" s="901"/>
      <c r="AV9" s="901"/>
      <c r="AW9" s="901"/>
      <c r="AX9" s="901"/>
      <c r="AY9" s="901"/>
      <c r="AZ9" s="901"/>
      <c r="BA9" s="902"/>
      <c r="BB9" s="901">
        <f>BB7-BB8</f>
        <v>297</v>
      </c>
      <c r="BC9" s="901"/>
      <c r="BD9" s="901"/>
      <c r="BE9" s="901"/>
      <c r="BF9" s="901"/>
      <c r="BG9" s="901"/>
      <c r="BH9" s="901"/>
      <c r="BI9" s="902"/>
      <c r="BJ9" s="901">
        <f>SUM(AD9:BI9)</f>
        <v>942</v>
      </c>
      <c r="BK9" s="901"/>
      <c r="BL9" s="901"/>
      <c r="BM9" s="901"/>
      <c r="BN9" s="901"/>
      <c r="BO9" s="901"/>
      <c r="BP9" s="901"/>
      <c r="BQ9" s="902"/>
      <c r="BR9" s="901">
        <f>BR7-BR8</f>
        <v>137</v>
      </c>
      <c r="BS9" s="901"/>
      <c r="BT9" s="901"/>
      <c r="BU9" s="901"/>
      <c r="BV9" s="901"/>
      <c r="BW9" s="901"/>
      <c r="BX9" s="901"/>
      <c r="BY9" s="901"/>
      <c r="BZ9" s="903">
        <f>BJ9+BR9</f>
        <v>1079</v>
      </c>
      <c r="CA9" s="904"/>
      <c r="CB9" s="904"/>
      <c r="CC9" s="904"/>
      <c r="CD9" s="904"/>
      <c r="CE9" s="904"/>
      <c r="CF9" s="904"/>
      <c r="CG9" s="905"/>
    </row>
    <row r="10" spans="1:89" ht="18" customHeight="1"/>
    <row r="11" spans="1:89" ht="18" customHeight="1">
      <c r="BX11" s="33"/>
      <c r="BY11" s="33"/>
      <c r="BZ11" s="33"/>
      <c r="CA11" s="33"/>
      <c r="CB11" s="33"/>
      <c r="CC11" s="33"/>
      <c r="CD11" s="33"/>
      <c r="CE11" s="33"/>
      <c r="CF11" s="33"/>
      <c r="CG11" s="34" t="s">
        <v>187</v>
      </c>
    </row>
    <row r="12" spans="1:89" ht="16.149999999999999" customHeight="1">
      <c r="A12" s="820" t="s">
        <v>162</v>
      </c>
      <c r="B12" s="821"/>
      <c r="C12" s="821"/>
      <c r="D12" s="821"/>
      <c r="E12" s="821"/>
      <c r="F12" s="821"/>
      <c r="G12" s="821"/>
      <c r="H12" s="822"/>
      <c r="I12" s="821" t="s">
        <v>163</v>
      </c>
      <c r="J12" s="821"/>
      <c r="K12" s="821"/>
      <c r="L12" s="821"/>
      <c r="M12" s="821"/>
      <c r="N12" s="821"/>
      <c r="O12" s="821"/>
      <c r="P12" s="836" t="s">
        <v>164</v>
      </c>
      <c r="Q12" s="821"/>
      <c r="R12" s="821"/>
      <c r="S12" s="821"/>
      <c r="T12" s="821"/>
      <c r="U12" s="821"/>
      <c r="V12" s="822"/>
      <c r="W12" s="836" t="s">
        <v>273</v>
      </c>
      <c r="X12" s="821"/>
      <c r="Y12" s="821"/>
      <c r="Z12" s="821"/>
      <c r="AA12" s="821"/>
      <c r="AB12" s="821"/>
      <c r="AC12" s="822"/>
      <c r="AD12" s="836" t="s">
        <v>165</v>
      </c>
      <c r="AE12" s="821"/>
      <c r="AF12" s="821"/>
      <c r="AG12" s="821"/>
      <c r="AH12" s="821"/>
      <c r="AI12" s="821"/>
      <c r="AJ12" s="822"/>
      <c r="AK12" s="832" t="s">
        <v>274</v>
      </c>
      <c r="AL12" s="821"/>
      <c r="AM12" s="821"/>
      <c r="AN12" s="821"/>
      <c r="AO12" s="821"/>
      <c r="AP12" s="821"/>
      <c r="AQ12" s="822"/>
      <c r="AR12" s="832" t="s">
        <v>596</v>
      </c>
      <c r="AS12" s="821"/>
      <c r="AT12" s="821"/>
      <c r="AU12" s="821"/>
      <c r="AV12" s="821"/>
      <c r="AW12" s="821"/>
      <c r="AX12" s="822"/>
      <c r="AY12" s="832" t="s">
        <v>166</v>
      </c>
      <c r="AZ12" s="821"/>
      <c r="BA12" s="821"/>
      <c r="BB12" s="821"/>
      <c r="BC12" s="821"/>
      <c r="BD12" s="821"/>
      <c r="BE12" s="822"/>
      <c r="BF12" s="832" t="s">
        <v>167</v>
      </c>
      <c r="BG12" s="833"/>
      <c r="BH12" s="833"/>
      <c r="BI12" s="833"/>
      <c r="BJ12" s="833"/>
      <c r="BK12" s="833"/>
      <c r="BL12" s="844"/>
      <c r="BM12" s="832" t="s">
        <v>168</v>
      </c>
      <c r="BN12" s="833"/>
      <c r="BO12" s="833"/>
      <c r="BP12" s="833"/>
      <c r="BQ12" s="833"/>
      <c r="BR12" s="833"/>
      <c r="BS12" s="844"/>
      <c r="BT12" s="832" t="s">
        <v>275</v>
      </c>
      <c r="BU12" s="833"/>
      <c r="BV12" s="833"/>
      <c r="BW12" s="833"/>
      <c r="BX12" s="833"/>
      <c r="BY12" s="833"/>
      <c r="BZ12" s="844"/>
      <c r="CA12" s="821" t="s">
        <v>155</v>
      </c>
      <c r="CB12" s="821"/>
      <c r="CC12" s="821"/>
      <c r="CD12" s="821"/>
      <c r="CE12" s="821"/>
      <c r="CF12" s="821"/>
      <c r="CG12" s="837"/>
    </row>
    <row r="13" spans="1:89" ht="16.149999999999999" customHeight="1">
      <c r="A13" s="884"/>
      <c r="B13" s="813"/>
      <c r="C13" s="813"/>
      <c r="D13" s="813"/>
      <c r="E13" s="813"/>
      <c r="F13" s="813"/>
      <c r="G13" s="813"/>
      <c r="H13" s="843"/>
      <c r="I13" s="813"/>
      <c r="J13" s="813"/>
      <c r="K13" s="813"/>
      <c r="L13" s="813"/>
      <c r="M13" s="813"/>
      <c r="N13" s="813"/>
      <c r="O13" s="813"/>
      <c r="P13" s="838"/>
      <c r="Q13" s="813"/>
      <c r="R13" s="813"/>
      <c r="S13" s="813"/>
      <c r="T13" s="813"/>
      <c r="U13" s="813"/>
      <c r="V13" s="843"/>
      <c r="W13" s="838"/>
      <c r="X13" s="813"/>
      <c r="Y13" s="813"/>
      <c r="Z13" s="813"/>
      <c r="AA13" s="813"/>
      <c r="AB13" s="813"/>
      <c r="AC13" s="843"/>
      <c r="AD13" s="838"/>
      <c r="AE13" s="813"/>
      <c r="AF13" s="813"/>
      <c r="AG13" s="813"/>
      <c r="AH13" s="813"/>
      <c r="AI13" s="813"/>
      <c r="AJ13" s="843"/>
      <c r="AK13" s="838"/>
      <c r="AL13" s="813"/>
      <c r="AM13" s="813"/>
      <c r="AN13" s="813"/>
      <c r="AO13" s="813"/>
      <c r="AP13" s="813"/>
      <c r="AQ13" s="843"/>
      <c r="AR13" s="838"/>
      <c r="AS13" s="813"/>
      <c r="AT13" s="813"/>
      <c r="AU13" s="813"/>
      <c r="AV13" s="813"/>
      <c r="AW13" s="813"/>
      <c r="AX13" s="843"/>
      <c r="AY13" s="838"/>
      <c r="AZ13" s="813"/>
      <c r="BA13" s="813"/>
      <c r="BB13" s="813"/>
      <c r="BC13" s="813"/>
      <c r="BD13" s="813"/>
      <c r="BE13" s="843"/>
      <c r="BF13" s="834"/>
      <c r="BG13" s="835"/>
      <c r="BH13" s="835"/>
      <c r="BI13" s="835"/>
      <c r="BJ13" s="835"/>
      <c r="BK13" s="835"/>
      <c r="BL13" s="845"/>
      <c r="BM13" s="834"/>
      <c r="BN13" s="835"/>
      <c r="BO13" s="835"/>
      <c r="BP13" s="835"/>
      <c r="BQ13" s="835"/>
      <c r="BR13" s="835"/>
      <c r="BS13" s="845"/>
      <c r="BT13" s="834"/>
      <c r="BU13" s="835"/>
      <c r="BV13" s="835"/>
      <c r="BW13" s="835"/>
      <c r="BX13" s="835"/>
      <c r="BY13" s="835"/>
      <c r="BZ13" s="845"/>
      <c r="CA13" s="813"/>
      <c r="CB13" s="813"/>
      <c r="CC13" s="813"/>
      <c r="CD13" s="813"/>
      <c r="CE13" s="813"/>
      <c r="CF13" s="813"/>
      <c r="CG13" s="839"/>
    </row>
    <row r="14" spans="1:89" ht="18" customHeight="1">
      <c r="A14" s="884"/>
      <c r="B14" s="813"/>
      <c r="C14" s="813"/>
      <c r="D14" s="813"/>
      <c r="E14" s="813"/>
      <c r="F14" s="813"/>
      <c r="G14" s="813"/>
      <c r="H14" s="843"/>
      <c r="I14" s="847" t="s">
        <v>276</v>
      </c>
      <c r="J14" s="847"/>
      <c r="K14" s="847"/>
      <c r="L14" s="847"/>
      <c r="M14" s="847"/>
      <c r="N14" s="847"/>
      <c r="O14" s="829"/>
      <c r="P14" s="848">
        <v>306</v>
      </c>
      <c r="Q14" s="849"/>
      <c r="R14" s="849"/>
      <c r="S14" s="849"/>
      <c r="T14" s="849"/>
      <c r="U14" s="849"/>
      <c r="V14" s="850"/>
      <c r="W14" s="848"/>
      <c r="X14" s="849"/>
      <c r="Y14" s="849"/>
      <c r="Z14" s="849"/>
      <c r="AA14" s="849"/>
      <c r="AB14" s="849"/>
      <c r="AC14" s="850"/>
      <c r="AD14" s="848">
        <v>314</v>
      </c>
      <c r="AE14" s="849"/>
      <c r="AF14" s="849"/>
      <c r="AG14" s="849"/>
      <c r="AH14" s="849"/>
      <c r="AI14" s="849"/>
      <c r="AJ14" s="850"/>
      <c r="AK14" s="888">
        <v>516</v>
      </c>
      <c r="AL14" s="888"/>
      <c r="AM14" s="888"/>
      <c r="AN14" s="888"/>
      <c r="AO14" s="888"/>
      <c r="AP14" s="888"/>
      <c r="AQ14" s="888"/>
      <c r="AR14" s="848">
        <v>1400</v>
      </c>
      <c r="AS14" s="849"/>
      <c r="AT14" s="849"/>
      <c r="AU14" s="849"/>
      <c r="AV14" s="849"/>
      <c r="AW14" s="849"/>
      <c r="AX14" s="850"/>
      <c r="AY14" s="848">
        <v>3178</v>
      </c>
      <c r="AZ14" s="849"/>
      <c r="BA14" s="849"/>
      <c r="BB14" s="849"/>
      <c r="BC14" s="849"/>
      <c r="BD14" s="849"/>
      <c r="BE14" s="850"/>
      <c r="BF14" s="848">
        <v>2720</v>
      </c>
      <c r="BG14" s="849"/>
      <c r="BH14" s="849"/>
      <c r="BI14" s="849"/>
      <c r="BJ14" s="849"/>
      <c r="BK14" s="849"/>
      <c r="BL14" s="850"/>
      <c r="BM14" s="848">
        <v>110</v>
      </c>
      <c r="BN14" s="849"/>
      <c r="BO14" s="849"/>
      <c r="BP14" s="849"/>
      <c r="BQ14" s="849"/>
      <c r="BR14" s="849"/>
      <c r="BS14" s="850"/>
      <c r="BT14" s="893">
        <v>2902</v>
      </c>
      <c r="BU14" s="894"/>
      <c r="BV14" s="894"/>
      <c r="BW14" s="894"/>
      <c r="BX14" s="894"/>
      <c r="BY14" s="894"/>
      <c r="BZ14" s="895"/>
      <c r="CA14" s="896">
        <f>SUM(P14:BZ14)</f>
        <v>11446</v>
      </c>
      <c r="CB14" s="849"/>
      <c r="CC14" s="849"/>
      <c r="CD14" s="849"/>
      <c r="CE14" s="849"/>
      <c r="CF14" s="849"/>
      <c r="CG14" s="849"/>
    </row>
    <row r="15" spans="1:89" ht="18" customHeight="1">
      <c r="A15" s="884"/>
      <c r="B15" s="813"/>
      <c r="C15" s="813"/>
      <c r="D15" s="813"/>
      <c r="E15" s="813"/>
      <c r="F15" s="813"/>
      <c r="G15" s="813"/>
      <c r="H15" s="843"/>
      <c r="I15" s="847" t="s">
        <v>277</v>
      </c>
      <c r="J15" s="847"/>
      <c r="K15" s="847"/>
      <c r="L15" s="847"/>
      <c r="M15" s="847"/>
      <c r="N15" s="847"/>
      <c r="O15" s="829"/>
      <c r="P15" s="848">
        <v>306</v>
      </c>
      <c r="Q15" s="849"/>
      <c r="R15" s="849"/>
      <c r="S15" s="849"/>
      <c r="T15" s="849"/>
      <c r="U15" s="849"/>
      <c r="V15" s="850"/>
      <c r="W15" s="848"/>
      <c r="X15" s="849"/>
      <c r="Y15" s="849"/>
      <c r="Z15" s="849"/>
      <c r="AA15" s="849"/>
      <c r="AB15" s="849"/>
      <c r="AC15" s="850"/>
      <c r="AD15" s="848">
        <v>309</v>
      </c>
      <c r="AE15" s="849"/>
      <c r="AF15" s="849"/>
      <c r="AG15" s="849"/>
      <c r="AH15" s="849"/>
      <c r="AI15" s="849"/>
      <c r="AJ15" s="850"/>
      <c r="AK15" s="888">
        <v>516</v>
      </c>
      <c r="AL15" s="888"/>
      <c r="AM15" s="888"/>
      <c r="AN15" s="888"/>
      <c r="AO15" s="888"/>
      <c r="AP15" s="888"/>
      <c r="AQ15" s="888"/>
      <c r="AR15" s="848">
        <v>1400</v>
      </c>
      <c r="AS15" s="849"/>
      <c r="AT15" s="849"/>
      <c r="AU15" s="849"/>
      <c r="AV15" s="849"/>
      <c r="AW15" s="849"/>
      <c r="AX15" s="850"/>
      <c r="AY15" s="848">
        <v>3081</v>
      </c>
      <c r="AZ15" s="849"/>
      <c r="BA15" s="849"/>
      <c r="BB15" s="849"/>
      <c r="BC15" s="849"/>
      <c r="BD15" s="849"/>
      <c r="BE15" s="850"/>
      <c r="BF15" s="848">
        <v>2642</v>
      </c>
      <c r="BG15" s="849"/>
      <c r="BH15" s="849"/>
      <c r="BI15" s="849"/>
      <c r="BJ15" s="849"/>
      <c r="BK15" s="849"/>
      <c r="BL15" s="850"/>
      <c r="BM15" s="848">
        <v>110</v>
      </c>
      <c r="BN15" s="849"/>
      <c r="BO15" s="849"/>
      <c r="BP15" s="849"/>
      <c r="BQ15" s="849"/>
      <c r="BR15" s="849"/>
      <c r="BS15" s="850"/>
      <c r="BT15" s="893">
        <v>2785</v>
      </c>
      <c r="BU15" s="894"/>
      <c r="BV15" s="894"/>
      <c r="BW15" s="894"/>
      <c r="BX15" s="894"/>
      <c r="BY15" s="894"/>
      <c r="BZ15" s="895"/>
      <c r="CA15" s="896">
        <f>SUM(P15:BZ15)</f>
        <v>11149</v>
      </c>
      <c r="CB15" s="849"/>
      <c r="CC15" s="849"/>
      <c r="CD15" s="849"/>
      <c r="CE15" s="849"/>
      <c r="CF15" s="849"/>
      <c r="CG15" s="849"/>
      <c r="CJ15" s="130"/>
      <c r="CK15" s="130"/>
    </row>
    <row r="16" spans="1:89" ht="18" customHeight="1">
      <c r="A16" s="885"/>
      <c r="B16" s="886"/>
      <c r="C16" s="886"/>
      <c r="D16" s="886"/>
      <c r="E16" s="886"/>
      <c r="F16" s="886"/>
      <c r="G16" s="886"/>
      <c r="H16" s="887"/>
      <c r="I16" s="856" t="s">
        <v>169</v>
      </c>
      <c r="J16" s="856"/>
      <c r="K16" s="856"/>
      <c r="L16" s="856"/>
      <c r="M16" s="856"/>
      <c r="N16" s="856"/>
      <c r="O16" s="857"/>
      <c r="P16" s="858">
        <f>IF(P14="","",P14-P15)</f>
        <v>0</v>
      </c>
      <c r="Q16" s="859"/>
      <c r="R16" s="859"/>
      <c r="S16" s="859"/>
      <c r="T16" s="859"/>
      <c r="U16" s="859"/>
      <c r="V16" s="860"/>
      <c r="W16" s="858" t="str">
        <f>IF(W14="","",W14-W15)</f>
        <v/>
      </c>
      <c r="X16" s="859"/>
      <c r="Y16" s="859"/>
      <c r="Z16" s="859"/>
      <c r="AA16" s="859"/>
      <c r="AB16" s="859"/>
      <c r="AC16" s="860"/>
      <c r="AD16" s="880">
        <f>IF(AD14="","",AD14-AD15)</f>
        <v>5</v>
      </c>
      <c r="AE16" s="881"/>
      <c r="AF16" s="881"/>
      <c r="AG16" s="881"/>
      <c r="AH16" s="881"/>
      <c r="AI16" s="881"/>
      <c r="AJ16" s="882"/>
      <c r="AK16" s="883">
        <f>IF(AK14="","",AK14-AK15)</f>
        <v>0</v>
      </c>
      <c r="AL16" s="883"/>
      <c r="AM16" s="883"/>
      <c r="AN16" s="883"/>
      <c r="AO16" s="883"/>
      <c r="AP16" s="883"/>
      <c r="AQ16" s="883"/>
      <c r="AR16" s="858">
        <f>IF(AR14="","",AR14-AR15)</f>
        <v>0</v>
      </c>
      <c r="AS16" s="859"/>
      <c r="AT16" s="859"/>
      <c r="AU16" s="859"/>
      <c r="AV16" s="859"/>
      <c r="AW16" s="859"/>
      <c r="AX16" s="860"/>
      <c r="AY16" s="858">
        <f>IF(AY14="","",AY14-AY15)</f>
        <v>97</v>
      </c>
      <c r="AZ16" s="859"/>
      <c r="BA16" s="859"/>
      <c r="BB16" s="859"/>
      <c r="BC16" s="859"/>
      <c r="BD16" s="859"/>
      <c r="BE16" s="860"/>
      <c r="BF16" s="858">
        <f>IF(BF14="","",BF14-BF15)</f>
        <v>78</v>
      </c>
      <c r="BG16" s="859"/>
      <c r="BH16" s="859"/>
      <c r="BI16" s="859"/>
      <c r="BJ16" s="859"/>
      <c r="BK16" s="859"/>
      <c r="BL16" s="860"/>
      <c r="BM16" s="858">
        <f>IF(BM14="","",BM14-BM15)</f>
        <v>0</v>
      </c>
      <c r="BN16" s="859"/>
      <c r="BO16" s="859"/>
      <c r="BP16" s="859"/>
      <c r="BQ16" s="859"/>
      <c r="BR16" s="859"/>
      <c r="BS16" s="860"/>
      <c r="BT16" s="858">
        <f>IF(BT14="","",BT14-BT15)</f>
        <v>117</v>
      </c>
      <c r="BU16" s="859"/>
      <c r="BV16" s="859"/>
      <c r="BW16" s="859"/>
      <c r="BX16" s="859"/>
      <c r="BY16" s="859"/>
      <c r="BZ16" s="860"/>
      <c r="CA16" s="892">
        <f>SUM(P16:BZ16)</f>
        <v>297</v>
      </c>
      <c r="CB16" s="859"/>
      <c r="CC16" s="859"/>
      <c r="CD16" s="859"/>
      <c r="CE16" s="859"/>
      <c r="CF16" s="859"/>
      <c r="CG16" s="859"/>
    </row>
    <row r="17" spans="1:88" ht="18" customHeight="1">
      <c r="A17" s="71"/>
      <c r="B17" s="71"/>
      <c r="C17" s="71"/>
      <c r="D17" s="71"/>
      <c r="E17" s="71"/>
      <c r="F17" s="71"/>
      <c r="G17" s="71"/>
      <c r="H17" s="71"/>
      <c r="I17" s="71"/>
      <c r="J17" s="71"/>
      <c r="K17" s="71"/>
      <c r="L17" s="71"/>
      <c r="M17" s="71"/>
      <c r="N17" s="71"/>
      <c r="O17" s="71"/>
      <c r="P17" s="71"/>
      <c r="Q17" s="71"/>
      <c r="R17" s="71"/>
      <c r="S17" s="71"/>
      <c r="T17" s="71"/>
      <c r="U17" s="71"/>
      <c r="V17" s="71"/>
      <c r="W17" s="71"/>
      <c r="X17" s="71"/>
      <c r="Y17" s="71"/>
      <c r="Z17" s="71"/>
      <c r="AA17" s="71"/>
      <c r="AB17" s="71"/>
      <c r="AC17" s="71"/>
      <c r="AD17" s="71"/>
      <c r="AE17" s="71"/>
      <c r="AF17" s="71"/>
      <c r="AG17" s="71"/>
      <c r="AH17" s="71"/>
      <c r="AI17" s="71"/>
      <c r="AJ17" s="71"/>
      <c r="AK17" s="71"/>
      <c r="AL17" s="71"/>
      <c r="AM17" s="71"/>
      <c r="AN17" s="71"/>
      <c r="AO17" s="71"/>
      <c r="AP17" s="71"/>
      <c r="AQ17" s="71"/>
      <c r="AR17" s="71"/>
      <c r="AS17" s="71"/>
      <c r="AT17" s="71"/>
      <c r="AU17" s="71"/>
      <c r="AV17" s="71"/>
      <c r="AW17" s="71"/>
      <c r="AX17" s="71"/>
      <c r="AY17" s="71"/>
      <c r="AZ17" s="71"/>
      <c r="BA17" s="71"/>
      <c r="BB17" s="71"/>
      <c r="BC17" s="71"/>
      <c r="BD17" s="71"/>
      <c r="BE17" s="71"/>
      <c r="BF17" s="71"/>
      <c r="BG17" s="71"/>
      <c r="BH17" s="71"/>
      <c r="BI17" s="71"/>
      <c r="BJ17" s="71"/>
      <c r="BK17" s="71"/>
      <c r="BL17" s="71"/>
      <c r="BM17" s="71"/>
      <c r="BN17" s="71"/>
      <c r="BO17" s="71"/>
      <c r="BP17" s="71"/>
      <c r="BQ17" s="71"/>
      <c r="BR17" s="71"/>
      <c r="BS17" s="71"/>
      <c r="BT17" s="71"/>
      <c r="BU17" s="71"/>
      <c r="BV17" s="71"/>
      <c r="BW17" s="71"/>
      <c r="BX17" s="71"/>
      <c r="BY17" s="71"/>
      <c r="BZ17" s="71"/>
      <c r="CA17" s="71"/>
      <c r="CB17" s="71"/>
      <c r="CC17" s="71"/>
      <c r="CD17" s="71"/>
      <c r="CE17" s="71"/>
      <c r="CF17" s="71"/>
    </row>
    <row r="18" spans="1:88" ht="18" customHeight="1">
      <c r="A18" s="854" t="s">
        <v>40</v>
      </c>
      <c r="B18" s="855"/>
      <c r="C18" s="110" t="s">
        <v>170</v>
      </c>
      <c r="D18" s="110"/>
      <c r="E18" s="110"/>
      <c r="F18" s="110"/>
      <c r="G18" s="110"/>
      <c r="H18" s="110"/>
      <c r="I18" s="110"/>
      <c r="J18" s="110"/>
      <c r="K18" s="110"/>
      <c r="L18" s="110"/>
      <c r="M18" s="110"/>
      <c r="N18" s="110"/>
      <c r="O18" s="110"/>
      <c r="P18" s="110"/>
      <c r="Q18" s="110"/>
      <c r="R18" s="110"/>
      <c r="S18" s="110"/>
      <c r="T18" s="110"/>
      <c r="U18" s="110"/>
      <c r="V18" s="110"/>
      <c r="W18" s="110"/>
      <c r="X18" s="71"/>
      <c r="Y18" s="71"/>
      <c r="Z18" s="71"/>
      <c r="AA18" s="71"/>
      <c r="AB18" s="71"/>
      <c r="AC18" s="71"/>
      <c r="AD18" s="71"/>
      <c r="AE18" s="71"/>
      <c r="AF18" s="71"/>
      <c r="AG18" s="71"/>
      <c r="AH18" s="71"/>
      <c r="AI18" s="71"/>
      <c r="AJ18" s="71"/>
      <c r="AK18" s="71"/>
      <c r="AL18" s="71"/>
      <c r="AM18" s="71"/>
      <c r="AN18" s="71"/>
      <c r="AO18" s="71"/>
      <c r="AP18" s="71"/>
      <c r="AQ18" s="71"/>
      <c r="AR18" s="71"/>
      <c r="AS18" s="71"/>
      <c r="AT18" s="71"/>
      <c r="AU18" s="71"/>
      <c r="AV18" s="71"/>
      <c r="AW18" s="71"/>
      <c r="AX18" s="71"/>
      <c r="AY18" s="71"/>
      <c r="AZ18" s="71"/>
      <c r="BA18" s="71"/>
      <c r="BB18" s="71"/>
      <c r="BC18" s="71"/>
      <c r="BD18" s="71"/>
      <c r="BE18" s="71"/>
      <c r="BF18" s="71"/>
      <c r="BG18" s="71"/>
      <c r="BH18" s="71"/>
      <c r="BI18" s="71"/>
      <c r="BJ18" s="71"/>
      <c r="BK18" s="71"/>
      <c r="BL18" s="71"/>
      <c r="BM18" s="71"/>
      <c r="BN18" s="71"/>
      <c r="BO18" s="71"/>
      <c r="BP18" s="71"/>
      <c r="BQ18" s="71"/>
      <c r="BR18" s="71"/>
      <c r="BS18" s="71"/>
      <c r="BT18" s="71"/>
      <c r="BU18" s="71"/>
      <c r="BV18" s="71"/>
      <c r="BW18" s="67"/>
      <c r="BX18" s="67"/>
      <c r="BY18" s="67"/>
      <c r="BZ18" s="67"/>
      <c r="CA18" s="67"/>
      <c r="CB18" s="67"/>
      <c r="CC18" s="67"/>
      <c r="CD18" s="67"/>
      <c r="CE18" s="67"/>
      <c r="CG18" s="34" t="s">
        <v>6</v>
      </c>
    </row>
    <row r="19" spans="1:88" ht="16.149999999999999" customHeight="1">
      <c r="A19" s="866" t="s">
        <v>171</v>
      </c>
      <c r="B19" s="867"/>
      <c r="C19" s="867"/>
      <c r="D19" s="867"/>
      <c r="E19" s="867"/>
      <c r="F19" s="867"/>
      <c r="G19" s="867"/>
      <c r="H19" s="867"/>
      <c r="I19" s="867"/>
      <c r="J19" s="870" t="s">
        <v>172</v>
      </c>
      <c r="K19" s="867"/>
      <c r="L19" s="867"/>
      <c r="M19" s="867"/>
      <c r="N19" s="867"/>
      <c r="O19" s="867"/>
      <c r="P19" s="867"/>
      <c r="Q19" s="867"/>
      <c r="R19" s="867"/>
      <c r="S19" s="871"/>
      <c r="T19" s="874" t="s">
        <v>173</v>
      </c>
      <c r="U19" s="867"/>
      <c r="V19" s="867"/>
      <c r="W19" s="867"/>
      <c r="X19" s="867"/>
      <c r="Y19" s="867"/>
      <c r="Z19" s="867"/>
      <c r="AA19" s="867"/>
      <c r="AB19" s="867"/>
      <c r="AC19" s="867"/>
      <c r="AD19" s="867"/>
      <c r="AE19" s="867"/>
      <c r="AF19" s="867"/>
      <c r="AG19" s="867"/>
      <c r="AH19" s="867"/>
      <c r="AI19" s="867"/>
      <c r="AJ19" s="867"/>
      <c r="AK19" s="867"/>
      <c r="AL19" s="867"/>
      <c r="AM19" s="867"/>
      <c r="AN19" s="875" t="s">
        <v>174</v>
      </c>
      <c r="AO19" s="867"/>
      <c r="AP19" s="867"/>
      <c r="AQ19" s="867"/>
      <c r="AR19" s="867"/>
      <c r="AS19" s="867"/>
      <c r="AT19" s="867"/>
      <c r="AU19" s="867"/>
      <c r="AV19" s="867"/>
      <c r="AW19" s="867"/>
      <c r="AX19" s="867"/>
      <c r="AY19" s="867"/>
      <c r="AZ19" s="867"/>
      <c r="BA19" s="867"/>
      <c r="BB19" s="871"/>
      <c r="BC19" s="875" t="s">
        <v>175</v>
      </c>
      <c r="BD19" s="867"/>
      <c r="BE19" s="867"/>
      <c r="BF19" s="867"/>
      <c r="BG19" s="867"/>
      <c r="BH19" s="867"/>
      <c r="BI19" s="867"/>
      <c r="BJ19" s="867"/>
      <c r="BK19" s="867"/>
      <c r="BL19" s="867"/>
      <c r="BM19" s="867"/>
      <c r="BN19" s="867"/>
      <c r="BO19" s="867"/>
      <c r="BP19" s="867"/>
      <c r="BQ19" s="867"/>
      <c r="BR19" s="867"/>
      <c r="BS19" s="867"/>
      <c r="BT19" s="867"/>
      <c r="BU19" s="867"/>
      <c r="BV19" s="867"/>
      <c r="BW19" s="867"/>
      <c r="BX19" s="867"/>
      <c r="BY19" s="867"/>
      <c r="BZ19" s="867"/>
      <c r="CA19" s="867"/>
      <c r="CB19" s="867"/>
      <c r="CC19" s="867"/>
      <c r="CD19" s="867"/>
      <c r="CE19" s="867"/>
      <c r="CF19" s="867"/>
      <c r="CG19" s="909"/>
    </row>
    <row r="20" spans="1:88" ht="16.149999999999999" customHeight="1">
      <c r="A20" s="868"/>
      <c r="B20" s="869"/>
      <c r="C20" s="869"/>
      <c r="D20" s="869"/>
      <c r="E20" s="869"/>
      <c r="F20" s="869"/>
      <c r="G20" s="869"/>
      <c r="H20" s="869"/>
      <c r="I20" s="869"/>
      <c r="J20" s="872"/>
      <c r="K20" s="869"/>
      <c r="L20" s="869"/>
      <c r="M20" s="869"/>
      <c r="N20" s="869"/>
      <c r="O20" s="869"/>
      <c r="P20" s="869"/>
      <c r="Q20" s="869"/>
      <c r="R20" s="869"/>
      <c r="S20" s="873"/>
      <c r="T20" s="869"/>
      <c r="U20" s="869"/>
      <c r="V20" s="869"/>
      <c r="W20" s="869"/>
      <c r="X20" s="869"/>
      <c r="Y20" s="869"/>
      <c r="Z20" s="869"/>
      <c r="AA20" s="869"/>
      <c r="AB20" s="869"/>
      <c r="AC20" s="869"/>
      <c r="AD20" s="869"/>
      <c r="AE20" s="869"/>
      <c r="AF20" s="869"/>
      <c r="AG20" s="869"/>
      <c r="AH20" s="869"/>
      <c r="AI20" s="869"/>
      <c r="AJ20" s="869"/>
      <c r="AK20" s="869"/>
      <c r="AL20" s="869"/>
      <c r="AM20" s="869"/>
      <c r="AN20" s="872"/>
      <c r="AO20" s="869"/>
      <c r="AP20" s="869"/>
      <c r="AQ20" s="869"/>
      <c r="AR20" s="869"/>
      <c r="AS20" s="869"/>
      <c r="AT20" s="869"/>
      <c r="AU20" s="869"/>
      <c r="AV20" s="869"/>
      <c r="AW20" s="869"/>
      <c r="AX20" s="869"/>
      <c r="AY20" s="869"/>
      <c r="AZ20" s="869"/>
      <c r="BA20" s="869"/>
      <c r="BB20" s="873"/>
      <c r="BC20" s="872"/>
      <c r="BD20" s="869"/>
      <c r="BE20" s="869"/>
      <c r="BF20" s="869"/>
      <c r="BG20" s="869"/>
      <c r="BH20" s="869"/>
      <c r="BI20" s="869"/>
      <c r="BJ20" s="869"/>
      <c r="BK20" s="869"/>
      <c r="BL20" s="869"/>
      <c r="BM20" s="869"/>
      <c r="BN20" s="869"/>
      <c r="BO20" s="869"/>
      <c r="BP20" s="869"/>
      <c r="BQ20" s="869"/>
      <c r="BR20" s="869"/>
      <c r="BS20" s="869"/>
      <c r="BT20" s="869"/>
      <c r="BU20" s="869"/>
      <c r="BV20" s="869"/>
      <c r="BW20" s="869"/>
      <c r="BX20" s="869"/>
      <c r="BY20" s="869"/>
      <c r="BZ20" s="869"/>
      <c r="CA20" s="869"/>
      <c r="CB20" s="869"/>
      <c r="CC20" s="869"/>
      <c r="CD20" s="869"/>
      <c r="CE20" s="869"/>
      <c r="CF20" s="869"/>
      <c r="CG20" s="910"/>
    </row>
    <row r="21" spans="1:88" ht="16.149999999999999" customHeight="1">
      <c r="A21" s="698"/>
      <c r="B21" s="876" t="s">
        <v>176</v>
      </c>
      <c r="C21" s="877"/>
      <c r="D21" s="877"/>
      <c r="E21" s="877"/>
      <c r="F21" s="877"/>
      <c r="G21" s="877"/>
      <c r="H21" s="877"/>
      <c r="I21" s="110"/>
      <c r="J21" s="72"/>
      <c r="K21" s="865">
        <f>AL9</f>
        <v>645</v>
      </c>
      <c r="L21" s="865"/>
      <c r="M21" s="865"/>
      <c r="N21" s="865"/>
      <c r="O21" s="865"/>
      <c r="P21" s="865"/>
      <c r="Q21" s="865"/>
      <c r="R21" s="694"/>
      <c r="S21" s="644"/>
      <c r="T21" s="72"/>
      <c r="U21" s="878" t="s">
        <v>177</v>
      </c>
      <c r="V21" s="878"/>
      <c r="W21" s="878"/>
      <c r="X21" s="878"/>
      <c r="Y21" s="878"/>
      <c r="Z21" s="878"/>
      <c r="AA21" s="878"/>
      <c r="AB21" s="878"/>
      <c r="AC21" s="878"/>
      <c r="AD21" s="644"/>
      <c r="AE21" s="74"/>
      <c r="AF21" s="879">
        <f>AL9</f>
        <v>645</v>
      </c>
      <c r="AG21" s="879"/>
      <c r="AH21" s="879"/>
      <c r="AI21" s="879"/>
      <c r="AJ21" s="879"/>
      <c r="AK21" s="879"/>
      <c r="AL21" s="879"/>
      <c r="AM21" s="644"/>
      <c r="AN21" s="72" t="s">
        <v>629</v>
      </c>
      <c r="AO21" s="455"/>
      <c r="AP21" s="455"/>
      <c r="AQ21" s="455"/>
      <c r="AR21" s="455"/>
      <c r="AS21" s="455"/>
      <c r="AT21" s="455"/>
      <c r="AU21" s="455"/>
      <c r="AV21" s="455"/>
      <c r="AW21" s="455"/>
      <c r="AX21" s="455"/>
      <c r="AY21" s="455"/>
      <c r="AZ21" s="455"/>
      <c r="BA21" s="455"/>
      <c r="BB21" s="644"/>
      <c r="BC21" s="110"/>
      <c r="BD21" s="110"/>
      <c r="BE21" s="110"/>
      <c r="BF21" s="110"/>
      <c r="BG21" s="110"/>
      <c r="BH21" s="110"/>
      <c r="BI21" s="110"/>
      <c r="BJ21" s="110"/>
      <c r="BK21" s="110"/>
      <c r="BL21" s="110"/>
      <c r="BM21" s="75"/>
      <c r="BN21" s="75"/>
      <c r="BO21" s="75"/>
      <c r="BP21" s="75"/>
      <c r="BQ21" s="75"/>
      <c r="BR21" s="75"/>
      <c r="BS21" s="75"/>
      <c r="BT21" s="75"/>
      <c r="BU21" s="75"/>
      <c r="BV21" s="75"/>
      <c r="BW21" s="75"/>
      <c r="BX21" s="75"/>
      <c r="BY21" s="75"/>
      <c r="BZ21" s="110"/>
      <c r="CA21" s="110"/>
      <c r="CB21" s="110"/>
      <c r="CC21" s="110"/>
      <c r="CD21" s="110"/>
      <c r="CE21" s="110"/>
      <c r="CF21" s="695"/>
      <c r="CG21" s="76"/>
    </row>
    <row r="22" spans="1:88" ht="16.149999999999999" customHeight="1">
      <c r="A22" s="698"/>
      <c r="B22" s="110"/>
      <c r="C22" s="110"/>
      <c r="D22" s="110"/>
      <c r="E22" s="110"/>
      <c r="F22" s="110"/>
      <c r="G22" s="110"/>
      <c r="H22" s="110"/>
      <c r="I22" s="110"/>
      <c r="J22" s="72"/>
      <c r="K22" s="110"/>
      <c r="L22" s="110"/>
      <c r="M22" s="110"/>
      <c r="N22" s="110"/>
      <c r="O22" s="110"/>
      <c r="P22" s="110"/>
      <c r="Q22" s="110"/>
      <c r="R22" s="110"/>
      <c r="S22" s="644"/>
      <c r="T22" s="72"/>
      <c r="U22" s="889" t="s">
        <v>178</v>
      </c>
      <c r="V22" s="889"/>
      <c r="W22" s="889"/>
      <c r="X22" s="889"/>
      <c r="Y22" s="889"/>
      <c r="Z22" s="889"/>
      <c r="AA22" s="889"/>
      <c r="AB22" s="889"/>
      <c r="AC22" s="889"/>
      <c r="AD22" s="644"/>
      <c r="AE22" s="72"/>
      <c r="AF22" s="694"/>
      <c r="AG22" s="694"/>
      <c r="AH22" s="694"/>
      <c r="AI22" s="694"/>
      <c r="AJ22" s="694"/>
      <c r="AK22" s="694"/>
      <c r="AL22" s="694"/>
      <c r="AM22" s="644"/>
      <c r="AN22" s="72"/>
      <c r="AO22" s="699"/>
      <c r="AP22" s="699"/>
      <c r="AQ22" s="699"/>
      <c r="AR22" s="699"/>
      <c r="AS22" s="699"/>
      <c r="AT22" s="699"/>
      <c r="AU22" s="699"/>
      <c r="AV22" s="699"/>
      <c r="AW22" s="699"/>
      <c r="AX22" s="699"/>
      <c r="AY22" s="699"/>
      <c r="AZ22" s="699"/>
      <c r="BA22" s="699"/>
      <c r="BB22" s="644"/>
      <c r="BC22" s="110"/>
      <c r="BD22" s="75"/>
      <c r="BE22" s="75"/>
      <c r="BF22" s="75"/>
      <c r="BG22" s="75"/>
      <c r="BH22" s="75"/>
      <c r="BI22" s="75"/>
      <c r="BJ22" s="75"/>
      <c r="BK22" s="75"/>
      <c r="BL22" s="75"/>
      <c r="BM22" s="75"/>
      <c r="BN22" s="75"/>
      <c r="BO22" s="75"/>
      <c r="BP22" s="75"/>
      <c r="BQ22" s="75"/>
      <c r="BR22" s="75"/>
      <c r="BS22" s="75"/>
      <c r="BT22" s="75"/>
      <c r="BU22" s="75"/>
      <c r="BV22" s="75"/>
      <c r="BW22" s="75"/>
      <c r="BX22" s="75"/>
      <c r="BY22" s="75"/>
      <c r="BZ22" s="75"/>
      <c r="CA22" s="75"/>
      <c r="CB22" s="110"/>
      <c r="CC22" s="110"/>
      <c r="CD22" s="110"/>
      <c r="CE22" s="110"/>
      <c r="CF22" s="110"/>
      <c r="CG22" s="76"/>
    </row>
    <row r="23" spans="1:88" ht="16.149999999999999" customHeight="1">
      <c r="A23" s="698"/>
      <c r="B23" s="110"/>
      <c r="C23" s="110"/>
      <c r="D23" s="110"/>
      <c r="E23" s="110"/>
      <c r="F23" s="110"/>
      <c r="G23" s="110"/>
      <c r="H23" s="110"/>
      <c r="I23" s="110"/>
      <c r="J23" s="72"/>
      <c r="K23" s="110"/>
      <c r="L23" s="110"/>
      <c r="M23" s="110"/>
      <c r="N23" s="110"/>
      <c r="O23" s="110"/>
      <c r="P23" s="110"/>
      <c r="Q23" s="110"/>
      <c r="R23" s="110"/>
      <c r="S23" s="644"/>
      <c r="T23" s="435"/>
      <c r="U23" s="864" t="s">
        <v>179</v>
      </c>
      <c r="V23" s="864"/>
      <c r="W23" s="864"/>
      <c r="X23" s="864"/>
      <c r="Y23" s="864"/>
      <c r="Z23" s="864"/>
      <c r="AA23" s="864"/>
      <c r="AB23" s="864"/>
      <c r="AC23" s="864"/>
      <c r="AD23" s="366"/>
      <c r="AE23" s="367"/>
      <c r="AF23" s="693"/>
      <c r="AG23" s="693"/>
      <c r="AH23" s="693"/>
      <c r="AI23" s="693"/>
      <c r="AJ23" s="693"/>
      <c r="AK23" s="693"/>
      <c r="AL23" s="693"/>
      <c r="AM23" s="630"/>
      <c r="AN23" s="631"/>
      <c r="AO23" s="693"/>
      <c r="AP23" s="693"/>
      <c r="AQ23" s="693"/>
      <c r="AR23" s="693"/>
      <c r="AS23" s="693"/>
      <c r="AT23" s="693"/>
      <c r="AU23" s="693"/>
      <c r="AV23" s="693"/>
      <c r="AW23" s="693"/>
      <c r="AX23" s="693"/>
      <c r="AY23" s="693"/>
      <c r="AZ23" s="693"/>
      <c r="BA23" s="693"/>
      <c r="BB23" s="630"/>
      <c r="BC23" s="631"/>
      <c r="BD23" s="693"/>
      <c r="BE23" s="693"/>
      <c r="BF23" s="693"/>
      <c r="BG23" s="693"/>
      <c r="BH23" s="693"/>
      <c r="BI23" s="693"/>
      <c r="BJ23" s="693"/>
      <c r="BK23" s="693"/>
      <c r="BL23" s="693"/>
      <c r="BM23" s="693"/>
      <c r="BN23" s="693"/>
      <c r="BO23" s="693"/>
      <c r="BP23" s="693"/>
      <c r="BQ23" s="693"/>
      <c r="BR23" s="693"/>
      <c r="BS23" s="693"/>
      <c r="BT23" s="693"/>
      <c r="BU23" s="693"/>
      <c r="BV23" s="693"/>
      <c r="BW23" s="693"/>
      <c r="BX23" s="693"/>
      <c r="BY23" s="693"/>
      <c r="BZ23" s="693"/>
      <c r="CA23" s="693"/>
      <c r="CB23" s="693"/>
      <c r="CC23" s="693"/>
      <c r="CD23" s="693"/>
      <c r="CE23" s="693"/>
      <c r="CF23" s="693"/>
      <c r="CG23" s="78"/>
    </row>
    <row r="24" spans="1:88" ht="16.149999999999999" customHeight="1">
      <c r="A24" s="698"/>
      <c r="B24" s="110"/>
      <c r="C24" s="110"/>
      <c r="D24" s="110"/>
      <c r="E24" s="110"/>
      <c r="F24" s="110"/>
      <c r="G24" s="110"/>
      <c r="H24" s="110"/>
      <c r="I24" s="110"/>
      <c r="J24" s="72"/>
      <c r="K24" s="110"/>
      <c r="L24" s="110"/>
      <c r="M24" s="110"/>
      <c r="N24" s="110"/>
      <c r="O24" s="110"/>
      <c r="P24" s="110"/>
      <c r="Q24" s="110"/>
      <c r="R24" s="110"/>
      <c r="S24" s="644"/>
      <c r="T24" s="72"/>
      <c r="U24" s="889" t="s">
        <v>180</v>
      </c>
      <c r="V24" s="889"/>
      <c r="W24" s="889"/>
      <c r="X24" s="889"/>
      <c r="Y24" s="889"/>
      <c r="Z24" s="889"/>
      <c r="AA24" s="889"/>
      <c r="AB24" s="889"/>
      <c r="AC24" s="889"/>
      <c r="AD24" s="644"/>
      <c r="AE24" s="72"/>
      <c r="AF24" s="694"/>
      <c r="AG24" s="694"/>
      <c r="AH24" s="694"/>
      <c r="AI24" s="694"/>
      <c r="AJ24" s="694"/>
      <c r="AK24" s="694"/>
      <c r="AL24" s="694"/>
      <c r="AM24" s="645"/>
      <c r="AN24" s="79"/>
      <c r="AO24" s="694"/>
      <c r="AP24" s="694"/>
      <c r="AQ24" s="694"/>
      <c r="AR24" s="694"/>
      <c r="AS24" s="694"/>
      <c r="AT24" s="694"/>
      <c r="AU24" s="694"/>
      <c r="AV24" s="694"/>
      <c r="AW24" s="694"/>
      <c r="AX24" s="694"/>
      <c r="AY24" s="694"/>
      <c r="AZ24" s="694"/>
      <c r="BA24" s="694"/>
      <c r="BB24" s="645"/>
      <c r="BC24" s="79"/>
      <c r="BD24" s="694"/>
      <c r="BE24" s="694"/>
      <c r="BF24" s="694"/>
      <c r="BG24" s="694"/>
      <c r="BH24" s="694"/>
      <c r="BI24" s="694"/>
      <c r="BJ24" s="694"/>
      <c r="BK24" s="694"/>
      <c r="BL24" s="694"/>
      <c r="BM24" s="694"/>
      <c r="BN24" s="694"/>
      <c r="BO24" s="694"/>
      <c r="BP24" s="694"/>
      <c r="BQ24" s="694"/>
      <c r="BR24" s="694"/>
      <c r="BS24" s="694"/>
      <c r="BT24" s="694"/>
      <c r="BU24" s="694"/>
      <c r="BV24" s="694"/>
      <c r="BW24" s="694"/>
      <c r="BX24" s="694"/>
      <c r="BY24" s="694"/>
      <c r="BZ24" s="694"/>
      <c r="CA24" s="694"/>
      <c r="CB24" s="694"/>
      <c r="CC24" s="694"/>
      <c r="CD24" s="694"/>
      <c r="CE24" s="694"/>
      <c r="CF24" s="694"/>
      <c r="CG24" s="80"/>
    </row>
    <row r="25" spans="1:88" ht="16.149999999999999" customHeight="1">
      <c r="A25" s="698"/>
      <c r="B25" s="110"/>
      <c r="C25" s="110"/>
      <c r="D25" s="110"/>
      <c r="E25" s="110"/>
      <c r="F25" s="110"/>
      <c r="G25" s="110"/>
      <c r="H25" s="110"/>
      <c r="I25" s="110"/>
      <c r="J25" s="72"/>
      <c r="K25" s="36"/>
      <c r="L25" s="36"/>
      <c r="M25" s="36"/>
      <c r="N25" s="36"/>
      <c r="O25" s="36"/>
      <c r="P25" s="36"/>
      <c r="Q25" s="36"/>
      <c r="R25" s="36"/>
      <c r="S25" s="644"/>
      <c r="T25" s="435"/>
      <c r="U25" s="864" t="s">
        <v>181</v>
      </c>
      <c r="V25" s="864"/>
      <c r="W25" s="864"/>
      <c r="X25" s="864"/>
      <c r="Y25" s="864"/>
      <c r="Z25" s="864"/>
      <c r="AA25" s="864"/>
      <c r="AB25" s="864"/>
      <c r="AC25" s="864"/>
      <c r="AD25" s="366"/>
      <c r="AE25" s="367"/>
      <c r="AF25" s="879"/>
      <c r="AG25" s="879"/>
      <c r="AH25" s="879"/>
      <c r="AI25" s="879"/>
      <c r="AJ25" s="879"/>
      <c r="AK25" s="879"/>
      <c r="AL25" s="879"/>
      <c r="AM25" s="366"/>
      <c r="AN25" s="435"/>
      <c r="AO25" s="434"/>
      <c r="AP25" s="434"/>
      <c r="AQ25" s="434"/>
      <c r="AR25" s="434"/>
      <c r="AS25" s="434"/>
      <c r="AT25" s="434"/>
      <c r="AU25" s="434"/>
      <c r="AV25" s="434"/>
      <c r="AW25" s="434"/>
      <c r="AX25" s="434"/>
      <c r="AY25" s="434"/>
      <c r="AZ25" s="434"/>
      <c r="BA25" s="434"/>
      <c r="BB25" s="366"/>
      <c r="BC25" s="434"/>
      <c r="BD25" s="434"/>
      <c r="BE25" s="434"/>
      <c r="BF25" s="434"/>
      <c r="BG25" s="434"/>
      <c r="BH25" s="434"/>
      <c r="BI25" s="434"/>
      <c r="BJ25" s="434"/>
      <c r="BK25" s="434"/>
      <c r="BL25" s="434"/>
      <c r="BM25" s="434"/>
      <c r="BN25" s="434"/>
      <c r="BO25" s="547"/>
      <c r="BP25" s="632"/>
      <c r="BQ25" s="632"/>
      <c r="BR25" s="632"/>
      <c r="BS25" s="632"/>
      <c r="BT25" s="632"/>
      <c r="BU25" s="632"/>
      <c r="BV25" s="547"/>
      <c r="BW25" s="547"/>
      <c r="BX25" s="547"/>
      <c r="BY25" s="547"/>
      <c r="BZ25" s="434"/>
      <c r="CA25" s="434"/>
      <c r="CB25" s="434"/>
      <c r="CC25" s="434"/>
      <c r="CD25" s="434"/>
      <c r="CE25" s="434"/>
      <c r="CF25" s="434"/>
      <c r="CG25" s="81"/>
    </row>
    <row r="26" spans="1:88" ht="16.149999999999999" customHeight="1">
      <c r="A26" s="698"/>
      <c r="B26" s="110"/>
      <c r="C26" s="110"/>
      <c r="D26" s="110"/>
      <c r="E26" s="110"/>
      <c r="F26" s="110"/>
      <c r="G26" s="110"/>
      <c r="H26" s="110"/>
      <c r="I26" s="110"/>
      <c r="J26" s="72"/>
      <c r="K26" s="110"/>
      <c r="L26" s="110"/>
      <c r="M26" s="110"/>
      <c r="N26" s="110"/>
      <c r="O26" s="110"/>
      <c r="P26" s="110"/>
      <c r="Q26" s="110"/>
      <c r="R26" s="110"/>
      <c r="S26" s="644"/>
      <c r="T26" s="700"/>
      <c r="U26" s="701"/>
      <c r="V26" s="701"/>
      <c r="W26" s="701"/>
      <c r="X26" s="701"/>
      <c r="Y26" s="701"/>
      <c r="Z26" s="701"/>
      <c r="AA26" s="701"/>
      <c r="AB26" s="701"/>
      <c r="AC26" s="701"/>
      <c r="AD26" s="702"/>
      <c r="AE26" s="700"/>
      <c r="AF26" s="703"/>
      <c r="AG26" s="703"/>
      <c r="AH26" s="703"/>
      <c r="AI26" s="703"/>
      <c r="AJ26" s="703"/>
      <c r="AK26" s="703"/>
      <c r="AL26" s="703"/>
      <c r="AM26" s="702"/>
      <c r="AN26" s="700"/>
      <c r="AO26" s="697"/>
      <c r="AP26" s="697"/>
      <c r="AQ26" s="697"/>
      <c r="AR26" s="697"/>
      <c r="AS26" s="697"/>
      <c r="AT26" s="697"/>
      <c r="AU26" s="697"/>
      <c r="AV26" s="697"/>
      <c r="AW26" s="697"/>
      <c r="AX26" s="697"/>
      <c r="AY26" s="697"/>
      <c r="AZ26" s="697"/>
      <c r="BA26" s="697"/>
      <c r="BB26" s="702"/>
      <c r="BC26" s="701"/>
      <c r="BD26" s="697"/>
      <c r="BE26" s="697"/>
      <c r="BF26" s="697"/>
      <c r="BG26" s="697"/>
      <c r="BH26" s="697"/>
      <c r="BI26" s="711"/>
      <c r="BJ26" s="712"/>
      <c r="BK26" s="712"/>
      <c r="BL26" s="712"/>
      <c r="BM26" s="712"/>
      <c r="BN26" s="712"/>
      <c r="BO26" s="712"/>
      <c r="BP26" s="711"/>
      <c r="BQ26" s="711"/>
      <c r="BR26" s="712"/>
      <c r="BS26" s="712"/>
      <c r="BT26" s="712"/>
      <c r="BU26" s="712"/>
      <c r="BV26" s="712"/>
      <c r="BW26" s="712"/>
      <c r="BX26" s="713"/>
      <c r="BY26" s="712"/>
      <c r="BZ26" s="712"/>
      <c r="CA26" s="712"/>
      <c r="CB26" s="712"/>
      <c r="CC26" s="712"/>
      <c r="CD26" s="712"/>
      <c r="CE26" s="712"/>
      <c r="CF26" s="712"/>
      <c r="CG26" s="710"/>
    </row>
    <row r="27" spans="1:88" ht="16.149999999999999" customHeight="1">
      <c r="A27" s="365"/>
      <c r="B27" s="890" t="s">
        <v>182</v>
      </c>
      <c r="C27" s="891"/>
      <c r="D27" s="891"/>
      <c r="E27" s="891"/>
      <c r="F27" s="891"/>
      <c r="G27" s="891"/>
      <c r="H27" s="891"/>
      <c r="I27" s="366"/>
      <c r="J27" s="367"/>
      <c r="K27" s="879">
        <f>BB9</f>
        <v>297</v>
      </c>
      <c r="L27" s="879"/>
      <c r="M27" s="879"/>
      <c r="N27" s="879"/>
      <c r="O27" s="879"/>
      <c r="P27" s="879"/>
      <c r="Q27" s="879"/>
      <c r="R27" s="368"/>
      <c r="S27" s="366"/>
      <c r="T27" s="435"/>
      <c r="U27" s="864" t="s">
        <v>183</v>
      </c>
      <c r="V27" s="864"/>
      <c r="W27" s="864"/>
      <c r="X27" s="864"/>
      <c r="Y27" s="864"/>
      <c r="Z27" s="864"/>
      <c r="AA27" s="864"/>
      <c r="AB27" s="864"/>
      <c r="AC27" s="864"/>
      <c r="AD27" s="366"/>
      <c r="AE27" s="367"/>
      <c r="AF27" s="865">
        <f>CA16</f>
        <v>297</v>
      </c>
      <c r="AG27" s="865"/>
      <c r="AH27" s="865"/>
      <c r="AI27" s="865"/>
      <c r="AJ27" s="865"/>
      <c r="AK27" s="865"/>
      <c r="AL27" s="865"/>
      <c r="AM27" s="366"/>
      <c r="AN27" s="72" t="s">
        <v>636</v>
      </c>
      <c r="AO27" s="455"/>
      <c r="AP27" s="455"/>
      <c r="AQ27" s="455"/>
      <c r="AR27" s="455"/>
      <c r="AS27" s="455"/>
      <c r="AT27" s="455"/>
      <c r="AU27" s="455"/>
      <c r="AV27" s="455"/>
      <c r="AW27" s="455"/>
      <c r="AX27" s="455"/>
      <c r="AY27" s="455"/>
      <c r="AZ27" s="455"/>
      <c r="BA27" s="455"/>
      <c r="BB27" s="366"/>
      <c r="BC27" s="435"/>
      <c r="BD27" s="110" t="s">
        <v>597</v>
      </c>
      <c r="BE27" s="110"/>
      <c r="BF27" s="110"/>
      <c r="BG27" s="110"/>
      <c r="BH27" s="897"/>
      <c r="BI27" s="897"/>
      <c r="BJ27" s="897"/>
      <c r="BK27" s="897"/>
      <c r="BL27" s="897"/>
      <c r="BM27" s="695"/>
      <c r="BN27" s="110" t="s">
        <v>601</v>
      </c>
      <c r="BO27" s="110"/>
      <c r="BP27" s="110"/>
      <c r="BQ27" s="110"/>
      <c r="BR27" s="815">
        <f>AY16</f>
        <v>97</v>
      </c>
      <c r="BS27" s="815"/>
      <c r="BT27" s="815"/>
      <c r="BU27" s="815"/>
      <c r="BV27" s="815"/>
      <c r="BW27" s="84"/>
      <c r="BX27" s="906" t="s">
        <v>626</v>
      </c>
      <c r="BY27" s="907"/>
      <c r="BZ27" s="907"/>
      <c r="CA27" s="907"/>
      <c r="CB27" s="898">
        <f>BT16</f>
        <v>117</v>
      </c>
      <c r="CC27" s="898"/>
      <c r="CD27" s="898"/>
      <c r="CE27" s="898"/>
      <c r="CF27" s="898"/>
      <c r="CG27" s="81"/>
      <c r="CH27" s="695"/>
      <c r="CJ27" s="635" t="s">
        <v>605</v>
      </c>
    </row>
    <row r="28" spans="1:88" ht="16.149999999999999" customHeight="1">
      <c r="A28" s="704"/>
      <c r="B28" s="692"/>
      <c r="C28" s="692"/>
      <c r="D28" s="692"/>
      <c r="E28" s="692"/>
      <c r="F28" s="692"/>
      <c r="G28" s="692"/>
      <c r="H28" s="692"/>
      <c r="I28" s="646"/>
      <c r="J28" s="82"/>
      <c r="K28" s="109"/>
      <c r="L28" s="109"/>
      <c r="M28" s="109"/>
      <c r="N28" s="109"/>
      <c r="O28" s="109"/>
      <c r="P28" s="109"/>
      <c r="Q28" s="109"/>
      <c r="R28" s="109"/>
      <c r="S28" s="644"/>
      <c r="T28" s="700"/>
      <c r="U28" s="705" t="s">
        <v>184</v>
      </c>
      <c r="V28" s="706"/>
      <c r="W28" s="706"/>
      <c r="X28" s="706"/>
      <c r="Y28" s="706"/>
      <c r="Z28" s="706"/>
      <c r="AA28" s="706"/>
      <c r="AB28" s="706"/>
      <c r="AC28" s="706"/>
      <c r="AD28" s="702"/>
      <c r="AE28" s="707"/>
      <c r="AF28" s="708"/>
      <c r="AG28" s="708"/>
      <c r="AH28" s="708"/>
      <c r="AI28" s="708"/>
      <c r="AJ28" s="708"/>
      <c r="AK28" s="708"/>
      <c r="AL28" s="708"/>
      <c r="AM28" s="702"/>
      <c r="AN28" s="709"/>
      <c r="AO28" s="699"/>
      <c r="AP28" s="699"/>
      <c r="AQ28" s="699"/>
      <c r="AR28" s="699"/>
      <c r="AS28" s="699"/>
      <c r="AT28" s="699"/>
      <c r="AU28" s="699"/>
      <c r="AV28" s="699"/>
      <c r="AW28" s="699"/>
      <c r="AX28" s="699"/>
      <c r="AY28" s="699"/>
      <c r="AZ28" s="699"/>
      <c r="BA28" s="699"/>
      <c r="BB28" s="714"/>
      <c r="BC28" s="72"/>
      <c r="BD28" s="110" t="s">
        <v>598</v>
      </c>
      <c r="BE28" s="110"/>
      <c r="BF28" s="110"/>
      <c r="BG28" s="110"/>
      <c r="BH28" s="815"/>
      <c r="BI28" s="815"/>
      <c r="BJ28" s="815"/>
      <c r="BK28" s="815"/>
      <c r="BL28" s="815"/>
      <c r="BM28" s="695"/>
      <c r="BN28" s="110" t="s">
        <v>602</v>
      </c>
      <c r="BO28" s="647"/>
      <c r="BP28" s="647"/>
      <c r="BQ28" s="647"/>
      <c r="BR28" s="815">
        <f>BF16</f>
        <v>78</v>
      </c>
      <c r="BS28" s="815"/>
      <c r="BT28" s="815"/>
      <c r="BU28" s="815"/>
      <c r="BV28" s="815"/>
      <c r="BW28" s="84"/>
      <c r="BX28" s="908"/>
      <c r="BY28" s="908"/>
      <c r="BZ28" s="908"/>
      <c r="CA28" s="908"/>
      <c r="CB28" s="899"/>
      <c r="CC28" s="899"/>
      <c r="CD28" s="899"/>
      <c r="CE28" s="899"/>
      <c r="CF28" s="899"/>
      <c r="CG28" s="76"/>
      <c r="CH28" s="695"/>
      <c r="CJ28" s="636">
        <f>SUM(BH27:BL30)+SUM(BR27:BV30)+CB27</f>
        <v>297</v>
      </c>
    </row>
    <row r="29" spans="1:88" ht="16.149999999999999" customHeight="1">
      <c r="A29" s="704"/>
      <c r="B29" s="692"/>
      <c r="C29" s="692"/>
      <c r="D29" s="692"/>
      <c r="E29" s="692"/>
      <c r="F29" s="692"/>
      <c r="G29" s="692"/>
      <c r="H29" s="692"/>
      <c r="I29" s="692"/>
      <c r="J29" s="82"/>
      <c r="K29" s="109"/>
      <c r="L29" s="109"/>
      <c r="M29" s="109"/>
      <c r="N29" s="109"/>
      <c r="O29" s="109"/>
      <c r="P29" s="109"/>
      <c r="Q29" s="109"/>
      <c r="R29" s="109"/>
      <c r="S29" s="644"/>
      <c r="T29" s="72"/>
      <c r="U29" s="878" t="s">
        <v>181</v>
      </c>
      <c r="V29" s="878"/>
      <c r="W29" s="878"/>
      <c r="X29" s="878"/>
      <c r="Y29" s="878"/>
      <c r="Z29" s="878"/>
      <c r="AA29" s="878"/>
      <c r="AB29" s="878"/>
      <c r="AC29" s="878"/>
      <c r="AD29" s="644"/>
      <c r="AE29" s="74"/>
      <c r="AF29" s="865"/>
      <c r="AG29" s="865"/>
      <c r="AH29" s="865"/>
      <c r="AI29" s="865"/>
      <c r="AJ29" s="865"/>
      <c r="AK29" s="865"/>
      <c r="AL29" s="865"/>
      <c r="AM29" s="644"/>
      <c r="AN29" s="435"/>
      <c r="AO29" s="434"/>
      <c r="AP29" s="434"/>
      <c r="AQ29" s="434"/>
      <c r="AR29" s="434"/>
      <c r="AS29" s="434"/>
      <c r="AT29" s="434"/>
      <c r="AU29" s="434"/>
      <c r="AV29" s="434"/>
      <c r="AW29" s="434"/>
      <c r="AX29" s="434"/>
      <c r="AY29" s="434"/>
      <c r="AZ29" s="434"/>
      <c r="BA29" s="434"/>
      <c r="BB29" s="366"/>
      <c r="BC29" s="72"/>
      <c r="BD29" s="110" t="s">
        <v>599</v>
      </c>
      <c r="BE29" s="647"/>
      <c r="BF29" s="647"/>
      <c r="BG29" s="647"/>
      <c r="BH29" s="815">
        <f>AD16</f>
        <v>5</v>
      </c>
      <c r="BI29" s="815"/>
      <c r="BJ29" s="815"/>
      <c r="BK29" s="815"/>
      <c r="BL29" s="815"/>
      <c r="BM29" s="695"/>
      <c r="BN29" s="110" t="s">
        <v>603</v>
      </c>
      <c r="BO29" s="110"/>
      <c r="BP29" s="110"/>
      <c r="BQ29" s="110"/>
      <c r="BR29" s="815"/>
      <c r="BS29" s="815"/>
      <c r="BT29" s="815"/>
      <c r="BU29" s="815"/>
      <c r="BV29" s="815"/>
      <c r="BW29" s="110"/>
      <c r="BX29" s="695"/>
      <c r="BY29" s="695"/>
      <c r="BZ29" s="695"/>
      <c r="CA29" s="695"/>
      <c r="CB29" s="695"/>
      <c r="CC29" s="695"/>
      <c r="CD29" s="695"/>
      <c r="CE29" s="695"/>
      <c r="CF29" s="695"/>
      <c r="CG29" s="76"/>
      <c r="CH29" s="695"/>
    </row>
    <row r="30" spans="1:88" ht="16.149999999999999" customHeight="1">
      <c r="A30" s="715"/>
      <c r="B30" s="696"/>
      <c r="C30" s="696"/>
      <c r="D30" s="696"/>
      <c r="E30" s="696"/>
      <c r="F30" s="696"/>
      <c r="G30" s="696"/>
      <c r="H30" s="696"/>
      <c r="I30" s="696"/>
      <c r="J30" s="716"/>
      <c r="K30" s="633"/>
      <c r="L30" s="633"/>
      <c r="M30" s="633"/>
      <c r="N30" s="633"/>
      <c r="O30" s="633"/>
      <c r="P30" s="633"/>
      <c r="Q30" s="633"/>
      <c r="R30" s="633"/>
      <c r="S30" s="437"/>
      <c r="T30" s="436"/>
      <c r="U30" s="634"/>
      <c r="V30" s="634"/>
      <c r="W30" s="634"/>
      <c r="X30" s="634"/>
      <c r="Y30" s="634"/>
      <c r="Z30" s="634"/>
      <c r="AA30" s="634"/>
      <c r="AB30" s="634"/>
      <c r="AC30" s="634"/>
      <c r="AD30" s="437"/>
      <c r="AE30" s="717"/>
      <c r="AF30" s="718"/>
      <c r="AG30" s="718"/>
      <c r="AH30" s="718"/>
      <c r="AI30" s="718"/>
      <c r="AJ30" s="718"/>
      <c r="AK30" s="718"/>
      <c r="AL30" s="718"/>
      <c r="AM30" s="437"/>
      <c r="AN30" s="436"/>
      <c r="AO30" s="420"/>
      <c r="AP30" s="420"/>
      <c r="AQ30" s="420"/>
      <c r="AR30" s="420"/>
      <c r="AS30" s="420"/>
      <c r="AT30" s="420"/>
      <c r="AU30" s="420"/>
      <c r="AV30" s="420"/>
      <c r="AW30" s="420"/>
      <c r="AX30" s="420"/>
      <c r="AY30" s="420"/>
      <c r="AZ30" s="420"/>
      <c r="BA30" s="420"/>
      <c r="BB30" s="437"/>
      <c r="BC30" s="436"/>
      <c r="BD30" s="420" t="s">
        <v>600</v>
      </c>
      <c r="BE30" s="492"/>
      <c r="BF30" s="492"/>
      <c r="BG30" s="492"/>
      <c r="BH30" s="814"/>
      <c r="BI30" s="814"/>
      <c r="BJ30" s="814"/>
      <c r="BK30" s="814"/>
      <c r="BL30" s="814"/>
      <c r="BM30" s="492"/>
      <c r="BN30" s="420" t="s">
        <v>604</v>
      </c>
      <c r="BO30" s="420"/>
      <c r="BP30" s="420"/>
      <c r="BQ30" s="420"/>
      <c r="BR30" s="814"/>
      <c r="BS30" s="814"/>
      <c r="BT30" s="814"/>
      <c r="BU30" s="814"/>
      <c r="BV30" s="814"/>
      <c r="BW30" s="492"/>
      <c r="BX30" s="492"/>
      <c r="BY30" s="492"/>
      <c r="BZ30" s="492"/>
      <c r="CA30" s="492"/>
      <c r="CB30" s="492"/>
      <c r="CC30" s="492"/>
      <c r="CD30" s="492"/>
      <c r="CE30" s="492"/>
      <c r="CF30" s="492"/>
      <c r="CG30" s="719"/>
      <c r="CH30" s="695"/>
    </row>
    <row r="31" spans="1:88" ht="18" customHeight="1">
      <c r="BK31" s="129"/>
      <c r="BX31" s="129"/>
      <c r="BY31" s="129"/>
    </row>
    <row r="32" spans="1:88" ht="18" customHeight="1">
      <c r="BK32" s="129"/>
      <c r="BX32" s="129"/>
      <c r="BY32" s="129"/>
    </row>
    <row r="33" spans="2:2" ht="18" customHeight="1">
      <c r="B33" s="85"/>
    </row>
    <row r="34" spans="2:2" ht="18" customHeight="1"/>
    <row r="35" spans="2:2" ht="18" customHeight="1"/>
    <row r="36" spans="2:2" ht="18" customHeight="1"/>
  </sheetData>
  <mergeCells count="121">
    <mergeCell ref="BH28:BL28"/>
    <mergeCell ref="BH27:BL27"/>
    <mergeCell ref="CB27:CF28"/>
    <mergeCell ref="BR30:BV30"/>
    <mergeCell ref="BR29:BV29"/>
    <mergeCell ref="N9:U9"/>
    <mergeCell ref="V9:AC9"/>
    <mergeCell ref="AD9:AK9"/>
    <mergeCell ref="AL9:AS9"/>
    <mergeCell ref="AT9:BA9"/>
    <mergeCell ref="BB9:BI9"/>
    <mergeCell ref="BJ9:BQ9"/>
    <mergeCell ref="BR9:BY9"/>
    <mergeCell ref="BZ9:CG9"/>
    <mergeCell ref="BM14:BS14"/>
    <mergeCell ref="W16:AC16"/>
    <mergeCell ref="BX27:CA28"/>
    <mergeCell ref="AD14:AJ14"/>
    <mergeCell ref="AK14:AQ14"/>
    <mergeCell ref="AY15:BE15"/>
    <mergeCell ref="U22:AC22"/>
    <mergeCell ref="BC19:CG20"/>
    <mergeCell ref="BF16:BL16"/>
    <mergeCell ref="BM16:BS16"/>
    <mergeCell ref="BT16:BZ16"/>
    <mergeCell ref="CA16:CG16"/>
    <mergeCell ref="BF15:BL15"/>
    <mergeCell ref="BM15:BS15"/>
    <mergeCell ref="BT15:BZ15"/>
    <mergeCell ref="BT14:BZ14"/>
    <mergeCell ref="CA14:CG14"/>
    <mergeCell ref="CA15:CG15"/>
    <mergeCell ref="AY14:BE14"/>
    <mergeCell ref="BF14:BL14"/>
    <mergeCell ref="U29:AC29"/>
    <mergeCell ref="AF29:AL29"/>
    <mergeCell ref="AD16:AJ16"/>
    <mergeCell ref="AK16:AQ16"/>
    <mergeCell ref="AR16:AX16"/>
    <mergeCell ref="A12:H16"/>
    <mergeCell ref="I12:O13"/>
    <mergeCell ref="P12:V13"/>
    <mergeCell ref="W12:AC13"/>
    <mergeCell ref="AD12:AJ13"/>
    <mergeCell ref="AK12:AQ13"/>
    <mergeCell ref="AR15:AX15"/>
    <mergeCell ref="AR14:AX14"/>
    <mergeCell ref="I15:O15"/>
    <mergeCell ref="P15:V15"/>
    <mergeCell ref="W15:AC15"/>
    <mergeCell ref="AD15:AJ15"/>
    <mergeCell ref="AK15:AQ15"/>
    <mergeCell ref="U23:AC23"/>
    <mergeCell ref="U24:AC24"/>
    <mergeCell ref="U25:AC25"/>
    <mergeCell ref="AF25:AL25"/>
    <mergeCell ref="B27:H27"/>
    <mergeCell ref="K27:Q27"/>
    <mergeCell ref="U27:AC27"/>
    <mergeCell ref="AF27:AL27"/>
    <mergeCell ref="A19:I20"/>
    <mergeCell ref="J19:S20"/>
    <mergeCell ref="T19:AM20"/>
    <mergeCell ref="AN19:BB20"/>
    <mergeCell ref="B21:H21"/>
    <mergeCell ref="K21:Q21"/>
    <mergeCell ref="U21:AC21"/>
    <mergeCell ref="AF21:AL21"/>
    <mergeCell ref="A18:B18"/>
    <mergeCell ref="I16:O16"/>
    <mergeCell ref="P16:V16"/>
    <mergeCell ref="BJ7:BQ7"/>
    <mergeCell ref="A7:M7"/>
    <mergeCell ref="N7:U7"/>
    <mergeCell ref="V7:AC7"/>
    <mergeCell ref="AD7:AK7"/>
    <mergeCell ref="AL7:AS7"/>
    <mergeCell ref="AT7:BA7"/>
    <mergeCell ref="A8:M8"/>
    <mergeCell ref="N8:U8"/>
    <mergeCell ref="V8:AC8"/>
    <mergeCell ref="AD8:AK8"/>
    <mergeCell ref="AL8:AS8"/>
    <mergeCell ref="AT8:BA8"/>
    <mergeCell ref="AY16:BE16"/>
    <mergeCell ref="BM12:BS13"/>
    <mergeCell ref="BT12:BZ13"/>
    <mergeCell ref="CA12:CG13"/>
    <mergeCell ref="BB8:BI8"/>
    <mergeCell ref="BJ8:BQ8"/>
    <mergeCell ref="BR8:BY8"/>
    <mergeCell ref="BZ8:CG8"/>
    <mergeCell ref="BB7:BI7"/>
    <mergeCell ref="I14:O14"/>
    <mergeCell ref="P14:V14"/>
    <mergeCell ref="W14:AC14"/>
    <mergeCell ref="A9:M9"/>
    <mergeCell ref="BH30:BL30"/>
    <mergeCell ref="BH29:BL29"/>
    <mergeCell ref="BR27:BV27"/>
    <mergeCell ref="BR28:BV28"/>
    <mergeCell ref="A2:CG2"/>
    <mergeCell ref="A4:B4"/>
    <mergeCell ref="C4:H4"/>
    <mergeCell ref="A5:M6"/>
    <mergeCell ref="N5:AC5"/>
    <mergeCell ref="AD5:BQ5"/>
    <mergeCell ref="N6:U6"/>
    <mergeCell ref="V6:AC6"/>
    <mergeCell ref="BR5:BY6"/>
    <mergeCell ref="BZ5:CG6"/>
    <mergeCell ref="AD6:AK6"/>
    <mergeCell ref="AL6:AS6"/>
    <mergeCell ref="AT6:BA6"/>
    <mergeCell ref="BB6:BI6"/>
    <mergeCell ref="BJ6:BQ6"/>
    <mergeCell ref="BR7:BY7"/>
    <mergeCell ref="BZ7:CG7"/>
    <mergeCell ref="AR12:AX13"/>
    <mergeCell ref="AY12:BE13"/>
    <mergeCell ref="BF12:BL13"/>
  </mergeCells>
  <phoneticPr fontId="1"/>
  <printOptions horizontalCentered="1"/>
  <pageMargins left="0.59055118110236227" right="0.19685039370078741" top="0.59055118110236227" bottom="0.59055118110236227" header="0.51181102362204722" footer="0.51181102362204722"/>
  <pageSetup paperSize="9" scale="92" firstPageNumber="3" orientation="landscape" r:id="rId1"/>
  <headerFooter differentOddEven="1" scaleWithDoc="0" alignWithMargins="0">
    <oddFooter>&amp;C&amp;"ＭＳ 明朝,標準"&amp;11- &amp;P -&amp;R&amp;"ＭＳ 明朝,標準"&amp;11下水道事業会計</oddFooter>
    <evenHeader>&amp;C&amp;"ＭＳ 明朝,標準"&amp;11- &amp;P -&amp;R&amp;"ＭＳ 明朝,標準"&amp;11下水道事業会計</even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61D341-B8EF-4A33-8092-92F2A613F48E}">
  <dimension ref="A1:CF84"/>
  <sheetViews>
    <sheetView showGridLines="0" view="pageBreakPreview" zoomScaleNormal="100" zoomScaleSheetLayoutView="100" workbookViewId="0">
      <selection activeCell="C1" sqref="C1"/>
    </sheetView>
  </sheetViews>
  <sheetFormatPr defaultColWidth="8.88671875" defaultRowHeight="13.5"/>
  <cols>
    <col min="1" max="56" width="1.44140625" style="71" customWidth="1"/>
    <col min="57" max="57" width="1.5546875" style="71" customWidth="1"/>
    <col min="58" max="84" width="1.44140625" style="71" customWidth="1"/>
    <col min="85" max="16384" width="8.88671875" style="71"/>
  </cols>
  <sheetData>
    <row r="1" spans="1:84" ht="22.5" customHeight="1">
      <c r="BZ1" s="461"/>
    </row>
    <row r="2" spans="1:84" ht="22.5" customHeight="1">
      <c r="A2" s="854" t="s">
        <v>43</v>
      </c>
      <c r="B2" s="855"/>
      <c r="C2" s="71" t="s">
        <v>471</v>
      </c>
      <c r="R2" s="110"/>
      <c r="S2" s="110"/>
      <c r="T2" s="110"/>
      <c r="U2" s="110"/>
      <c r="V2" s="110"/>
      <c r="W2" s="110"/>
      <c r="X2" s="110"/>
      <c r="Y2" s="110"/>
      <c r="Z2" s="110"/>
      <c r="CA2" s="110"/>
      <c r="CB2" s="110"/>
      <c r="CC2" s="110"/>
      <c r="CD2" s="110"/>
      <c r="CE2" s="110"/>
      <c r="CF2" s="110"/>
    </row>
    <row r="3" spans="1:84" ht="18" customHeight="1">
      <c r="A3" s="911" t="s">
        <v>36</v>
      </c>
      <c r="B3" s="911"/>
      <c r="C3" s="911"/>
      <c r="D3" s="911"/>
      <c r="E3" s="110" t="s">
        <v>472</v>
      </c>
      <c r="F3" s="110"/>
      <c r="G3" s="110"/>
      <c r="H3" s="110"/>
      <c r="I3" s="110"/>
      <c r="J3" s="110"/>
      <c r="K3" s="110"/>
      <c r="L3" s="110"/>
      <c r="M3" s="110"/>
      <c r="N3" s="110"/>
      <c r="O3" s="110"/>
      <c r="P3" s="110"/>
      <c r="Q3" s="110"/>
      <c r="R3" s="110"/>
      <c r="S3" s="110"/>
      <c r="T3" s="110"/>
      <c r="U3" s="110"/>
      <c r="V3" s="110"/>
      <c r="W3" s="110"/>
      <c r="X3" s="110"/>
      <c r="Y3" s="110"/>
      <c r="Z3" s="110"/>
      <c r="AW3" s="911" t="s">
        <v>67</v>
      </c>
      <c r="AX3" s="911"/>
      <c r="AY3" s="911"/>
      <c r="AZ3" s="911"/>
      <c r="BA3" s="110" t="s">
        <v>473</v>
      </c>
      <c r="BB3" s="110"/>
      <c r="BC3" s="110"/>
      <c r="BD3" s="110"/>
      <c r="BE3" s="110"/>
      <c r="BF3" s="110"/>
      <c r="BG3" s="110"/>
      <c r="BH3" s="110"/>
      <c r="BN3" s="110"/>
      <c r="BO3" s="110"/>
      <c r="BP3" s="110"/>
      <c r="BQ3" s="110"/>
      <c r="BR3" s="110"/>
      <c r="CA3" s="110"/>
      <c r="CB3" s="110"/>
      <c r="CC3" s="110"/>
      <c r="CD3" s="110"/>
      <c r="CE3" s="110"/>
      <c r="CF3" s="110"/>
    </row>
    <row r="4" spans="1:84" ht="18" customHeight="1">
      <c r="A4" s="912" t="s">
        <v>474</v>
      </c>
      <c r="B4" s="913"/>
      <c r="C4" s="913"/>
      <c r="D4" s="913"/>
      <c r="E4" s="913"/>
      <c r="F4" s="913"/>
      <c r="G4" s="913"/>
      <c r="H4" s="913"/>
      <c r="I4" s="913"/>
      <c r="J4" s="913"/>
      <c r="K4" s="913"/>
      <c r="L4" s="913"/>
      <c r="M4" s="913"/>
      <c r="N4" s="913"/>
      <c r="O4" s="913"/>
      <c r="P4" s="913"/>
      <c r="Q4" s="913"/>
      <c r="R4" s="913"/>
      <c r="S4" s="913"/>
      <c r="T4" s="913"/>
      <c r="U4" s="913"/>
      <c r="V4" s="913"/>
      <c r="W4" s="913"/>
      <c r="X4" s="913"/>
      <c r="Y4" s="913"/>
      <c r="Z4" s="913"/>
      <c r="AA4" s="913"/>
      <c r="AB4" s="913"/>
      <c r="AC4" s="913"/>
      <c r="AD4" s="914"/>
      <c r="AE4" s="462"/>
      <c r="AF4" s="462"/>
      <c r="AG4" s="462"/>
      <c r="AH4" s="918" t="s">
        <v>475</v>
      </c>
      <c r="AI4" s="919"/>
      <c r="AJ4" s="919"/>
      <c r="AK4" s="919"/>
      <c r="AL4" s="919"/>
      <c r="AM4" s="919"/>
      <c r="AN4" s="919"/>
      <c r="AO4" s="919"/>
      <c r="AP4" s="462"/>
      <c r="AQ4" s="462"/>
      <c r="AR4" s="463"/>
      <c r="AS4" s="110"/>
      <c r="AT4" s="110"/>
      <c r="AU4" s="110"/>
      <c r="AV4" s="110"/>
      <c r="AW4" s="912" t="s">
        <v>171</v>
      </c>
      <c r="AX4" s="913"/>
      <c r="AY4" s="913"/>
      <c r="AZ4" s="913"/>
      <c r="BA4" s="913"/>
      <c r="BB4" s="913"/>
      <c r="BC4" s="913"/>
      <c r="BD4" s="913"/>
      <c r="BE4" s="913"/>
      <c r="BF4" s="913"/>
      <c r="BG4" s="464"/>
      <c r="BH4" s="462"/>
      <c r="BI4" s="918" t="s">
        <v>476</v>
      </c>
      <c r="BJ4" s="919"/>
      <c r="BK4" s="919"/>
      <c r="BL4" s="919"/>
      <c r="BM4" s="919"/>
      <c r="BN4" s="919"/>
      <c r="BO4" s="919"/>
      <c r="BP4" s="919"/>
      <c r="BQ4" s="919"/>
      <c r="BR4" s="462"/>
      <c r="BS4" s="465"/>
      <c r="BT4" s="466"/>
      <c r="BU4" s="467"/>
      <c r="BV4" s="933" t="s">
        <v>477</v>
      </c>
      <c r="BW4" s="933"/>
      <c r="BX4" s="933"/>
      <c r="BY4" s="933"/>
      <c r="BZ4" s="933"/>
      <c r="CA4" s="933"/>
      <c r="CB4" s="933"/>
      <c r="CC4" s="933"/>
      <c r="CD4" s="933"/>
      <c r="CE4" s="467"/>
      <c r="CF4" s="468"/>
    </row>
    <row r="5" spans="1:84" ht="18" customHeight="1">
      <c r="A5" s="915"/>
      <c r="B5" s="916"/>
      <c r="C5" s="916"/>
      <c r="D5" s="916"/>
      <c r="E5" s="916"/>
      <c r="F5" s="916"/>
      <c r="G5" s="916"/>
      <c r="H5" s="916"/>
      <c r="I5" s="916"/>
      <c r="J5" s="916"/>
      <c r="K5" s="916"/>
      <c r="L5" s="916"/>
      <c r="M5" s="916"/>
      <c r="N5" s="916"/>
      <c r="O5" s="916"/>
      <c r="P5" s="916"/>
      <c r="Q5" s="908"/>
      <c r="R5" s="908"/>
      <c r="S5" s="908"/>
      <c r="T5" s="908"/>
      <c r="U5" s="908"/>
      <c r="V5" s="908"/>
      <c r="W5" s="908"/>
      <c r="X5" s="908"/>
      <c r="Y5" s="908"/>
      <c r="Z5" s="908"/>
      <c r="AA5" s="908"/>
      <c r="AB5" s="908"/>
      <c r="AC5" s="908"/>
      <c r="AD5" s="917"/>
      <c r="AE5" s="110"/>
      <c r="AF5" s="110"/>
      <c r="AG5" s="110"/>
      <c r="AH5" s="920"/>
      <c r="AI5" s="920"/>
      <c r="AJ5" s="920"/>
      <c r="AK5" s="920"/>
      <c r="AL5" s="920"/>
      <c r="AM5" s="920"/>
      <c r="AN5" s="920"/>
      <c r="AO5" s="920"/>
      <c r="AP5" s="110"/>
      <c r="AQ5" s="110"/>
      <c r="AR5" s="76"/>
      <c r="AS5" s="110"/>
      <c r="AT5" s="110"/>
      <c r="AU5" s="110"/>
      <c r="AV5" s="110"/>
      <c r="AW5" s="921"/>
      <c r="AX5" s="908"/>
      <c r="AY5" s="908"/>
      <c r="AZ5" s="908"/>
      <c r="BA5" s="908"/>
      <c r="BB5" s="908"/>
      <c r="BC5" s="908"/>
      <c r="BD5" s="908"/>
      <c r="BE5" s="908"/>
      <c r="BF5" s="908"/>
      <c r="BG5" s="72"/>
      <c r="BH5" s="110"/>
      <c r="BI5" s="920"/>
      <c r="BJ5" s="920"/>
      <c r="BK5" s="920"/>
      <c r="BL5" s="920"/>
      <c r="BM5" s="920"/>
      <c r="BN5" s="920"/>
      <c r="BO5" s="920"/>
      <c r="BP5" s="920"/>
      <c r="BQ5" s="920"/>
      <c r="BR5" s="110"/>
      <c r="BS5" s="73"/>
      <c r="BT5" s="469"/>
      <c r="BU5" s="470"/>
      <c r="BV5" s="922" t="s">
        <v>475</v>
      </c>
      <c r="BW5" s="922"/>
      <c r="BX5" s="922"/>
      <c r="BY5" s="922"/>
      <c r="BZ5" s="922"/>
      <c r="CA5" s="922"/>
      <c r="CB5" s="922"/>
      <c r="CC5" s="922"/>
      <c r="CD5" s="922"/>
      <c r="CE5" s="470"/>
      <c r="CF5" s="471"/>
    </row>
    <row r="6" spans="1:84" ht="18" customHeight="1">
      <c r="A6" s="472"/>
      <c r="B6" s="946" t="s">
        <v>637</v>
      </c>
      <c r="C6" s="946"/>
      <c r="D6" s="946"/>
      <c r="E6" s="946"/>
      <c r="F6" s="946"/>
      <c r="G6" s="946"/>
      <c r="H6" s="946"/>
      <c r="I6" s="946"/>
      <c r="J6" s="946"/>
      <c r="K6" s="946"/>
      <c r="L6" s="946"/>
      <c r="M6" s="946"/>
      <c r="N6" s="946"/>
      <c r="O6" s="946"/>
      <c r="P6" s="465"/>
      <c r="Q6" s="466"/>
      <c r="R6" s="934" t="s">
        <v>478</v>
      </c>
      <c r="S6" s="935"/>
      <c r="T6" s="935"/>
      <c r="U6" s="935"/>
      <c r="V6" s="935"/>
      <c r="W6" s="935"/>
      <c r="X6" s="935"/>
      <c r="Y6" s="935"/>
      <c r="Z6" s="935"/>
      <c r="AA6" s="936" t="s">
        <v>479</v>
      </c>
      <c r="AB6" s="936"/>
      <c r="AC6" s="936"/>
      <c r="AD6" s="937"/>
      <c r="AE6" s="467"/>
      <c r="AF6" s="467"/>
      <c r="AG6" s="938">
        <v>335860</v>
      </c>
      <c r="AH6" s="938"/>
      <c r="AI6" s="938"/>
      <c r="AJ6" s="938"/>
      <c r="AK6" s="938"/>
      <c r="AL6" s="938"/>
      <c r="AM6" s="938"/>
      <c r="AN6" s="938"/>
      <c r="AO6" s="938"/>
      <c r="AP6" s="938"/>
      <c r="AQ6" s="473"/>
      <c r="AR6" s="474"/>
      <c r="AS6" s="36"/>
      <c r="AT6" s="36"/>
      <c r="AU6" s="110"/>
      <c r="AV6" s="110"/>
      <c r="AW6" s="475"/>
      <c r="AX6" s="470"/>
      <c r="AY6" s="922" t="s">
        <v>480</v>
      </c>
      <c r="AZ6" s="923"/>
      <c r="BA6" s="923"/>
      <c r="BB6" s="923"/>
      <c r="BC6" s="923"/>
      <c r="BD6" s="923"/>
      <c r="BE6" s="470"/>
      <c r="BF6" s="470"/>
      <c r="BG6" s="469"/>
      <c r="BH6" s="476"/>
      <c r="BI6" s="476"/>
      <c r="BJ6" s="939">
        <v>188000</v>
      </c>
      <c r="BK6" s="939"/>
      <c r="BL6" s="939"/>
      <c r="BM6" s="939"/>
      <c r="BN6" s="939"/>
      <c r="BO6" s="939"/>
      <c r="BP6" s="939"/>
      <c r="BQ6" s="940"/>
      <c r="BR6" s="476"/>
      <c r="BS6" s="477"/>
      <c r="BT6" s="470"/>
      <c r="BU6" s="941">
        <v>188000</v>
      </c>
      <c r="BV6" s="941"/>
      <c r="BW6" s="941"/>
      <c r="BX6" s="941"/>
      <c r="BY6" s="941"/>
      <c r="BZ6" s="941"/>
      <c r="CA6" s="941"/>
      <c r="CB6" s="941"/>
      <c r="CC6" s="941"/>
      <c r="CD6" s="941"/>
      <c r="CE6" s="941"/>
      <c r="CF6" s="471"/>
    </row>
    <row r="7" spans="1:84" ht="18" customHeight="1">
      <c r="A7" s="478"/>
      <c r="B7" s="943"/>
      <c r="C7" s="943"/>
      <c r="D7" s="943"/>
      <c r="E7" s="943"/>
      <c r="F7" s="943"/>
      <c r="G7" s="943"/>
      <c r="H7" s="943"/>
      <c r="I7" s="943"/>
      <c r="J7" s="943"/>
      <c r="K7" s="943"/>
      <c r="L7" s="943"/>
      <c r="M7" s="943"/>
      <c r="N7" s="943"/>
      <c r="O7" s="943"/>
      <c r="P7" s="73"/>
      <c r="Q7" s="469"/>
      <c r="R7" s="922" t="s">
        <v>481</v>
      </c>
      <c r="S7" s="923"/>
      <c r="T7" s="923"/>
      <c r="U7" s="923"/>
      <c r="V7" s="923"/>
      <c r="W7" s="923"/>
      <c r="X7" s="923"/>
      <c r="Y7" s="923"/>
      <c r="Z7" s="923"/>
      <c r="AA7" s="924" t="s">
        <v>479</v>
      </c>
      <c r="AB7" s="925"/>
      <c r="AC7" s="925"/>
      <c r="AD7" s="926"/>
      <c r="AE7" s="470"/>
      <c r="AF7" s="470"/>
      <c r="AG7" s="927">
        <v>526627</v>
      </c>
      <c r="AH7" s="927"/>
      <c r="AI7" s="927"/>
      <c r="AJ7" s="927"/>
      <c r="AK7" s="927"/>
      <c r="AL7" s="927"/>
      <c r="AM7" s="927"/>
      <c r="AN7" s="927"/>
      <c r="AO7" s="927"/>
      <c r="AP7" s="927"/>
      <c r="AQ7" s="476"/>
      <c r="AR7" s="471"/>
      <c r="AS7" s="110"/>
      <c r="AT7" s="110"/>
      <c r="AU7" s="110"/>
      <c r="AV7" s="110"/>
      <c r="AW7" s="479"/>
      <c r="AX7" s="480"/>
      <c r="AY7" s="928" t="s">
        <v>482</v>
      </c>
      <c r="AZ7" s="929"/>
      <c r="BA7" s="929"/>
      <c r="BB7" s="929"/>
      <c r="BC7" s="929"/>
      <c r="BD7" s="929"/>
      <c r="BE7" s="480"/>
      <c r="BF7" s="480"/>
      <c r="BG7" s="481"/>
      <c r="BH7" s="482"/>
      <c r="BI7" s="482"/>
      <c r="BJ7" s="930">
        <v>213600</v>
      </c>
      <c r="BK7" s="930"/>
      <c r="BL7" s="930"/>
      <c r="BM7" s="930"/>
      <c r="BN7" s="930"/>
      <c r="BO7" s="930"/>
      <c r="BP7" s="930"/>
      <c r="BQ7" s="931"/>
      <c r="BR7" s="482"/>
      <c r="BS7" s="483"/>
      <c r="BT7" s="480"/>
      <c r="BU7" s="932">
        <v>213600</v>
      </c>
      <c r="BV7" s="932"/>
      <c r="BW7" s="932"/>
      <c r="BX7" s="932"/>
      <c r="BY7" s="932"/>
      <c r="BZ7" s="932"/>
      <c r="CA7" s="932"/>
      <c r="CB7" s="932"/>
      <c r="CC7" s="932"/>
      <c r="CD7" s="932"/>
      <c r="CE7" s="932"/>
      <c r="CF7" s="484"/>
    </row>
    <row r="8" spans="1:84" ht="18" customHeight="1">
      <c r="A8" s="485"/>
      <c r="B8" s="947"/>
      <c r="C8" s="947"/>
      <c r="D8" s="947"/>
      <c r="E8" s="947"/>
      <c r="F8" s="947"/>
      <c r="G8" s="947"/>
      <c r="H8" s="947"/>
      <c r="I8" s="947"/>
      <c r="J8" s="947"/>
      <c r="K8" s="947"/>
      <c r="L8" s="947"/>
      <c r="M8" s="947"/>
      <c r="N8" s="947"/>
      <c r="O8" s="947"/>
      <c r="P8" s="486"/>
      <c r="Q8" s="469"/>
      <c r="R8" s="922" t="s">
        <v>483</v>
      </c>
      <c r="S8" s="923"/>
      <c r="T8" s="923"/>
      <c r="U8" s="923"/>
      <c r="V8" s="923"/>
      <c r="W8" s="923"/>
      <c r="X8" s="923"/>
      <c r="Y8" s="923"/>
      <c r="Z8" s="923"/>
      <c r="AA8" s="925" t="s">
        <v>484</v>
      </c>
      <c r="AB8" s="925"/>
      <c r="AC8" s="925"/>
      <c r="AD8" s="926"/>
      <c r="AE8" s="470"/>
      <c r="AF8" s="470"/>
      <c r="AG8" s="942">
        <v>47.8</v>
      </c>
      <c r="AH8" s="942"/>
      <c r="AI8" s="942"/>
      <c r="AJ8" s="942"/>
      <c r="AK8" s="942"/>
      <c r="AL8" s="942"/>
      <c r="AM8" s="942"/>
      <c r="AN8" s="942"/>
      <c r="AO8" s="942"/>
      <c r="AP8" s="942"/>
      <c r="AQ8" s="487"/>
      <c r="AR8" s="471"/>
      <c r="AS8" s="110"/>
      <c r="AT8" s="110"/>
      <c r="AU8" s="110"/>
      <c r="AV8" s="110"/>
      <c r="AW8" s="110"/>
      <c r="AX8" s="110"/>
      <c r="AY8" s="110"/>
      <c r="AZ8" s="110"/>
      <c r="BA8" s="110"/>
      <c r="BB8" s="110"/>
      <c r="BC8" s="110"/>
      <c r="BD8" s="110"/>
      <c r="BE8" s="110"/>
      <c r="BF8" s="110"/>
      <c r="BG8" s="110"/>
      <c r="BH8" s="110"/>
      <c r="BI8" s="110"/>
      <c r="BJ8" s="110"/>
      <c r="BK8" s="110"/>
      <c r="BL8" s="110"/>
      <c r="BM8" s="110"/>
      <c r="BN8" s="110"/>
      <c r="BO8" s="110"/>
      <c r="BP8" s="110"/>
      <c r="BQ8" s="110"/>
      <c r="BR8" s="110"/>
      <c r="BS8" s="110"/>
      <c r="BT8" s="110"/>
      <c r="BU8" s="110"/>
      <c r="BV8" s="110"/>
      <c r="BW8" s="110"/>
      <c r="BX8" s="110"/>
      <c r="BY8" s="110"/>
      <c r="BZ8" s="110"/>
      <c r="CA8" s="110"/>
      <c r="CB8" s="110"/>
      <c r="CC8" s="110"/>
      <c r="CD8" s="110"/>
      <c r="CE8" s="110"/>
      <c r="CF8" s="110"/>
    </row>
    <row r="9" spans="1:84" ht="18" customHeight="1">
      <c r="A9" s="488"/>
      <c r="B9" s="943" t="s">
        <v>638</v>
      </c>
      <c r="C9" s="943"/>
      <c r="D9" s="943"/>
      <c r="E9" s="943"/>
      <c r="F9" s="943"/>
      <c r="G9" s="943"/>
      <c r="H9" s="943"/>
      <c r="I9" s="943"/>
      <c r="J9" s="943"/>
      <c r="K9" s="943"/>
      <c r="L9" s="943"/>
      <c r="M9" s="943"/>
      <c r="N9" s="943"/>
      <c r="O9" s="943"/>
      <c r="P9" s="73"/>
      <c r="Q9" s="469"/>
      <c r="R9" s="922" t="s">
        <v>478</v>
      </c>
      <c r="S9" s="923"/>
      <c r="T9" s="923"/>
      <c r="U9" s="923"/>
      <c r="V9" s="923"/>
      <c r="W9" s="923"/>
      <c r="X9" s="923"/>
      <c r="Y9" s="923"/>
      <c r="Z9" s="923"/>
      <c r="AA9" s="925" t="s">
        <v>479</v>
      </c>
      <c r="AB9" s="925"/>
      <c r="AC9" s="925"/>
      <c r="AD9" s="926"/>
      <c r="AE9" s="470"/>
      <c r="AF9" s="470"/>
      <c r="AG9" s="945">
        <v>335860</v>
      </c>
      <c r="AH9" s="945"/>
      <c r="AI9" s="945"/>
      <c r="AJ9" s="945"/>
      <c r="AK9" s="945"/>
      <c r="AL9" s="945"/>
      <c r="AM9" s="945"/>
      <c r="AN9" s="945"/>
      <c r="AO9" s="945"/>
      <c r="AP9" s="945"/>
      <c r="AQ9" s="476"/>
      <c r="AR9" s="489"/>
      <c r="AS9" s="36"/>
      <c r="AT9" s="36"/>
      <c r="AU9" s="110"/>
      <c r="AV9" s="110"/>
      <c r="AW9" s="110"/>
      <c r="AX9" s="110"/>
      <c r="AY9" s="110"/>
      <c r="AZ9" s="110"/>
      <c r="BA9" s="110"/>
      <c r="BB9" s="110"/>
      <c r="BC9" s="110"/>
      <c r="BD9" s="110"/>
      <c r="BE9" s="110"/>
      <c r="BF9" s="110"/>
      <c r="BG9" s="110"/>
      <c r="BH9" s="110"/>
      <c r="BI9" s="110"/>
      <c r="BJ9" s="110"/>
      <c r="BK9" s="110"/>
      <c r="BL9" s="110"/>
      <c r="BM9" s="110"/>
      <c r="BN9" s="110"/>
      <c r="BO9" s="110"/>
      <c r="BP9" s="110"/>
      <c r="BQ9" s="110"/>
      <c r="BR9" s="110"/>
      <c r="BS9" s="110"/>
      <c r="BT9" s="110"/>
      <c r="BU9" s="110"/>
      <c r="BV9" s="110"/>
      <c r="BW9" s="110"/>
      <c r="BX9" s="110"/>
      <c r="BY9" s="110"/>
      <c r="BZ9" s="110"/>
      <c r="CA9" s="110"/>
      <c r="CB9" s="110"/>
      <c r="CC9" s="110"/>
      <c r="CD9" s="110"/>
      <c r="CE9" s="110"/>
      <c r="CF9" s="110"/>
    </row>
    <row r="10" spans="1:84" ht="18" customHeight="1">
      <c r="A10" s="478"/>
      <c r="B10" s="943"/>
      <c r="C10" s="943"/>
      <c r="D10" s="943"/>
      <c r="E10" s="943"/>
      <c r="F10" s="943"/>
      <c r="G10" s="943"/>
      <c r="H10" s="943"/>
      <c r="I10" s="943"/>
      <c r="J10" s="943"/>
      <c r="K10" s="943"/>
      <c r="L10" s="943"/>
      <c r="M10" s="943"/>
      <c r="N10" s="943"/>
      <c r="O10" s="943"/>
      <c r="P10" s="73"/>
      <c r="Q10" s="469"/>
      <c r="R10" s="922" t="s">
        <v>481</v>
      </c>
      <c r="S10" s="923"/>
      <c r="T10" s="923"/>
      <c r="U10" s="923"/>
      <c r="V10" s="923"/>
      <c r="W10" s="923"/>
      <c r="X10" s="923"/>
      <c r="Y10" s="923"/>
      <c r="Z10" s="923"/>
      <c r="AA10" s="925" t="s">
        <v>479</v>
      </c>
      <c r="AB10" s="925"/>
      <c r="AC10" s="925"/>
      <c r="AD10" s="926"/>
      <c r="AE10" s="470"/>
      <c r="AF10" s="470"/>
      <c r="AG10" s="927">
        <v>521677</v>
      </c>
      <c r="AH10" s="927"/>
      <c r="AI10" s="927"/>
      <c r="AJ10" s="927"/>
      <c r="AK10" s="927"/>
      <c r="AL10" s="927"/>
      <c r="AM10" s="927"/>
      <c r="AN10" s="927"/>
      <c r="AO10" s="927"/>
      <c r="AP10" s="927"/>
      <c r="AQ10" s="476"/>
      <c r="AR10" s="471"/>
      <c r="AS10" s="110"/>
      <c r="AT10" s="110"/>
      <c r="AU10" s="110"/>
      <c r="AV10" s="110"/>
      <c r="AW10" s="110"/>
      <c r="AX10" s="110"/>
      <c r="AY10" s="110"/>
      <c r="AZ10" s="110"/>
      <c r="BA10" s="110"/>
      <c r="BB10" s="110"/>
      <c r="BC10" s="110"/>
      <c r="BD10" s="110"/>
      <c r="BE10" s="110"/>
      <c r="BF10" s="110"/>
      <c r="BG10" s="110"/>
      <c r="BH10" s="110"/>
      <c r="BI10" s="110"/>
      <c r="BJ10" s="110"/>
      <c r="BK10" s="110"/>
      <c r="BL10" s="110"/>
      <c r="BM10" s="110"/>
      <c r="BN10" s="110"/>
      <c r="BO10" s="110"/>
      <c r="BP10" s="110"/>
      <c r="BQ10" s="110"/>
      <c r="BR10" s="110"/>
      <c r="BS10" s="110"/>
      <c r="BT10" s="110"/>
      <c r="BU10" s="110"/>
      <c r="BV10" s="110"/>
      <c r="BW10" s="110"/>
      <c r="BX10" s="110"/>
      <c r="BY10" s="110"/>
      <c r="BZ10" s="110"/>
      <c r="CA10" s="110"/>
      <c r="CB10" s="110"/>
      <c r="CC10" s="110"/>
      <c r="CD10" s="110"/>
      <c r="CE10" s="110"/>
      <c r="CF10" s="110"/>
    </row>
    <row r="11" spans="1:84" ht="18" customHeight="1">
      <c r="A11" s="419"/>
      <c r="B11" s="944"/>
      <c r="C11" s="944"/>
      <c r="D11" s="944"/>
      <c r="E11" s="944"/>
      <c r="F11" s="944"/>
      <c r="G11" s="944"/>
      <c r="H11" s="944"/>
      <c r="I11" s="944"/>
      <c r="J11" s="944"/>
      <c r="K11" s="944"/>
      <c r="L11" s="944"/>
      <c r="M11" s="944"/>
      <c r="N11" s="944"/>
      <c r="O11" s="944"/>
      <c r="P11" s="437"/>
      <c r="Q11" s="481"/>
      <c r="R11" s="928" t="s">
        <v>483</v>
      </c>
      <c r="S11" s="929"/>
      <c r="T11" s="929"/>
      <c r="U11" s="929"/>
      <c r="V11" s="929"/>
      <c r="W11" s="929"/>
      <c r="X11" s="929"/>
      <c r="Y11" s="929"/>
      <c r="Z11" s="929"/>
      <c r="AA11" s="948" t="s">
        <v>484</v>
      </c>
      <c r="AB11" s="948"/>
      <c r="AC11" s="948"/>
      <c r="AD11" s="949"/>
      <c r="AE11" s="480"/>
      <c r="AF11" s="480"/>
      <c r="AG11" s="950">
        <v>47.6</v>
      </c>
      <c r="AH11" s="950"/>
      <c r="AI11" s="950"/>
      <c r="AJ11" s="950"/>
      <c r="AK11" s="950"/>
      <c r="AL11" s="950"/>
      <c r="AM11" s="950"/>
      <c r="AN11" s="950"/>
      <c r="AO11" s="950"/>
      <c r="AP11" s="950"/>
      <c r="AQ11" s="490"/>
      <c r="AR11" s="484"/>
      <c r="AS11" s="110"/>
      <c r="AT11" s="110"/>
      <c r="AU11" s="110"/>
      <c r="AV11" s="110"/>
      <c r="AW11" s="110"/>
      <c r="AX11" s="110"/>
      <c r="AY11" s="110"/>
      <c r="AZ11" s="110"/>
      <c r="BA11" s="110"/>
      <c r="BB11" s="110"/>
      <c r="BC11" s="110"/>
      <c r="BD11" s="110"/>
      <c r="BE11" s="110"/>
      <c r="BF11" s="110"/>
      <c r="BG11" s="110"/>
      <c r="BH11" s="110"/>
      <c r="BI11" s="110"/>
      <c r="BJ11" s="110"/>
      <c r="BK11" s="110"/>
      <c r="BL11" s="110"/>
      <c r="BM11" s="110"/>
      <c r="BN11" s="110"/>
      <c r="BO11" s="110"/>
      <c r="BP11" s="110"/>
      <c r="BQ11" s="110"/>
      <c r="BR11" s="110"/>
      <c r="BS11" s="110"/>
      <c r="BT11" s="110"/>
      <c r="BU11" s="110"/>
      <c r="BV11" s="110"/>
      <c r="BW11" s="110"/>
      <c r="BX11" s="110"/>
      <c r="BY11" s="110"/>
      <c r="BZ11" s="110"/>
      <c r="CA11" s="110"/>
      <c r="CB11" s="110"/>
      <c r="CC11" s="110"/>
      <c r="CD11" s="110"/>
      <c r="CE11" s="110"/>
      <c r="CF11" s="110"/>
    </row>
    <row r="12" spans="1:84" ht="18" customHeight="1">
      <c r="A12" s="110"/>
      <c r="B12" s="110"/>
      <c r="C12" s="110"/>
      <c r="D12" s="110"/>
      <c r="E12" s="110"/>
      <c r="F12" s="110"/>
      <c r="G12" s="110"/>
      <c r="H12" s="110"/>
      <c r="I12" s="110"/>
      <c r="J12" s="110"/>
      <c r="K12" s="110"/>
      <c r="L12" s="110"/>
      <c r="M12" s="110"/>
      <c r="N12" s="110"/>
      <c r="O12" s="110"/>
      <c r="P12" s="110"/>
      <c r="Q12" s="110"/>
      <c r="R12" s="110"/>
      <c r="S12" s="110"/>
      <c r="T12" s="110"/>
      <c r="U12" s="110"/>
      <c r="V12" s="110"/>
      <c r="W12" s="110"/>
      <c r="X12" s="110"/>
      <c r="Y12" s="110"/>
      <c r="Z12" s="110"/>
      <c r="AA12" s="110"/>
      <c r="AB12" s="110"/>
      <c r="AC12" s="110"/>
      <c r="AD12" s="110"/>
      <c r="AE12" s="110"/>
      <c r="AF12" s="110"/>
      <c r="AG12" s="110"/>
      <c r="AH12" s="110"/>
      <c r="AI12" s="110"/>
      <c r="AJ12" s="110"/>
      <c r="AK12" s="110"/>
      <c r="AL12" s="110"/>
      <c r="AM12" s="110"/>
      <c r="AN12" s="110"/>
      <c r="AO12" s="110"/>
      <c r="AP12" s="110"/>
      <c r="AQ12" s="110"/>
      <c r="AR12" s="110"/>
      <c r="AS12" s="110"/>
      <c r="AT12" s="110"/>
      <c r="AU12" s="110"/>
      <c r="AV12" s="110"/>
      <c r="AW12" s="110"/>
      <c r="AX12" s="110"/>
      <c r="AY12" s="110"/>
      <c r="AZ12" s="110"/>
      <c r="BA12" s="110"/>
      <c r="BB12" s="110"/>
      <c r="BC12" s="110"/>
      <c r="BD12" s="110"/>
      <c r="BE12" s="110"/>
      <c r="BF12" s="110"/>
      <c r="BG12" s="110"/>
      <c r="BH12" s="110"/>
      <c r="BI12" s="110"/>
      <c r="BJ12" s="110"/>
      <c r="BK12" s="110"/>
      <c r="BL12" s="110"/>
      <c r="BM12" s="110"/>
      <c r="BN12" s="110"/>
      <c r="BO12" s="110"/>
      <c r="BP12" s="110"/>
      <c r="BQ12" s="110"/>
      <c r="BR12" s="110"/>
      <c r="BS12" s="110"/>
      <c r="BT12" s="110"/>
      <c r="BU12" s="110"/>
      <c r="BV12" s="110"/>
      <c r="BW12" s="110"/>
      <c r="BX12" s="110"/>
      <c r="BY12" s="110"/>
      <c r="BZ12" s="110"/>
      <c r="CA12" s="110"/>
      <c r="CB12" s="110"/>
      <c r="CC12" s="110"/>
      <c r="CD12" s="110"/>
      <c r="CE12" s="110"/>
      <c r="CF12" s="110"/>
    </row>
    <row r="13" spans="1:84" ht="18" customHeight="1">
      <c r="A13" s="110"/>
      <c r="B13" s="110"/>
      <c r="C13" s="110"/>
      <c r="D13" s="110"/>
      <c r="E13" s="110"/>
      <c r="F13" s="110"/>
      <c r="G13" s="110"/>
      <c r="H13" s="110"/>
      <c r="I13" s="110"/>
      <c r="J13" s="110"/>
      <c r="K13" s="110"/>
      <c r="L13" s="110"/>
      <c r="M13" s="110"/>
      <c r="N13" s="110"/>
      <c r="O13" s="110"/>
      <c r="P13" s="110"/>
      <c r="Q13" s="110"/>
      <c r="R13" s="110"/>
      <c r="S13" s="110"/>
      <c r="T13" s="110"/>
      <c r="U13" s="110"/>
      <c r="V13" s="110"/>
      <c r="W13" s="110"/>
      <c r="X13" s="110"/>
      <c r="Y13" s="110"/>
      <c r="Z13" s="110"/>
      <c r="AA13" s="110"/>
      <c r="AB13" s="110"/>
      <c r="AC13" s="110"/>
      <c r="AD13" s="110"/>
      <c r="AE13" s="110"/>
      <c r="AF13" s="110"/>
      <c r="AG13" s="110"/>
      <c r="AH13" s="110"/>
      <c r="AI13" s="110"/>
      <c r="AJ13" s="110"/>
      <c r="AK13" s="110"/>
      <c r="AL13" s="110"/>
      <c r="AM13" s="110"/>
      <c r="AN13" s="110"/>
      <c r="AO13" s="110"/>
      <c r="AP13" s="110"/>
      <c r="AQ13" s="110"/>
      <c r="AR13" s="110"/>
      <c r="AS13" s="110"/>
      <c r="AT13" s="110"/>
      <c r="AU13" s="110"/>
      <c r="AV13" s="110"/>
      <c r="AW13" s="110"/>
      <c r="AX13" s="110"/>
      <c r="AY13" s="110"/>
      <c r="AZ13" s="110"/>
      <c r="BA13" s="110"/>
      <c r="BB13" s="110"/>
      <c r="BC13" s="110"/>
      <c r="BD13" s="110"/>
      <c r="BE13" s="110"/>
      <c r="BF13" s="110"/>
      <c r="BG13" s="110"/>
      <c r="BH13" s="110"/>
      <c r="BI13" s="110"/>
      <c r="BJ13" s="110"/>
      <c r="BK13" s="110"/>
      <c r="BL13" s="110"/>
      <c r="BM13" s="110"/>
      <c r="BN13" s="110"/>
      <c r="BO13" s="110"/>
      <c r="BP13" s="110"/>
      <c r="BQ13" s="110"/>
      <c r="BR13" s="110"/>
      <c r="BS13" s="110"/>
      <c r="BT13" s="110"/>
      <c r="BU13" s="110"/>
      <c r="BV13" s="110"/>
      <c r="BW13" s="110"/>
      <c r="BX13" s="110"/>
      <c r="BY13" s="110"/>
      <c r="BZ13" s="110"/>
      <c r="CA13" s="110"/>
      <c r="CB13" s="110"/>
      <c r="CC13" s="110"/>
      <c r="CD13" s="110"/>
      <c r="CE13" s="110"/>
      <c r="CF13" s="110"/>
    </row>
    <row r="14" spans="1:84" ht="18" customHeight="1">
      <c r="A14" s="911" t="s">
        <v>95</v>
      </c>
      <c r="B14" s="911"/>
      <c r="C14" s="911"/>
      <c r="D14" s="911"/>
      <c r="E14" s="110" t="s">
        <v>485</v>
      </c>
      <c r="F14" s="110"/>
      <c r="G14" s="110"/>
      <c r="H14" s="110"/>
      <c r="I14" s="110"/>
      <c r="J14" s="110"/>
      <c r="K14" s="110"/>
      <c r="L14" s="110"/>
      <c r="M14" s="110"/>
      <c r="N14" s="110"/>
      <c r="O14" s="110"/>
      <c r="P14" s="110"/>
      <c r="Q14" s="110"/>
      <c r="R14" s="110"/>
      <c r="S14" s="110"/>
      <c r="T14" s="110"/>
      <c r="U14" s="110"/>
      <c r="V14" s="110"/>
      <c r="W14" s="110"/>
      <c r="X14" s="110"/>
      <c r="Y14" s="110"/>
      <c r="Z14" s="110"/>
      <c r="AA14" s="110"/>
      <c r="AB14" s="110"/>
      <c r="AC14" s="110"/>
      <c r="AD14" s="110"/>
      <c r="AE14" s="110"/>
      <c r="AF14" s="110"/>
      <c r="AG14" s="110"/>
      <c r="AH14" s="110"/>
      <c r="AI14" s="110"/>
      <c r="AJ14" s="110"/>
      <c r="AK14" s="110"/>
      <c r="AL14" s="110"/>
      <c r="AM14" s="110"/>
      <c r="AN14" s="110"/>
      <c r="AO14" s="110"/>
      <c r="AP14" s="110"/>
      <c r="AQ14" s="110"/>
      <c r="AR14" s="110"/>
      <c r="AS14" s="110"/>
      <c r="AT14" s="110"/>
      <c r="AU14" s="110"/>
      <c r="AV14" s="110"/>
      <c r="AW14" s="110"/>
      <c r="AX14" s="110"/>
      <c r="AY14" s="110"/>
      <c r="AZ14" s="110"/>
      <c r="BA14" s="110"/>
      <c r="BB14" s="110"/>
      <c r="BC14" s="110"/>
      <c r="BD14" s="110"/>
      <c r="BE14" s="110"/>
      <c r="BF14" s="110"/>
      <c r="BG14" s="110"/>
      <c r="BH14" s="110"/>
      <c r="BI14" s="110"/>
      <c r="BJ14" s="110"/>
      <c r="BK14" s="110"/>
      <c r="BL14" s="110"/>
      <c r="BM14" s="110"/>
      <c r="BN14" s="110"/>
      <c r="BO14" s="110"/>
      <c r="BP14" s="110"/>
      <c r="BQ14" s="110"/>
      <c r="BR14" s="110"/>
      <c r="BS14" s="110"/>
      <c r="BT14" s="110"/>
      <c r="BU14" s="110"/>
      <c r="BV14" s="110"/>
      <c r="BW14" s="110"/>
      <c r="BX14" s="110"/>
      <c r="BY14" s="110"/>
      <c r="BZ14" s="110"/>
      <c r="CA14" s="110"/>
      <c r="CB14" s="110"/>
      <c r="CC14" s="110"/>
      <c r="CD14" s="110"/>
      <c r="CE14" s="110"/>
      <c r="CF14" s="110"/>
    </row>
    <row r="15" spans="1:84" ht="18" customHeight="1">
      <c r="A15" s="912" t="s">
        <v>486</v>
      </c>
      <c r="B15" s="913"/>
      <c r="C15" s="913"/>
      <c r="D15" s="913"/>
      <c r="E15" s="913"/>
      <c r="F15" s="913"/>
      <c r="G15" s="913"/>
      <c r="H15" s="913"/>
      <c r="I15" s="913"/>
      <c r="J15" s="913"/>
      <c r="K15" s="913"/>
      <c r="L15" s="913"/>
      <c r="M15" s="913"/>
      <c r="N15" s="913"/>
      <c r="O15" s="913"/>
      <c r="P15" s="913"/>
      <c r="Q15" s="914"/>
      <c r="R15" s="954" t="s">
        <v>487</v>
      </c>
      <c r="S15" s="955"/>
      <c r="T15" s="955"/>
      <c r="U15" s="955"/>
      <c r="V15" s="955"/>
      <c r="W15" s="955"/>
      <c r="X15" s="955"/>
      <c r="Y15" s="955"/>
      <c r="Z15" s="955"/>
      <c r="AA15" s="955"/>
      <c r="AB15" s="955"/>
      <c r="AC15" s="955"/>
      <c r="AD15" s="955"/>
      <c r="AE15" s="955"/>
      <c r="AF15" s="955"/>
      <c r="AG15" s="955"/>
      <c r="AH15" s="955"/>
      <c r="AI15" s="955"/>
      <c r="AJ15" s="955"/>
      <c r="AK15" s="955"/>
      <c r="AL15" s="955"/>
      <c r="AM15" s="955"/>
      <c r="AN15" s="955"/>
      <c r="AO15" s="955"/>
      <c r="AP15" s="955"/>
      <c r="AQ15" s="955"/>
      <c r="AR15" s="956"/>
      <c r="AS15" s="110"/>
      <c r="AT15" s="110"/>
      <c r="AU15" s="110"/>
      <c r="AV15" s="110"/>
      <c r="AW15" s="110"/>
      <c r="AX15" s="110"/>
      <c r="AY15" s="110"/>
      <c r="AZ15" s="110"/>
      <c r="BA15" s="110"/>
      <c r="BB15" s="110"/>
      <c r="BC15" s="110"/>
      <c r="BD15" s="110"/>
      <c r="BE15" s="110"/>
      <c r="BF15" s="110"/>
      <c r="BG15" s="110"/>
      <c r="BH15" s="110"/>
      <c r="BI15" s="110"/>
      <c r="BJ15" s="110"/>
      <c r="BK15" s="110"/>
      <c r="BL15" s="110"/>
      <c r="BM15" s="110"/>
      <c r="BN15" s="110"/>
      <c r="BO15" s="110"/>
      <c r="BP15" s="110"/>
      <c r="BQ15" s="110"/>
      <c r="BR15" s="110"/>
      <c r="BS15" s="110"/>
      <c r="BT15" s="110"/>
      <c r="BU15" s="110"/>
      <c r="BV15" s="110"/>
      <c r="BW15" s="110"/>
      <c r="BX15" s="110"/>
      <c r="BY15" s="110"/>
      <c r="BZ15" s="110"/>
      <c r="CA15" s="110"/>
      <c r="CB15" s="110"/>
      <c r="CC15" s="110"/>
      <c r="CD15" s="110"/>
      <c r="CE15" s="110"/>
      <c r="CF15" s="110"/>
    </row>
    <row r="16" spans="1:84" ht="18" customHeight="1">
      <c r="A16" s="951"/>
      <c r="B16" s="952"/>
      <c r="C16" s="952"/>
      <c r="D16" s="952"/>
      <c r="E16" s="952"/>
      <c r="F16" s="952"/>
      <c r="G16" s="952"/>
      <c r="H16" s="952"/>
      <c r="I16" s="952"/>
      <c r="J16" s="952"/>
      <c r="K16" s="952"/>
      <c r="L16" s="952"/>
      <c r="M16" s="952"/>
      <c r="N16" s="952"/>
      <c r="O16" s="952"/>
      <c r="P16" s="952"/>
      <c r="Q16" s="953"/>
      <c r="R16" s="570"/>
      <c r="S16" s="922" t="s">
        <v>488</v>
      </c>
      <c r="T16" s="922"/>
      <c r="U16" s="922"/>
      <c r="V16" s="922"/>
      <c r="W16" s="477"/>
      <c r="X16" s="570"/>
      <c r="Y16" s="925" t="s">
        <v>489</v>
      </c>
      <c r="Z16" s="925"/>
      <c r="AA16" s="925"/>
      <c r="AB16" s="925"/>
      <c r="AC16" s="925"/>
      <c r="AD16" s="925"/>
      <c r="AE16" s="925"/>
      <c r="AF16" s="925"/>
      <c r="AG16" s="477"/>
      <c r="AH16" s="570"/>
      <c r="AI16" s="925" t="s">
        <v>490</v>
      </c>
      <c r="AJ16" s="925"/>
      <c r="AK16" s="925"/>
      <c r="AL16" s="925"/>
      <c r="AM16" s="925"/>
      <c r="AN16" s="925"/>
      <c r="AO16" s="925"/>
      <c r="AP16" s="925"/>
      <c r="AQ16" s="925"/>
      <c r="AR16" s="471"/>
      <c r="AS16" s="110"/>
      <c r="AT16" s="110"/>
      <c r="AU16" s="110"/>
      <c r="AV16" s="110"/>
      <c r="AW16" s="110"/>
      <c r="AX16" s="110"/>
      <c r="AY16" s="110"/>
      <c r="AZ16" s="110"/>
      <c r="BA16" s="110"/>
      <c r="BB16" s="110"/>
      <c r="BC16" s="110"/>
      <c r="BD16" s="110"/>
      <c r="BE16" s="110"/>
      <c r="BF16" s="110"/>
      <c r="BG16" s="110"/>
      <c r="BH16" s="110"/>
      <c r="BI16" s="110"/>
      <c r="BJ16" s="110"/>
      <c r="BK16" s="110"/>
      <c r="BL16" s="110"/>
      <c r="BM16" s="110"/>
      <c r="BN16" s="110"/>
      <c r="BO16" s="110"/>
      <c r="BP16" s="110"/>
      <c r="BQ16" s="110"/>
      <c r="BR16" s="110"/>
      <c r="BS16" s="110"/>
      <c r="BT16" s="110"/>
      <c r="BU16" s="110"/>
      <c r="BV16" s="110"/>
      <c r="BW16" s="110"/>
      <c r="BX16" s="110"/>
      <c r="BY16" s="110"/>
      <c r="BZ16" s="110"/>
      <c r="CA16" s="110"/>
      <c r="CB16" s="110"/>
      <c r="CC16" s="110"/>
      <c r="CD16" s="110"/>
      <c r="CE16" s="110"/>
      <c r="CF16" s="110"/>
    </row>
    <row r="17" spans="1:84" ht="18" customHeight="1">
      <c r="A17" s="365"/>
      <c r="B17" s="907" t="s">
        <v>637</v>
      </c>
      <c r="C17" s="907"/>
      <c r="D17" s="907"/>
      <c r="E17" s="907"/>
      <c r="F17" s="907"/>
      <c r="G17" s="907"/>
      <c r="H17" s="907"/>
      <c r="I17" s="907"/>
      <c r="J17" s="907"/>
      <c r="K17" s="907"/>
      <c r="L17" s="907"/>
      <c r="M17" s="907"/>
      <c r="N17" s="907"/>
      <c r="O17" s="907"/>
      <c r="P17" s="907"/>
      <c r="Q17" s="366"/>
      <c r="R17" s="570"/>
      <c r="S17" s="922" t="s">
        <v>491</v>
      </c>
      <c r="T17" s="922"/>
      <c r="U17" s="922"/>
      <c r="V17" s="922"/>
      <c r="W17" s="477"/>
      <c r="X17" s="570"/>
      <c r="Y17" s="476"/>
      <c r="Z17" s="927">
        <v>1</v>
      </c>
      <c r="AA17" s="927"/>
      <c r="AB17" s="927"/>
      <c r="AC17" s="927"/>
      <c r="AD17" s="927"/>
      <c r="AE17" s="927"/>
      <c r="AF17" s="476"/>
      <c r="AG17" s="477"/>
      <c r="AH17" s="570"/>
      <c r="AI17" s="491"/>
      <c r="AJ17" s="957">
        <f>Z17/$Z$23</f>
        <v>0.2</v>
      </c>
      <c r="AK17" s="958"/>
      <c r="AL17" s="958"/>
      <c r="AM17" s="958"/>
      <c r="AN17" s="958"/>
      <c r="AO17" s="958"/>
      <c r="AP17" s="958"/>
      <c r="AQ17" s="491"/>
      <c r="AR17" s="471"/>
      <c r="AS17" s="110"/>
      <c r="AT17" s="110"/>
      <c r="AU17" s="110"/>
      <c r="AV17" s="110"/>
      <c r="AW17" s="110"/>
      <c r="AX17" s="110"/>
      <c r="AY17" s="110"/>
      <c r="AZ17" s="110"/>
      <c r="BA17" s="110"/>
      <c r="BB17" s="110"/>
      <c r="BC17" s="110"/>
      <c r="BD17" s="110"/>
      <c r="BE17" s="110"/>
      <c r="BF17" s="110"/>
      <c r="BG17" s="110"/>
      <c r="BH17" s="110"/>
      <c r="BI17" s="110"/>
      <c r="BJ17" s="110"/>
      <c r="BK17" s="110"/>
      <c r="BL17" s="110"/>
      <c r="BM17" s="110"/>
      <c r="BN17" s="110"/>
      <c r="BO17" s="110"/>
      <c r="BP17" s="110"/>
      <c r="BQ17" s="110"/>
      <c r="BR17" s="110"/>
      <c r="BS17" s="110"/>
      <c r="BT17" s="110"/>
      <c r="BU17" s="110"/>
      <c r="BV17" s="110"/>
      <c r="BW17" s="110"/>
      <c r="BX17" s="110"/>
      <c r="BY17" s="110"/>
      <c r="BZ17" s="110"/>
      <c r="CA17" s="110"/>
      <c r="CB17" s="110"/>
      <c r="CC17" s="110"/>
      <c r="CD17" s="110"/>
      <c r="CE17" s="110"/>
      <c r="CF17" s="110"/>
    </row>
    <row r="18" spans="1:84" ht="18" customHeight="1">
      <c r="A18" s="478"/>
      <c r="B18" s="908"/>
      <c r="C18" s="908"/>
      <c r="D18" s="908"/>
      <c r="E18" s="908"/>
      <c r="F18" s="908"/>
      <c r="G18" s="908"/>
      <c r="H18" s="908"/>
      <c r="I18" s="908"/>
      <c r="J18" s="908"/>
      <c r="K18" s="908"/>
      <c r="L18" s="908"/>
      <c r="M18" s="908"/>
      <c r="N18" s="908"/>
      <c r="O18" s="908"/>
      <c r="P18" s="908"/>
      <c r="Q18" s="73"/>
      <c r="R18" s="570"/>
      <c r="S18" s="922" t="s">
        <v>492</v>
      </c>
      <c r="T18" s="922"/>
      <c r="U18" s="922"/>
      <c r="V18" s="922"/>
      <c r="W18" s="477"/>
      <c r="X18" s="570"/>
      <c r="Y18" s="476"/>
      <c r="Z18" s="927"/>
      <c r="AA18" s="927"/>
      <c r="AB18" s="927"/>
      <c r="AC18" s="927"/>
      <c r="AD18" s="927"/>
      <c r="AE18" s="927"/>
      <c r="AF18" s="476"/>
      <c r="AG18" s="477"/>
      <c r="AH18" s="570"/>
      <c r="AI18" s="491"/>
      <c r="AJ18" s="957"/>
      <c r="AK18" s="958"/>
      <c r="AL18" s="958"/>
      <c r="AM18" s="958"/>
      <c r="AN18" s="958"/>
      <c r="AO18" s="958"/>
      <c r="AP18" s="958"/>
      <c r="AQ18" s="491"/>
      <c r="AR18" s="471"/>
      <c r="AS18" s="110"/>
      <c r="AT18" s="110"/>
      <c r="AU18" s="110"/>
      <c r="AV18" s="110"/>
      <c r="AW18" s="110"/>
      <c r="AX18" s="110"/>
      <c r="AY18" s="110"/>
      <c r="AZ18" s="110"/>
      <c r="BA18" s="110"/>
      <c r="BB18" s="110"/>
      <c r="BC18" s="110"/>
      <c r="BD18" s="110"/>
      <c r="BE18" s="110"/>
      <c r="BF18" s="110"/>
      <c r="BG18" s="110"/>
      <c r="BH18" s="110"/>
      <c r="BI18" s="110"/>
      <c r="BJ18" s="110"/>
      <c r="BK18" s="110"/>
      <c r="BL18" s="110"/>
      <c r="BM18" s="110"/>
      <c r="BN18" s="110"/>
      <c r="BO18" s="110"/>
      <c r="BP18" s="110"/>
      <c r="BQ18" s="110"/>
      <c r="BR18" s="110"/>
      <c r="BS18" s="110"/>
      <c r="BT18" s="110"/>
      <c r="BU18" s="110"/>
      <c r="BV18" s="110"/>
      <c r="BW18" s="110"/>
      <c r="BX18" s="110"/>
      <c r="BY18" s="110"/>
      <c r="BZ18" s="110"/>
      <c r="CA18" s="110"/>
      <c r="CB18" s="110"/>
      <c r="CC18" s="110"/>
      <c r="CD18" s="110"/>
      <c r="CE18" s="110"/>
      <c r="CF18" s="110"/>
    </row>
    <row r="19" spans="1:84" ht="18" customHeight="1">
      <c r="A19" s="478"/>
      <c r="B19" s="908"/>
      <c r="C19" s="908"/>
      <c r="D19" s="908"/>
      <c r="E19" s="908"/>
      <c r="F19" s="908"/>
      <c r="G19" s="908"/>
      <c r="H19" s="908"/>
      <c r="I19" s="908"/>
      <c r="J19" s="908"/>
      <c r="K19" s="908"/>
      <c r="L19" s="908"/>
      <c r="M19" s="908"/>
      <c r="N19" s="908"/>
      <c r="O19" s="908"/>
      <c r="P19" s="908"/>
      <c r="Q19" s="73"/>
      <c r="R19" s="570"/>
      <c r="S19" s="922" t="s">
        <v>493</v>
      </c>
      <c r="T19" s="922"/>
      <c r="U19" s="922"/>
      <c r="V19" s="922"/>
      <c r="W19" s="477"/>
      <c r="X19" s="570"/>
      <c r="Y19" s="476"/>
      <c r="Z19" s="927">
        <v>2</v>
      </c>
      <c r="AA19" s="927"/>
      <c r="AB19" s="927"/>
      <c r="AC19" s="927"/>
      <c r="AD19" s="927"/>
      <c r="AE19" s="927"/>
      <c r="AF19" s="476"/>
      <c r="AG19" s="477"/>
      <c r="AH19" s="570"/>
      <c r="AI19" s="491"/>
      <c r="AJ19" s="957">
        <f>Z19/$Z$23</f>
        <v>0.4</v>
      </c>
      <c r="AK19" s="958"/>
      <c r="AL19" s="958"/>
      <c r="AM19" s="958"/>
      <c r="AN19" s="958"/>
      <c r="AO19" s="958"/>
      <c r="AP19" s="958"/>
      <c r="AQ19" s="491"/>
      <c r="AR19" s="471"/>
      <c r="AS19" s="110"/>
      <c r="AT19" s="110"/>
      <c r="AU19" s="110"/>
      <c r="AV19" s="110"/>
      <c r="AW19" s="110"/>
      <c r="AX19" s="110"/>
      <c r="AY19" s="110"/>
      <c r="AZ19" s="110"/>
      <c r="BA19" s="110"/>
      <c r="BB19" s="110"/>
      <c r="BC19" s="110"/>
      <c r="BD19" s="110"/>
      <c r="BE19" s="110"/>
      <c r="BF19" s="110"/>
      <c r="BG19" s="110"/>
      <c r="BH19" s="110"/>
      <c r="BI19" s="110"/>
      <c r="BJ19" s="110"/>
      <c r="BK19" s="110"/>
      <c r="BL19" s="110"/>
      <c r="BM19" s="110"/>
      <c r="BN19" s="110"/>
      <c r="BO19" s="110"/>
      <c r="BP19" s="110"/>
      <c r="BQ19" s="110"/>
      <c r="BR19" s="110"/>
      <c r="BS19" s="110"/>
      <c r="BT19" s="110"/>
      <c r="BU19" s="110"/>
      <c r="BV19" s="110"/>
      <c r="BW19" s="110"/>
      <c r="BX19" s="110"/>
      <c r="BY19" s="110"/>
      <c r="BZ19" s="110"/>
      <c r="CA19" s="110"/>
      <c r="CB19" s="110"/>
      <c r="CC19" s="110"/>
      <c r="CD19" s="110"/>
      <c r="CE19" s="110"/>
      <c r="CF19" s="110"/>
    </row>
    <row r="20" spans="1:84" ht="18" customHeight="1">
      <c r="A20" s="478"/>
      <c r="B20" s="908"/>
      <c r="C20" s="908"/>
      <c r="D20" s="908"/>
      <c r="E20" s="908"/>
      <c r="F20" s="908"/>
      <c r="G20" s="908"/>
      <c r="H20" s="908"/>
      <c r="I20" s="908"/>
      <c r="J20" s="908"/>
      <c r="K20" s="908"/>
      <c r="L20" s="908"/>
      <c r="M20" s="908"/>
      <c r="N20" s="908"/>
      <c r="O20" s="908"/>
      <c r="P20" s="908"/>
      <c r="Q20" s="73"/>
      <c r="R20" s="570"/>
      <c r="S20" s="922" t="s">
        <v>494</v>
      </c>
      <c r="T20" s="922"/>
      <c r="U20" s="922"/>
      <c r="V20" s="922"/>
      <c r="W20" s="477"/>
      <c r="X20" s="570"/>
      <c r="Y20" s="476"/>
      <c r="Z20" s="927">
        <v>1</v>
      </c>
      <c r="AA20" s="927"/>
      <c r="AB20" s="927"/>
      <c r="AC20" s="927"/>
      <c r="AD20" s="927"/>
      <c r="AE20" s="927"/>
      <c r="AF20" s="476"/>
      <c r="AG20" s="477"/>
      <c r="AH20" s="570"/>
      <c r="AI20" s="491"/>
      <c r="AJ20" s="957">
        <f>Z20/$Z$23</f>
        <v>0.2</v>
      </c>
      <c r="AK20" s="958"/>
      <c r="AL20" s="958"/>
      <c r="AM20" s="958"/>
      <c r="AN20" s="958"/>
      <c r="AO20" s="958"/>
      <c r="AP20" s="958"/>
      <c r="AQ20" s="491"/>
      <c r="AR20" s="471"/>
      <c r="AS20" s="110"/>
      <c r="AT20" s="110"/>
      <c r="AU20" s="110"/>
      <c r="AV20" s="110"/>
      <c r="AW20" s="110"/>
      <c r="AX20" s="110"/>
      <c r="AY20" s="110"/>
      <c r="AZ20" s="110"/>
      <c r="BA20" s="110"/>
      <c r="BB20" s="110"/>
      <c r="BC20" s="110"/>
      <c r="BD20" s="110"/>
      <c r="BE20" s="110"/>
      <c r="BF20" s="110"/>
      <c r="BG20" s="110"/>
      <c r="BH20" s="110"/>
      <c r="BI20" s="110"/>
      <c r="BJ20" s="110"/>
      <c r="BK20" s="110"/>
      <c r="BL20" s="110"/>
      <c r="BM20" s="110"/>
      <c r="BN20" s="110"/>
      <c r="BO20" s="110"/>
      <c r="BP20" s="110"/>
      <c r="BQ20" s="110"/>
      <c r="BR20" s="110"/>
      <c r="BS20" s="110"/>
      <c r="BT20" s="110"/>
      <c r="BU20" s="110"/>
      <c r="BV20" s="110"/>
      <c r="BW20" s="110"/>
      <c r="BX20" s="110"/>
      <c r="BY20" s="110"/>
      <c r="BZ20" s="110"/>
      <c r="CA20" s="110"/>
      <c r="CB20" s="110"/>
      <c r="CC20" s="110"/>
      <c r="CD20" s="110"/>
      <c r="CE20" s="110"/>
      <c r="CF20" s="110"/>
    </row>
    <row r="21" spans="1:84" ht="18" customHeight="1">
      <c r="A21" s="478"/>
      <c r="B21" s="908"/>
      <c r="C21" s="908"/>
      <c r="D21" s="908"/>
      <c r="E21" s="908"/>
      <c r="F21" s="908"/>
      <c r="G21" s="908"/>
      <c r="H21" s="908"/>
      <c r="I21" s="908"/>
      <c r="J21" s="908"/>
      <c r="K21" s="908"/>
      <c r="L21" s="908"/>
      <c r="M21" s="908"/>
      <c r="N21" s="908"/>
      <c r="O21" s="908"/>
      <c r="P21" s="908"/>
      <c r="Q21" s="73"/>
      <c r="R21" s="570"/>
      <c r="S21" s="922" t="s">
        <v>495</v>
      </c>
      <c r="T21" s="922"/>
      <c r="U21" s="922"/>
      <c r="V21" s="922"/>
      <c r="W21" s="477"/>
      <c r="X21" s="570"/>
      <c r="Y21" s="487"/>
      <c r="Z21" s="927">
        <v>1</v>
      </c>
      <c r="AA21" s="927"/>
      <c r="AB21" s="927"/>
      <c r="AC21" s="927"/>
      <c r="AD21" s="927"/>
      <c r="AE21" s="927"/>
      <c r="AF21" s="476"/>
      <c r="AG21" s="477"/>
      <c r="AH21" s="570"/>
      <c r="AI21" s="491"/>
      <c r="AJ21" s="957">
        <f>Z21/$Z$23</f>
        <v>0.2</v>
      </c>
      <c r="AK21" s="958"/>
      <c r="AL21" s="958"/>
      <c r="AM21" s="958"/>
      <c r="AN21" s="958"/>
      <c r="AO21" s="958"/>
      <c r="AP21" s="958"/>
      <c r="AQ21" s="491"/>
      <c r="AR21" s="471"/>
      <c r="AS21" s="110"/>
      <c r="AT21" s="110"/>
      <c r="AU21" s="110"/>
      <c r="AV21" s="110"/>
      <c r="AW21" s="110"/>
      <c r="AX21" s="110"/>
      <c r="AY21" s="110"/>
      <c r="AZ21" s="110"/>
      <c r="BA21" s="110"/>
      <c r="BB21" s="110"/>
      <c r="BC21" s="110"/>
      <c r="BD21" s="110"/>
      <c r="BE21" s="110"/>
      <c r="BF21" s="110"/>
      <c r="BG21" s="110"/>
      <c r="BH21" s="110"/>
      <c r="BI21" s="110"/>
      <c r="BJ21" s="110"/>
      <c r="BK21" s="110"/>
      <c r="BL21" s="110"/>
      <c r="BM21" s="110"/>
      <c r="BN21" s="110"/>
      <c r="BO21" s="110"/>
      <c r="BP21" s="110"/>
      <c r="BQ21" s="110"/>
      <c r="BR21" s="110"/>
      <c r="BS21" s="110"/>
      <c r="BT21" s="110"/>
      <c r="BU21" s="110"/>
      <c r="BV21" s="110"/>
      <c r="BW21" s="110"/>
      <c r="BX21" s="110"/>
      <c r="BY21" s="110"/>
      <c r="BZ21" s="110"/>
      <c r="CA21" s="110"/>
      <c r="CB21" s="110"/>
      <c r="CC21" s="110"/>
      <c r="CD21" s="110"/>
      <c r="CE21" s="110"/>
      <c r="CF21" s="110"/>
    </row>
    <row r="22" spans="1:84" ht="18" customHeight="1">
      <c r="A22" s="478"/>
      <c r="B22" s="908"/>
      <c r="C22" s="908"/>
      <c r="D22" s="908"/>
      <c r="E22" s="908"/>
      <c r="F22" s="908"/>
      <c r="G22" s="908"/>
      <c r="H22" s="908"/>
      <c r="I22" s="908"/>
      <c r="J22" s="908"/>
      <c r="K22" s="908"/>
      <c r="L22" s="908"/>
      <c r="M22" s="908"/>
      <c r="N22" s="908"/>
      <c r="O22" s="908"/>
      <c r="P22" s="908"/>
      <c r="Q22" s="73"/>
      <c r="R22" s="570"/>
      <c r="S22" s="922" t="s">
        <v>496</v>
      </c>
      <c r="T22" s="922"/>
      <c r="U22" s="922"/>
      <c r="V22" s="922"/>
      <c r="W22" s="477"/>
      <c r="X22" s="570"/>
      <c r="Y22" s="476"/>
      <c r="Z22" s="927"/>
      <c r="AA22" s="927"/>
      <c r="AB22" s="927"/>
      <c r="AC22" s="927"/>
      <c r="AD22" s="927"/>
      <c r="AE22" s="927"/>
      <c r="AF22" s="476"/>
      <c r="AG22" s="477"/>
      <c r="AH22" s="570"/>
      <c r="AI22" s="491"/>
      <c r="AJ22" s="942"/>
      <c r="AK22" s="959"/>
      <c r="AL22" s="959"/>
      <c r="AM22" s="959"/>
      <c r="AN22" s="959"/>
      <c r="AO22" s="959"/>
      <c r="AP22" s="959"/>
      <c r="AQ22" s="491"/>
      <c r="AR22" s="471"/>
      <c r="AS22" s="110"/>
      <c r="AT22" s="110"/>
      <c r="AU22" s="110"/>
      <c r="AV22" s="110"/>
      <c r="AW22" s="110"/>
      <c r="AX22" s="110"/>
      <c r="AY22" s="110"/>
      <c r="AZ22" s="110"/>
      <c r="BA22" s="110"/>
      <c r="BB22" s="110"/>
      <c r="BC22" s="110"/>
      <c r="BD22" s="110"/>
      <c r="BE22" s="110"/>
      <c r="BF22" s="110"/>
      <c r="BG22" s="110"/>
      <c r="BH22" s="110"/>
      <c r="BI22" s="110"/>
      <c r="BJ22" s="110"/>
      <c r="BK22" s="110"/>
      <c r="BL22" s="110"/>
      <c r="BM22" s="110"/>
      <c r="BN22" s="110"/>
      <c r="BO22" s="110"/>
      <c r="BP22" s="110"/>
      <c r="BQ22" s="110"/>
      <c r="BR22" s="110"/>
      <c r="BS22" s="110"/>
      <c r="BT22" s="110"/>
      <c r="BU22" s="110"/>
      <c r="BV22" s="110"/>
      <c r="BW22" s="110"/>
      <c r="BX22" s="110"/>
      <c r="BY22" s="110"/>
      <c r="BZ22" s="110"/>
      <c r="CA22" s="110"/>
      <c r="CB22" s="110"/>
      <c r="CC22" s="110"/>
      <c r="CD22" s="110"/>
      <c r="CE22" s="110"/>
      <c r="CF22" s="110"/>
    </row>
    <row r="23" spans="1:84" ht="18" customHeight="1">
      <c r="A23" s="485"/>
      <c r="B23" s="952"/>
      <c r="C23" s="952"/>
      <c r="D23" s="952"/>
      <c r="E23" s="952"/>
      <c r="F23" s="952"/>
      <c r="G23" s="952"/>
      <c r="H23" s="952"/>
      <c r="I23" s="952"/>
      <c r="J23" s="952"/>
      <c r="K23" s="952"/>
      <c r="L23" s="952"/>
      <c r="M23" s="952"/>
      <c r="N23" s="952"/>
      <c r="O23" s="952"/>
      <c r="P23" s="952"/>
      <c r="Q23" s="486"/>
      <c r="R23" s="570"/>
      <c r="S23" s="922" t="s">
        <v>7</v>
      </c>
      <c r="T23" s="922"/>
      <c r="U23" s="922"/>
      <c r="V23" s="922"/>
      <c r="W23" s="477"/>
      <c r="X23" s="570"/>
      <c r="Y23" s="487"/>
      <c r="Z23" s="927">
        <f>SUM(Z17:AE22)</f>
        <v>5</v>
      </c>
      <c r="AA23" s="927"/>
      <c r="AB23" s="927"/>
      <c r="AC23" s="927"/>
      <c r="AD23" s="927"/>
      <c r="AE23" s="927"/>
      <c r="AF23" s="476"/>
      <c r="AG23" s="477"/>
      <c r="AH23" s="570"/>
      <c r="AI23" s="491"/>
      <c r="AJ23" s="957">
        <f>SUM(AJ17:AP22)</f>
        <v>1</v>
      </c>
      <c r="AK23" s="960"/>
      <c r="AL23" s="960"/>
      <c r="AM23" s="960"/>
      <c r="AN23" s="960"/>
      <c r="AO23" s="960"/>
      <c r="AP23" s="960"/>
      <c r="AQ23" s="491"/>
      <c r="AR23" s="471"/>
      <c r="AS23" s="110"/>
      <c r="AT23" s="110"/>
      <c r="AU23" s="110"/>
      <c r="AV23" s="110"/>
      <c r="AW23" s="110"/>
      <c r="AX23" s="110"/>
      <c r="AY23" s="110"/>
      <c r="AZ23" s="110"/>
      <c r="BA23" s="110"/>
      <c r="BB23" s="110"/>
      <c r="BC23" s="110"/>
      <c r="BD23" s="110"/>
      <c r="BE23" s="110"/>
      <c r="BF23" s="110"/>
      <c r="BG23" s="110"/>
      <c r="BH23" s="110"/>
      <c r="BI23" s="110"/>
      <c r="BJ23" s="110"/>
      <c r="BK23" s="110"/>
      <c r="BL23" s="110"/>
      <c r="BM23" s="110"/>
      <c r="BN23" s="110"/>
      <c r="BO23" s="110"/>
      <c r="BP23" s="110"/>
      <c r="BQ23" s="110"/>
      <c r="BR23" s="110"/>
      <c r="BS23" s="110"/>
      <c r="BT23" s="110"/>
      <c r="BU23" s="110"/>
      <c r="BV23" s="110"/>
      <c r="BW23" s="110"/>
      <c r="BX23" s="110"/>
      <c r="BY23" s="110"/>
      <c r="BZ23" s="110"/>
      <c r="CA23" s="110"/>
      <c r="CB23" s="110"/>
      <c r="CC23" s="110"/>
      <c r="CD23" s="110"/>
      <c r="CE23" s="110"/>
      <c r="CF23" s="110"/>
    </row>
    <row r="24" spans="1:84" ht="18" customHeight="1">
      <c r="A24" s="478"/>
      <c r="B24" s="908" t="s">
        <v>638</v>
      </c>
      <c r="C24" s="908"/>
      <c r="D24" s="908"/>
      <c r="E24" s="908"/>
      <c r="F24" s="908"/>
      <c r="G24" s="908"/>
      <c r="H24" s="908"/>
      <c r="I24" s="908"/>
      <c r="J24" s="908"/>
      <c r="K24" s="908"/>
      <c r="L24" s="908"/>
      <c r="M24" s="908"/>
      <c r="N24" s="908"/>
      <c r="O24" s="908"/>
      <c r="P24" s="908"/>
      <c r="Q24" s="110"/>
      <c r="R24" s="570"/>
      <c r="S24" s="922" t="s">
        <v>491</v>
      </c>
      <c r="T24" s="922"/>
      <c r="U24" s="922"/>
      <c r="V24" s="922"/>
      <c r="W24" s="477"/>
      <c r="X24" s="570"/>
      <c r="Y24" s="476"/>
      <c r="Z24" s="927">
        <v>1</v>
      </c>
      <c r="AA24" s="927"/>
      <c r="AB24" s="927"/>
      <c r="AC24" s="927"/>
      <c r="AD24" s="927"/>
      <c r="AE24" s="927"/>
      <c r="AF24" s="476"/>
      <c r="AG24" s="477"/>
      <c r="AH24" s="570"/>
      <c r="AI24" s="491"/>
      <c r="AJ24" s="957">
        <f>Z24/$Z$30</f>
        <v>0.2</v>
      </c>
      <c r="AK24" s="958"/>
      <c r="AL24" s="958"/>
      <c r="AM24" s="958"/>
      <c r="AN24" s="958"/>
      <c r="AO24" s="958"/>
      <c r="AP24" s="958"/>
      <c r="AQ24" s="491"/>
      <c r="AR24" s="471"/>
      <c r="AS24" s="110"/>
      <c r="AT24" s="110"/>
      <c r="AU24" s="110"/>
      <c r="AV24" s="110"/>
      <c r="AW24" s="110"/>
      <c r="AX24" s="110"/>
      <c r="AY24" s="110"/>
      <c r="AZ24" s="110"/>
      <c r="BA24" s="110"/>
      <c r="BB24" s="110"/>
      <c r="BC24" s="110"/>
      <c r="BD24" s="110"/>
      <c r="BE24" s="110"/>
      <c r="BF24" s="110"/>
      <c r="BG24" s="110"/>
      <c r="BH24" s="110"/>
      <c r="BI24" s="110"/>
      <c r="BJ24" s="110"/>
      <c r="BK24" s="110"/>
      <c r="BL24" s="110"/>
      <c r="BM24" s="110"/>
      <c r="BN24" s="110"/>
      <c r="BO24" s="110"/>
      <c r="BP24" s="110"/>
      <c r="BQ24" s="110"/>
      <c r="BR24" s="110"/>
      <c r="BS24" s="110"/>
      <c r="BT24" s="110"/>
      <c r="BU24" s="110"/>
      <c r="BV24" s="110"/>
      <c r="BW24" s="110"/>
      <c r="BX24" s="110"/>
      <c r="BY24" s="110"/>
      <c r="BZ24" s="110"/>
      <c r="CA24" s="110"/>
      <c r="CB24" s="110"/>
      <c r="CC24" s="110"/>
      <c r="CD24" s="110"/>
      <c r="CE24" s="110"/>
      <c r="CF24" s="110"/>
    </row>
    <row r="25" spans="1:84" ht="18" customHeight="1">
      <c r="A25" s="478"/>
      <c r="B25" s="908"/>
      <c r="C25" s="908"/>
      <c r="D25" s="908"/>
      <c r="E25" s="908"/>
      <c r="F25" s="908"/>
      <c r="G25" s="908"/>
      <c r="H25" s="908"/>
      <c r="I25" s="908"/>
      <c r="J25" s="908"/>
      <c r="K25" s="908"/>
      <c r="L25" s="908"/>
      <c r="M25" s="908"/>
      <c r="N25" s="908"/>
      <c r="O25" s="908"/>
      <c r="P25" s="908"/>
      <c r="Q25" s="110"/>
      <c r="R25" s="570"/>
      <c r="S25" s="922" t="s">
        <v>492</v>
      </c>
      <c r="T25" s="922"/>
      <c r="U25" s="922"/>
      <c r="V25" s="922"/>
      <c r="W25" s="477"/>
      <c r="X25" s="570"/>
      <c r="Y25" s="476"/>
      <c r="Z25" s="927"/>
      <c r="AA25" s="927"/>
      <c r="AB25" s="927"/>
      <c r="AC25" s="927"/>
      <c r="AD25" s="927"/>
      <c r="AE25" s="927"/>
      <c r="AF25" s="476"/>
      <c r="AG25" s="477"/>
      <c r="AH25" s="570"/>
      <c r="AI25" s="491"/>
      <c r="AJ25" s="957"/>
      <c r="AK25" s="958"/>
      <c r="AL25" s="958"/>
      <c r="AM25" s="958"/>
      <c r="AN25" s="958"/>
      <c r="AO25" s="958"/>
      <c r="AP25" s="958"/>
      <c r="AQ25" s="491"/>
      <c r="AR25" s="471"/>
      <c r="AS25" s="110"/>
      <c r="AT25" s="110"/>
      <c r="AU25" s="110"/>
      <c r="AV25" s="110"/>
      <c r="AW25" s="110"/>
      <c r="AX25" s="110"/>
      <c r="AY25" s="110"/>
      <c r="AZ25" s="110"/>
      <c r="BA25" s="110"/>
      <c r="BB25" s="110"/>
      <c r="BC25" s="110"/>
      <c r="BD25" s="110"/>
      <c r="BE25" s="110"/>
      <c r="BF25" s="110"/>
      <c r="BG25" s="110"/>
      <c r="BH25" s="110"/>
      <c r="BI25" s="110"/>
      <c r="BJ25" s="110"/>
      <c r="BK25" s="110"/>
      <c r="BL25" s="110"/>
      <c r="BM25" s="110"/>
      <c r="BN25" s="110"/>
      <c r="BO25" s="110"/>
      <c r="BP25" s="110"/>
      <c r="BQ25" s="110"/>
      <c r="BR25" s="110"/>
      <c r="BS25" s="110"/>
      <c r="BT25" s="110"/>
      <c r="BU25" s="110"/>
      <c r="BV25" s="110"/>
      <c r="BW25" s="110"/>
      <c r="BX25" s="110"/>
      <c r="BY25" s="110"/>
      <c r="BZ25" s="110"/>
      <c r="CA25" s="110"/>
      <c r="CB25" s="110"/>
      <c r="CC25" s="110"/>
      <c r="CD25" s="110"/>
      <c r="CE25" s="110"/>
      <c r="CF25" s="110"/>
    </row>
    <row r="26" spans="1:84" ht="18" customHeight="1">
      <c r="A26" s="478"/>
      <c r="B26" s="908"/>
      <c r="C26" s="908"/>
      <c r="D26" s="908"/>
      <c r="E26" s="908"/>
      <c r="F26" s="908"/>
      <c r="G26" s="908"/>
      <c r="H26" s="908"/>
      <c r="I26" s="908"/>
      <c r="J26" s="908"/>
      <c r="K26" s="908"/>
      <c r="L26" s="908"/>
      <c r="M26" s="908"/>
      <c r="N26" s="908"/>
      <c r="O26" s="908"/>
      <c r="P26" s="908"/>
      <c r="Q26" s="110"/>
      <c r="R26" s="570"/>
      <c r="S26" s="922" t="s">
        <v>493</v>
      </c>
      <c r="T26" s="922"/>
      <c r="U26" s="922"/>
      <c r="V26" s="922"/>
      <c r="W26" s="477"/>
      <c r="X26" s="570"/>
      <c r="Y26" s="476"/>
      <c r="Z26" s="927">
        <v>2</v>
      </c>
      <c r="AA26" s="927"/>
      <c r="AB26" s="927"/>
      <c r="AC26" s="927"/>
      <c r="AD26" s="927"/>
      <c r="AE26" s="927"/>
      <c r="AF26" s="476"/>
      <c r="AG26" s="477"/>
      <c r="AH26" s="570"/>
      <c r="AI26" s="491"/>
      <c r="AJ26" s="957">
        <f t="shared" ref="AJ26:AJ28" si="0">Z26/$Z$30</f>
        <v>0.4</v>
      </c>
      <c r="AK26" s="958"/>
      <c r="AL26" s="958"/>
      <c r="AM26" s="958"/>
      <c r="AN26" s="958"/>
      <c r="AO26" s="958"/>
      <c r="AP26" s="958"/>
      <c r="AQ26" s="491"/>
      <c r="AR26" s="471"/>
      <c r="AS26" s="110"/>
      <c r="AT26" s="110"/>
      <c r="AU26" s="110"/>
      <c r="AV26" s="110"/>
      <c r="AW26" s="110"/>
      <c r="AX26" s="110"/>
      <c r="AY26" s="110"/>
      <c r="AZ26" s="110"/>
      <c r="BA26" s="110"/>
      <c r="BB26" s="110"/>
      <c r="BC26" s="110"/>
      <c r="BD26" s="110"/>
      <c r="BE26" s="110"/>
      <c r="BF26" s="110"/>
      <c r="BG26" s="110"/>
      <c r="BH26" s="110"/>
      <c r="BI26" s="110"/>
      <c r="BJ26" s="110"/>
      <c r="BK26" s="110"/>
      <c r="BL26" s="110"/>
      <c r="BM26" s="110"/>
      <c r="BN26" s="110"/>
      <c r="BO26" s="110"/>
      <c r="BP26" s="110"/>
      <c r="BQ26" s="110"/>
      <c r="BR26" s="110"/>
      <c r="BS26" s="110"/>
      <c r="BT26" s="110"/>
      <c r="BU26" s="110"/>
      <c r="BV26" s="110"/>
      <c r="BW26" s="110"/>
      <c r="BX26" s="110"/>
      <c r="BY26" s="110"/>
      <c r="BZ26" s="110"/>
      <c r="CA26" s="110"/>
      <c r="CB26" s="110"/>
      <c r="CC26" s="110"/>
      <c r="CD26" s="110"/>
      <c r="CE26" s="110"/>
      <c r="CF26" s="110"/>
    </row>
    <row r="27" spans="1:84" ht="18" customHeight="1">
      <c r="A27" s="478"/>
      <c r="B27" s="908"/>
      <c r="C27" s="908"/>
      <c r="D27" s="908"/>
      <c r="E27" s="908"/>
      <c r="F27" s="908"/>
      <c r="G27" s="908"/>
      <c r="H27" s="908"/>
      <c r="I27" s="908"/>
      <c r="J27" s="908"/>
      <c r="K27" s="908"/>
      <c r="L27" s="908"/>
      <c r="M27" s="908"/>
      <c r="N27" s="908"/>
      <c r="O27" s="908"/>
      <c r="P27" s="908"/>
      <c r="Q27" s="110"/>
      <c r="R27" s="570"/>
      <c r="S27" s="922" t="s">
        <v>494</v>
      </c>
      <c r="T27" s="922"/>
      <c r="U27" s="922"/>
      <c r="V27" s="922"/>
      <c r="W27" s="477"/>
      <c r="X27" s="570"/>
      <c r="Y27" s="476"/>
      <c r="Z27" s="927">
        <v>1</v>
      </c>
      <c r="AA27" s="927"/>
      <c r="AB27" s="927"/>
      <c r="AC27" s="927"/>
      <c r="AD27" s="927"/>
      <c r="AE27" s="927"/>
      <c r="AF27" s="476"/>
      <c r="AG27" s="477"/>
      <c r="AH27" s="570"/>
      <c r="AI27" s="491"/>
      <c r="AJ27" s="957">
        <f t="shared" si="0"/>
        <v>0.2</v>
      </c>
      <c r="AK27" s="958"/>
      <c r="AL27" s="958"/>
      <c r="AM27" s="958"/>
      <c r="AN27" s="958"/>
      <c r="AO27" s="958"/>
      <c r="AP27" s="958"/>
      <c r="AQ27" s="491"/>
      <c r="AR27" s="471"/>
      <c r="AS27" s="110"/>
      <c r="AT27" s="110"/>
      <c r="AU27" s="110"/>
      <c r="AV27" s="110"/>
      <c r="AW27" s="110"/>
      <c r="AX27" s="110"/>
      <c r="AY27" s="110"/>
      <c r="AZ27" s="110"/>
      <c r="BA27" s="110"/>
      <c r="BB27" s="110"/>
      <c r="BC27" s="110"/>
      <c r="BD27" s="110"/>
      <c r="BE27" s="110"/>
      <c r="BF27" s="110"/>
      <c r="BG27" s="110"/>
      <c r="BH27" s="110"/>
      <c r="BI27" s="110"/>
      <c r="BJ27" s="110"/>
      <c r="BK27" s="110"/>
      <c r="BL27" s="110"/>
      <c r="BM27" s="110"/>
      <c r="BN27" s="110"/>
      <c r="BO27" s="110"/>
      <c r="BP27" s="110"/>
      <c r="BQ27" s="110"/>
      <c r="BR27" s="110"/>
      <c r="BS27" s="110"/>
      <c r="BT27" s="110"/>
      <c r="BU27" s="110"/>
      <c r="BV27" s="110"/>
      <c r="BW27" s="110"/>
      <c r="BX27" s="110"/>
      <c r="BY27" s="110"/>
      <c r="BZ27" s="110"/>
      <c r="CA27" s="110"/>
      <c r="CB27" s="110"/>
      <c r="CC27" s="110"/>
      <c r="CD27" s="110"/>
      <c r="CE27" s="110"/>
      <c r="CF27" s="110"/>
    </row>
    <row r="28" spans="1:84" ht="18" customHeight="1">
      <c r="A28" s="478"/>
      <c r="B28" s="908"/>
      <c r="C28" s="908"/>
      <c r="D28" s="908"/>
      <c r="E28" s="908"/>
      <c r="F28" s="908"/>
      <c r="G28" s="908"/>
      <c r="H28" s="908"/>
      <c r="I28" s="908"/>
      <c r="J28" s="908"/>
      <c r="K28" s="908"/>
      <c r="L28" s="908"/>
      <c r="M28" s="908"/>
      <c r="N28" s="908"/>
      <c r="O28" s="908"/>
      <c r="P28" s="908"/>
      <c r="Q28" s="110"/>
      <c r="R28" s="570"/>
      <c r="S28" s="922" t="s">
        <v>495</v>
      </c>
      <c r="T28" s="922"/>
      <c r="U28" s="922"/>
      <c r="V28" s="922"/>
      <c r="W28" s="477"/>
      <c r="X28" s="570"/>
      <c r="Y28" s="487"/>
      <c r="Z28" s="927">
        <v>1</v>
      </c>
      <c r="AA28" s="927"/>
      <c r="AB28" s="927"/>
      <c r="AC28" s="927"/>
      <c r="AD28" s="927"/>
      <c r="AE28" s="927"/>
      <c r="AF28" s="476"/>
      <c r="AG28" s="477"/>
      <c r="AH28" s="570"/>
      <c r="AI28" s="491"/>
      <c r="AJ28" s="957">
        <f t="shared" si="0"/>
        <v>0.2</v>
      </c>
      <c r="AK28" s="958"/>
      <c r="AL28" s="958"/>
      <c r="AM28" s="958"/>
      <c r="AN28" s="958"/>
      <c r="AO28" s="958"/>
      <c r="AP28" s="958"/>
      <c r="AQ28" s="491"/>
      <c r="AR28" s="471"/>
      <c r="AS28" s="110"/>
      <c r="AT28" s="110"/>
      <c r="AU28" s="110"/>
      <c r="AV28" s="110"/>
      <c r="AW28" s="110"/>
      <c r="AX28" s="110"/>
      <c r="AY28" s="110"/>
      <c r="AZ28" s="110"/>
      <c r="BA28" s="110"/>
      <c r="BB28" s="110"/>
      <c r="BC28" s="110"/>
      <c r="BD28" s="110"/>
      <c r="BE28" s="110"/>
      <c r="BF28" s="110"/>
      <c r="BG28" s="110"/>
      <c r="BH28" s="110"/>
      <c r="BI28" s="110"/>
      <c r="BJ28" s="110"/>
      <c r="BK28" s="110"/>
      <c r="BL28" s="110"/>
      <c r="BM28" s="110"/>
      <c r="BN28" s="110"/>
      <c r="BO28" s="110"/>
      <c r="BP28" s="110"/>
      <c r="BQ28" s="110"/>
      <c r="BR28" s="110"/>
      <c r="BS28" s="110"/>
      <c r="BT28" s="110"/>
      <c r="BU28" s="110"/>
      <c r="BV28" s="110"/>
      <c r="BW28" s="110"/>
      <c r="BX28" s="110"/>
      <c r="BY28" s="110"/>
      <c r="BZ28" s="110"/>
      <c r="CA28" s="110"/>
      <c r="CB28" s="110"/>
      <c r="CC28" s="110"/>
      <c r="CD28" s="110"/>
      <c r="CE28" s="110"/>
      <c r="CF28" s="110"/>
    </row>
    <row r="29" spans="1:84" ht="18" customHeight="1">
      <c r="A29" s="478"/>
      <c r="B29" s="908"/>
      <c r="C29" s="908"/>
      <c r="D29" s="908"/>
      <c r="E29" s="908"/>
      <c r="F29" s="908"/>
      <c r="G29" s="908"/>
      <c r="H29" s="908"/>
      <c r="I29" s="908"/>
      <c r="J29" s="908"/>
      <c r="K29" s="908"/>
      <c r="L29" s="908"/>
      <c r="M29" s="908"/>
      <c r="N29" s="908"/>
      <c r="O29" s="908"/>
      <c r="P29" s="908"/>
      <c r="Q29" s="110"/>
      <c r="R29" s="570"/>
      <c r="S29" s="922" t="s">
        <v>496</v>
      </c>
      <c r="T29" s="922"/>
      <c r="U29" s="922"/>
      <c r="V29" s="922"/>
      <c r="W29" s="477"/>
      <c r="X29" s="570"/>
      <c r="Y29" s="476"/>
      <c r="Z29" s="927"/>
      <c r="AA29" s="927"/>
      <c r="AB29" s="927"/>
      <c r="AC29" s="927"/>
      <c r="AD29" s="927"/>
      <c r="AE29" s="927"/>
      <c r="AF29" s="476"/>
      <c r="AG29" s="477"/>
      <c r="AH29" s="570"/>
      <c r="AI29" s="491"/>
      <c r="AJ29" s="957"/>
      <c r="AK29" s="958"/>
      <c r="AL29" s="958"/>
      <c r="AM29" s="958"/>
      <c r="AN29" s="958"/>
      <c r="AO29" s="958"/>
      <c r="AP29" s="958"/>
      <c r="AQ29" s="491"/>
      <c r="AR29" s="471"/>
      <c r="AS29" s="110"/>
      <c r="AT29" s="110"/>
      <c r="AU29" s="110"/>
      <c r="AV29" s="110"/>
      <c r="AW29" s="110"/>
      <c r="AX29" s="110"/>
      <c r="AY29" s="110"/>
      <c r="AZ29" s="110"/>
      <c r="BA29" s="110"/>
      <c r="BB29" s="110"/>
      <c r="BC29" s="110"/>
      <c r="BD29" s="110"/>
      <c r="BE29" s="110"/>
      <c r="BF29" s="110"/>
      <c r="BG29" s="110"/>
      <c r="BH29" s="110"/>
      <c r="BI29" s="110"/>
      <c r="BJ29" s="110"/>
      <c r="BK29" s="110"/>
      <c r="BL29" s="110"/>
      <c r="BM29" s="110"/>
      <c r="BN29" s="110"/>
      <c r="BO29" s="110"/>
      <c r="BP29" s="110"/>
      <c r="BQ29" s="110"/>
      <c r="BR29" s="110"/>
      <c r="BS29" s="110"/>
      <c r="BT29" s="110"/>
      <c r="BU29" s="110"/>
      <c r="BV29" s="110"/>
      <c r="BW29" s="110"/>
      <c r="BX29" s="110"/>
      <c r="BY29" s="110"/>
      <c r="BZ29" s="110"/>
      <c r="CA29" s="110"/>
      <c r="CB29" s="110"/>
      <c r="CC29" s="110"/>
      <c r="CD29" s="110"/>
      <c r="CE29" s="110"/>
      <c r="CF29" s="110"/>
    </row>
    <row r="30" spans="1:84" ht="18" customHeight="1">
      <c r="A30" s="419"/>
      <c r="B30" s="916"/>
      <c r="C30" s="916"/>
      <c r="D30" s="916"/>
      <c r="E30" s="916"/>
      <c r="F30" s="916"/>
      <c r="G30" s="916"/>
      <c r="H30" s="916"/>
      <c r="I30" s="916"/>
      <c r="J30" s="916"/>
      <c r="K30" s="916"/>
      <c r="L30" s="916"/>
      <c r="M30" s="916"/>
      <c r="N30" s="916"/>
      <c r="O30" s="916"/>
      <c r="P30" s="916"/>
      <c r="Q30" s="420"/>
      <c r="R30" s="481"/>
      <c r="S30" s="928" t="s">
        <v>7</v>
      </c>
      <c r="T30" s="928"/>
      <c r="U30" s="928"/>
      <c r="V30" s="928"/>
      <c r="W30" s="483"/>
      <c r="X30" s="481"/>
      <c r="Y30" s="490"/>
      <c r="Z30" s="961">
        <f>SUM(Z24:AE29)</f>
        <v>5</v>
      </c>
      <c r="AA30" s="961"/>
      <c r="AB30" s="961"/>
      <c r="AC30" s="961"/>
      <c r="AD30" s="961"/>
      <c r="AE30" s="961"/>
      <c r="AF30" s="482"/>
      <c r="AG30" s="483"/>
      <c r="AH30" s="481"/>
      <c r="AI30" s="573"/>
      <c r="AJ30" s="962">
        <f>SUM(AJ24:AP29)</f>
        <v>1</v>
      </c>
      <c r="AK30" s="963"/>
      <c r="AL30" s="963"/>
      <c r="AM30" s="963"/>
      <c r="AN30" s="963"/>
      <c r="AO30" s="963"/>
      <c r="AP30" s="963"/>
      <c r="AQ30" s="573"/>
      <c r="AR30" s="484"/>
      <c r="AS30" s="110"/>
      <c r="AT30" s="110"/>
      <c r="AU30" s="110"/>
      <c r="AV30" s="110"/>
      <c r="AW30" s="110"/>
      <c r="AX30" s="110"/>
      <c r="AY30" s="110"/>
      <c r="AZ30" s="110"/>
      <c r="BA30" s="110"/>
      <c r="BB30" s="110"/>
      <c r="BC30" s="110"/>
      <c r="BD30" s="110"/>
      <c r="BE30" s="110"/>
      <c r="BF30" s="110"/>
      <c r="BG30" s="110"/>
      <c r="BH30" s="110"/>
      <c r="BI30" s="110"/>
      <c r="BJ30" s="110"/>
      <c r="BK30" s="110"/>
      <c r="BL30" s="110"/>
      <c r="BM30" s="110"/>
      <c r="BN30" s="110"/>
      <c r="BO30" s="110"/>
      <c r="BP30" s="110"/>
      <c r="BQ30" s="110"/>
      <c r="BR30" s="110"/>
      <c r="BS30" s="110"/>
      <c r="BT30" s="110"/>
      <c r="BU30" s="110"/>
      <c r="BV30" s="110"/>
      <c r="BW30" s="110"/>
      <c r="BX30" s="110"/>
      <c r="BY30" s="110"/>
      <c r="BZ30" s="110"/>
      <c r="CA30" s="110"/>
      <c r="CB30" s="110"/>
      <c r="CC30" s="110"/>
      <c r="CD30" s="110"/>
      <c r="CE30" s="110"/>
      <c r="CF30" s="110"/>
    </row>
    <row r="31" spans="1:84" ht="22.5" customHeight="1">
      <c r="A31" s="68"/>
      <c r="B31" s="68"/>
      <c r="C31" s="68"/>
      <c r="D31" s="68"/>
      <c r="E31" s="68"/>
      <c r="F31" s="68"/>
      <c r="G31" s="68"/>
      <c r="H31" s="68"/>
      <c r="I31" s="68"/>
      <c r="J31" s="68"/>
      <c r="K31" s="68"/>
      <c r="L31" s="68"/>
      <c r="M31" s="68"/>
      <c r="N31" s="68"/>
      <c r="O31" s="68"/>
      <c r="P31" s="68"/>
      <c r="Q31" s="68"/>
      <c r="R31" s="68"/>
      <c r="S31" s="68"/>
      <c r="T31" s="68"/>
      <c r="U31" s="68"/>
      <c r="V31" s="68"/>
      <c r="W31" s="68"/>
      <c r="X31" s="68"/>
      <c r="Y31" s="68"/>
      <c r="Z31" s="68"/>
      <c r="AA31" s="68"/>
      <c r="AB31" s="68"/>
      <c r="AC31" s="68"/>
      <c r="AD31" s="68"/>
      <c r="AE31" s="68"/>
      <c r="AF31" s="68"/>
      <c r="AG31" s="68"/>
      <c r="AH31" s="68"/>
      <c r="AI31" s="68"/>
      <c r="AJ31" s="68"/>
      <c r="AK31" s="68"/>
      <c r="AL31" s="68"/>
      <c r="AM31" s="68"/>
      <c r="AN31" s="68"/>
      <c r="AO31" s="68"/>
      <c r="AP31" s="68"/>
      <c r="AQ31" s="68"/>
      <c r="AR31" s="68"/>
      <c r="AS31" s="68"/>
      <c r="AT31" s="68"/>
      <c r="AU31" s="68"/>
      <c r="AV31" s="68"/>
      <c r="AW31" s="68"/>
      <c r="AX31" s="68"/>
      <c r="AY31" s="68"/>
      <c r="AZ31" s="68"/>
      <c r="BA31" s="68"/>
      <c r="BB31" s="68"/>
      <c r="BC31" s="68"/>
      <c r="BD31" s="68"/>
      <c r="BE31" s="68"/>
      <c r="BF31" s="68"/>
      <c r="BG31" s="68"/>
      <c r="BH31" s="68"/>
      <c r="BI31" s="68"/>
      <c r="BJ31" s="68"/>
      <c r="BK31" s="68"/>
      <c r="BL31" s="68"/>
      <c r="BM31" s="68"/>
      <c r="BN31" s="68"/>
      <c r="BO31" s="68"/>
      <c r="BP31" s="68"/>
      <c r="BQ31" s="68"/>
      <c r="BR31" s="68"/>
      <c r="BS31" s="68"/>
      <c r="BT31" s="68"/>
      <c r="BU31" s="68"/>
      <c r="BV31" s="68"/>
      <c r="BW31" s="68"/>
      <c r="BX31" s="68"/>
      <c r="BY31" s="68"/>
      <c r="BZ31" s="68"/>
      <c r="CA31" s="68"/>
      <c r="CB31" s="68"/>
      <c r="CC31" s="68"/>
      <c r="CD31" s="68"/>
      <c r="CE31" s="68"/>
      <c r="CF31" s="68"/>
    </row>
    <row r="32" spans="1:84" ht="18" customHeight="1">
      <c r="A32" s="492" t="s">
        <v>497</v>
      </c>
      <c r="B32" s="33"/>
      <c r="C32" s="33"/>
      <c r="D32" s="492"/>
      <c r="E32" s="492"/>
      <c r="F32" s="492"/>
      <c r="G32" s="492"/>
      <c r="H32" s="492"/>
      <c r="I32" s="492"/>
      <c r="J32" s="492"/>
      <c r="K32" s="492"/>
      <c r="L32" s="492"/>
      <c r="M32" s="492"/>
      <c r="N32" s="492"/>
      <c r="O32" s="492"/>
      <c r="P32" s="492"/>
      <c r="Q32" s="492"/>
      <c r="R32" s="492"/>
      <c r="S32" s="492"/>
      <c r="T32" s="492"/>
      <c r="U32" s="33"/>
      <c r="V32" s="33"/>
      <c r="W32" s="33"/>
      <c r="X32" s="33"/>
      <c r="Y32" s="33"/>
      <c r="Z32" s="33"/>
      <c r="AA32" s="33"/>
      <c r="AB32" s="33"/>
      <c r="AC32" s="33"/>
      <c r="AD32" s="33"/>
      <c r="AE32" s="33"/>
      <c r="AF32" s="33"/>
      <c r="AG32" s="33"/>
      <c r="AH32" s="33"/>
      <c r="AI32" s="33"/>
      <c r="AJ32" s="33"/>
      <c r="AK32" s="33"/>
      <c r="AL32" s="33"/>
      <c r="AM32" s="33"/>
      <c r="AN32" s="33"/>
      <c r="AO32" s="33"/>
      <c r="AP32" s="33"/>
      <c r="AQ32" s="33"/>
      <c r="AR32" s="33"/>
      <c r="AS32" s="33"/>
      <c r="AT32" s="33"/>
      <c r="AU32" s="33"/>
      <c r="AV32" s="33"/>
      <c r="AW32" s="33"/>
      <c r="AX32" s="33"/>
      <c r="AY32" s="33"/>
      <c r="AZ32" s="33"/>
      <c r="BA32" s="33"/>
      <c r="BB32" s="33"/>
      <c r="BC32" s="33"/>
      <c r="BD32" s="33"/>
      <c r="BE32" s="33"/>
      <c r="BF32" s="33"/>
      <c r="BG32" s="33"/>
      <c r="BH32" s="33"/>
      <c r="BI32" s="33"/>
      <c r="BJ32" s="33"/>
      <c r="BK32" s="33"/>
      <c r="BL32" s="33"/>
      <c r="BM32" s="33"/>
      <c r="BN32" s="33"/>
      <c r="BO32" s="33"/>
      <c r="BP32" s="33"/>
      <c r="BQ32" s="33"/>
      <c r="BR32" s="33"/>
      <c r="BS32" s="33"/>
      <c r="BT32" s="33"/>
      <c r="BU32" s="33"/>
      <c r="BV32" s="33"/>
      <c r="BW32" s="33"/>
      <c r="BX32" s="33"/>
      <c r="BY32" s="33"/>
      <c r="BZ32" s="33"/>
      <c r="CA32" s="33"/>
      <c r="CB32" s="33"/>
      <c r="CC32" s="33"/>
      <c r="CD32" s="33"/>
      <c r="CE32" s="33"/>
      <c r="CF32" s="33"/>
    </row>
    <row r="33" spans="1:84" ht="18" customHeight="1">
      <c r="A33" s="493"/>
      <c r="B33" s="494"/>
      <c r="C33" s="974" t="s">
        <v>498</v>
      </c>
      <c r="D33" s="974"/>
      <c r="E33" s="974"/>
      <c r="F33" s="974"/>
      <c r="G33" s="974"/>
      <c r="H33" s="974"/>
      <c r="I33" s="974"/>
      <c r="J33" s="974"/>
      <c r="K33" s="494"/>
      <c r="L33" s="495"/>
      <c r="M33" s="496"/>
      <c r="N33" s="467"/>
      <c r="O33" s="936" t="s">
        <v>499</v>
      </c>
      <c r="P33" s="936"/>
      <c r="Q33" s="936"/>
      <c r="R33" s="936"/>
      <c r="S33" s="936"/>
      <c r="T33" s="936"/>
      <c r="U33" s="936"/>
      <c r="V33" s="936"/>
      <c r="W33" s="494"/>
      <c r="X33" s="497"/>
      <c r="Y33" s="466"/>
      <c r="Z33" s="467"/>
      <c r="AA33" s="936" t="s">
        <v>500</v>
      </c>
      <c r="AB33" s="936"/>
      <c r="AC33" s="936"/>
      <c r="AD33" s="936"/>
      <c r="AE33" s="936"/>
      <c r="AF33" s="936"/>
      <c r="AG33" s="936"/>
      <c r="AH33" s="936"/>
      <c r="AI33" s="494"/>
      <c r="AJ33" s="495"/>
      <c r="AK33" s="466"/>
      <c r="AL33" s="467"/>
      <c r="AM33" s="936" t="s">
        <v>501</v>
      </c>
      <c r="AN33" s="936"/>
      <c r="AO33" s="936"/>
      <c r="AP33" s="936"/>
      <c r="AQ33" s="936"/>
      <c r="AR33" s="936"/>
      <c r="AS33" s="936"/>
      <c r="AT33" s="936"/>
      <c r="AU33" s="467"/>
      <c r="AV33" s="495"/>
      <c r="AW33" s="466"/>
      <c r="AX33" s="467"/>
      <c r="AY33" s="936" t="s">
        <v>502</v>
      </c>
      <c r="AZ33" s="936"/>
      <c r="BA33" s="936"/>
      <c r="BB33" s="936"/>
      <c r="BC33" s="936"/>
      <c r="BD33" s="936"/>
      <c r="BE33" s="936"/>
      <c r="BF33" s="936"/>
      <c r="BG33" s="467"/>
      <c r="BH33" s="495"/>
      <c r="BI33" s="466"/>
      <c r="BJ33" s="467"/>
      <c r="BK33" s="936" t="s">
        <v>503</v>
      </c>
      <c r="BL33" s="936"/>
      <c r="BM33" s="936"/>
      <c r="BN33" s="936"/>
      <c r="BO33" s="936"/>
      <c r="BP33" s="936"/>
      <c r="BQ33" s="936"/>
      <c r="BR33" s="936"/>
      <c r="BS33" s="467"/>
      <c r="BT33" s="495"/>
      <c r="BU33" s="467"/>
      <c r="BV33" s="467"/>
      <c r="BW33" s="936" t="s">
        <v>504</v>
      </c>
      <c r="BX33" s="936"/>
      <c r="BY33" s="936"/>
      <c r="BZ33" s="936"/>
      <c r="CA33" s="936"/>
      <c r="CB33" s="936"/>
      <c r="CC33" s="936"/>
      <c r="CD33" s="936"/>
      <c r="CE33" s="467"/>
      <c r="CF33" s="468"/>
    </row>
    <row r="34" spans="1:84" ht="18" customHeight="1">
      <c r="A34" s="498"/>
      <c r="B34" s="964" t="s">
        <v>505</v>
      </c>
      <c r="C34" s="964"/>
      <c r="D34" s="964"/>
      <c r="E34" s="964"/>
      <c r="F34" s="964"/>
      <c r="G34" s="964"/>
      <c r="H34" s="964"/>
      <c r="I34" s="964"/>
      <c r="J34" s="964"/>
      <c r="K34" s="964"/>
      <c r="L34" s="73"/>
      <c r="M34" s="499"/>
      <c r="N34" s="110"/>
      <c r="O34" s="460"/>
      <c r="P34" s="460"/>
      <c r="Q34" s="460"/>
      <c r="R34" s="460"/>
      <c r="S34" s="460"/>
      <c r="T34" s="460"/>
      <c r="U34" s="460"/>
      <c r="V34" s="460"/>
      <c r="W34" s="33"/>
      <c r="X34" s="500"/>
      <c r="Y34" s="72"/>
      <c r="Z34" s="110"/>
      <c r="AA34" s="460"/>
      <c r="AB34" s="460"/>
      <c r="AC34" s="460"/>
      <c r="AD34" s="460"/>
      <c r="AE34" s="460"/>
      <c r="AF34" s="460"/>
      <c r="AG34" s="460"/>
      <c r="AH34" s="460"/>
      <c r="AI34" s="33"/>
      <c r="AJ34" s="73"/>
      <c r="AK34" s="72"/>
      <c r="AL34" s="110"/>
      <c r="AM34" s="460"/>
      <c r="AN34" s="460"/>
      <c r="AO34" s="460"/>
      <c r="AP34" s="460"/>
      <c r="AQ34" s="460"/>
      <c r="AR34" s="460"/>
      <c r="AS34" s="460"/>
      <c r="AT34" s="460"/>
      <c r="AU34" s="110"/>
      <c r="AV34" s="73"/>
      <c r="AW34" s="72"/>
      <c r="AX34" s="110"/>
      <c r="AY34" s="460"/>
      <c r="AZ34" s="460"/>
      <c r="BA34" s="460"/>
      <c r="BB34" s="460"/>
      <c r="BC34" s="460"/>
      <c r="BD34" s="460"/>
      <c r="BE34" s="460"/>
      <c r="BF34" s="460"/>
      <c r="BG34" s="110"/>
      <c r="BH34" s="73"/>
      <c r="BI34" s="72"/>
      <c r="BJ34" s="110"/>
      <c r="BK34" s="460"/>
      <c r="BL34" s="460"/>
      <c r="BM34" s="460"/>
      <c r="BN34" s="460"/>
      <c r="BO34" s="460"/>
      <c r="BP34" s="460"/>
      <c r="BQ34" s="460"/>
      <c r="BR34" s="460"/>
      <c r="BS34" s="110"/>
      <c r="BT34" s="73"/>
      <c r="BU34" s="110"/>
      <c r="BV34" s="110"/>
      <c r="BW34" s="460"/>
      <c r="BX34" s="460"/>
      <c r="BY34" s="460"/>
      <c r="BZ34" s="460"/>
      <c r="CA34" s="460"/>
      <c r="CB34" s="460"/>
      <c r="CC34" s="460"/>
      <c r="CD34" s="460"/>
      <c r="CE34" s="110"/>
      <c r="CF34" s="76"/>
    </row>
    <row r="35" spans="1:84" ht="18" customHeight="1">
      <c r="A35" s="498"/>
      <c r="B35" s="964"/>
      <c r="C35" s="964"/>
      <c r="D35" s="964"/>
      <c r="E35" s="964"/>
      <c r="F35" s="964"/>
      <c r="G35" s="964"/>
      <c r="H35" s="964"/>
      <c r="I35" s="964"/>
      <c r="J35" s="964"/>
      <c r="K35" s="964"/>
      <c r="L35" s="500"/>
      <c r="M35" s="501"/>
      <c r="N35" s="966" t="s">
        <v>506</v>
      </c>
      <c r="O35" s="967"/>
      <c r="P35" s="967"/>
      <c r="Q35" s="967"/>
      <c r="R35" s="967"/>
      <c r="S35" s="967"/>
      <c r="T35" s="967"/>
      <c r="U35" s="967"/>
      <c r="V35" s="967"/>
      <c r="W35" s="967"/>
      <c r="X35" s="500"/>
      <c r="Y35" s="502"/>
      <c r="Z35" s="969" t="s">
        <v>507</v>
      </c>
      <c r="AA35" s="970"/>
      <c r="AB35" s="970"/>
      <c r="AC35" s="970"/>
      <c r="AD35" s="970"/>
      <c r="AE35" s="970"/>
      <c r="AF35" s="970"/>
      <c r="AG35" s="970"/>
      <c r="AH35" s="970"/>
      <c r="AI35" s="970"/>
      <c r="AJ35" s="500"/>
      <c r="AK35" s="502"/>
      <c r="AL35" s="969" t="s">
        <v>508</v>
      </c>
      <c r="AM35" s="970"/>
      <c r="AN35" s="970"/>
      <c r="AO35" s="970"/>
      <c r="AP35" s="970"/>
      <c r="AQ35" s="970"/>
      <c r="AR35" s="970"/>
      <c r="AS35" s="970"/>
      <c r="AT35" s="970"/>
      <c r="AU35" s="970"/>
      <c r="AV35" s="500"/>
      <c r="AW35" s="502"/>
      <c r="AX35" s="969" t="s">
        <v>509</v>
      </c>
      <c r="AY35" s="970"/>
      <c r="AZ35" s="970"/>
      <c r="BA35" s="970"/>
      <c r="BB35" s="970"/>
      <c r="BC35" s="970"/>
      <c r="BD35" s="970"/>
      <c r="BE35" s="970"/>
      <c r="BF35" s="970"/>
      <c r="BG35" s="970"/>
      <c r="BH35" s="500"/>
      <c r="BI35" s="502"/>
      <c r="BJ35" s="969" t="s">
        <v>510</v>
      </c>
      <c r="BK35" s="970"/>
      <c r="BL35" s="970"/>
      <c r="BM35" s="970"/>
      <c r="BN35" s="970"/>
      <c r="BO35" s="970"/>
      <c r="BP35" s="970"/>
      <c r="BQ35" s="970"/>
      <c r="BR35" s="970"/>
      <c r="BS35" s="970"/>
      <c r="BT35" s="500"/>
      <c r="BU35" s="502"/>
      <c r="BV35" s="972" t="s">
        <v>511</v>
      </c>
      <c r="BW35" s="973"/>
      <c r="BX35" s="973"/>
      <c r="BY35" s="973"/>
      <c r="BZ35" s="973"/>
      <c r="CA35" s="973"/>
      <c r="CB35" s="973"/>
      <c r="CC35" s="973"/>
      <c r="CD35" s="973"/>
      <c r="CE35" s="973"/>
      <c r="CF35" s="503"/>
    </row>
    <row r="36" spans="1:84" ht="18" customHeight="1">
      <c r="A36" s="498"/>
      <c r="B36" s="964"/>
      <c r="C36" s="964"/>
      <c r="D36" s="964"/>
      <c r="E36" s="964"/>
      <c r="F36" s="964"/>
      <c r="G36" s="964"/>
      <c r="H36" s="964"/>
      <c r="I36" s="964"/>
      <c r="J36" s="964"/>
      <c r="K36" s="964"/>
      <c r="L36" s="500"/>
      <c r="M36" s="501"/>
      <c r="N36" s="967"/>
      <c r="O36" s="967"/>
      <c r="P36" s="967"/>
      <c r="Q36" s="967"/>
      <c r="R36" s="967"/>
      <c r="S36" s="967"/>
      <c r="T36" s="967"/>
      <c r="U36" s="967"/>
      <c r="V36" s="967"/>
      <c r="W36" s="967"/>
      <c r="X36" s="500"/>
      <c r="Y36" s="499"/>
      <c r="Z36" s="970"/>
      <c r="AA36" s="970"/>
      <c r="AB36" s="970"/>
      <c r="AC36" s="970"/>
      <c r="AD36" s="970"/>
      <c r="AE36" s="970"/>
      <c r="AF36" s="970"/>
      <c r="AG36" s="970"/>
      <c r="AH36" s="970"/>
      <c r="AI36" s="970"/>
      <c r="AJ36" s="500"/>
      <c r="AK36" s="499"/>
      <c r="AL36" s="970"/>
      <c r="AM36" s="970"/>
      <c r="AN36" s="970"/>
      <c r="AO36" s="970"/>
      <c r="AP36" s="970"/>
      <c r="AQ36" s="970"/>
      <c r="AR36" s="970"/>
      <c r="AS36" s="970"/>
      <c r="AT36" s="970"/>
      <c r="AU36" s="970"/>
      <c r="AV36" s="500"/>
      <c r="AW36" s="499"/>
      <c r="AX36" s="970"/>
      <c r="AY36" s="970"/>
      <c r="AZ36" s="970"/>
      <c r="BA36" s="970"/>
      <c r="BB36" s="970"/>
      <c r="BC36" s="970"/>
      <c r="BD36" s="970"/>
      <c r="BE36" s="970"/>
      <c r="BF36" s="970"/>
      <c r="BG36" s="970"/>
      <c r="BH36" s="500"/>
      <c r="BI36" s="499"/>
      <c r="BJ36" s="970"/>
      <c r="BK36" s="970"/>
      <c r="BL36" s="970"/>
      <c r="BM36" s="970"/>
      <c r="BN36" s="970"/>
      <c r="BO36" s="970"/>
      <c r="BP36" s="970"/>
      <c r="BQ36" s="970"/>
      <c r="BR36" s="970"/>
      <c r="BS36" s="970"/>
      <c r="BT36" s="500"/>
      <c r="BU36" s="499"/>
      <c r="BV36" s="973"/>
      <c r="BW36" s="973"/>
      <c r="BX36" s="973"/>
      <c r="BY36" s="973"/>
      <c r="BZ36" s="973"/>
      <c r="CA36" s="973"/>
      <c r="CB36" s="973"/>
      <c r="CC36" s="973"/>
      <c r="CD36" s="973"/>
      <c r="CE36" s="973"/>
      <c r="CF36" s="503"/>
    </row>
    <row r="37" spans="1:84" ht="18" customHeight="1">
      <c r="A37" s="498"/>
      <c r="B37" s="964"/>
      <c r="C37" s="964"/>
      <c r="D37" s="964"/>
      <c r="E37" s="964"/>
      <c r="F37" s="964"/>
      <c r="G37" s="964"/>
      <c r="H37" s="964"/>
      <c r="I37" s="964"/>
      <c r="J37" s="964"/>
      <c r="K37" s="964"/>
      <c r="L37" s="500"/>
      <c r="M37" s="501"/>
      <c r="N37" s="967"/>
      <c r="O37" s="967"/>
      <c r="P37" s="967"/>
      <c r="Q37" s="967"/>
      <c r="R37" s="967"/>
      <c r="S37" s="967"/>
      <c r="T37" s="967"/>
      <c r="U37" s="967"/>
      <c r="V37" s="967"/>
      <c r="W37" s="967"/>
      <c r="X37" s="500"/>
      <c r="Y37" s="499"/>
      <c r="Z37" s="970"/>
      <c r="AA37" s="970"/>
      <c r="AB37" s="970"/>
      <c r="AC37" s="970"/>
      <c r="AD37" s="970"/>
      <c r="AE37" s="970"/>
      <c r="AF37" s="970"/>
      <c r="AG37" s="970"/>
      <c r="AH37" s="970"/>
      <c r="AI37" s="970"/>
      <c r="AJ37" s="500"/>
      <c r="AK37" s="499"/>
      <c r="AL37" s="970"/>
      <c r="AM37" s="970"/>
      <c r="AN37" s="970"/>
      <c r="AO37" s="970"/>
      <c r="AP37" s="970"/>
      <c r="AQ37" s="970"/>
      <c r="AR37" s="970"/>
      <c r="AS37" s="970"/>
      <c r="AT37" s="970"/>
      <c r="AU37" s="970"/>
      <c r="AV37" s="500"/>
      <c r="AW37" s="499"/>
      <c r="AX37" s="970"/>
      <c r="AY37" s="970"/>
      <c r="AZ37" s="970"/>
      <c r="BA37" s="970"/>
      <c r="BB37" s="970"/>
      <c r="BC37" s="970"/>
      <c r="BD37" s="970"/>
      <c r="BE37" s="970"/>
      <c r="BF37" s="970"/>
      <c r="BG37" s="970"/>
      <c r="BH37" s="500"/>
      <c r="BI37" s="499"/>
      <c r="BJ37" s="970"/>
      <c r="BK37" s="970"/>
      <c r="BL37" s="970"/>
      <c r="BM37" s="970"/>
      <c r="BN37" s="970"/>
      <c r="BO37" s="970"/>
      <c r="BP37" s="970"/>
      <c r="BQ37" s="970"/>
      <c r="BR37" s="970"/>
      <c r="BS37" s="970"/>
      <c r="BT37" s="500"/>
      <c r="BU37" s="499"/>
      <c r="BV37" s="973"/>
      <c r="BW37" s="973"/>
      <c r="BX37" s="973"/>
      <c r="BY37" s="973"/>
      <c r="BZ37" s="973"/>
      <c r="CA37" s="973"/>
      <c r="CB37" s="973"/>
      <c r="CC37" s="973"/>
      <c r="CD37" s="973"/>
      <c r="CE37" s="973"/>
      <c r="CF37" s="503"/>
    </row>
    <row r="38" spans="1:84" ht="18" customHeight="1">
      <c r="A38" s="498"/>
      <c r="B38" s="964"/>
      <c r="C38" s="964"/>
      <c r="D38" s="964"/>
      <c r="E38" s="964"/>
      <c r="F38" s="964"/>
      <c r="G38" s="964"/>
      <c r="H38" s="964"/>
      <c r="I38" s="964"/>
      <c r="J38" s="964"/>
      <c r="K38" s="964"/>
      <c r="L38" s="500"/>
      <c r="M38" s="501"/>
      <c r="N38" s="967"/>
      <c r="O38" s="967"/>
      <c r="P38" s="967"/>
      <c r="Q38" s="967"/>
      <c r="R38" s="967"/>
      <c r="S38" s="967"/>
      <c r="T38" s="967"/>
      <c r="U38" s="967"/>
      <c r="V38" s="967"/>
      <c r="W38" s="967"/>
      <c r="X38" s="500"/>
      <c r="Y38" s="499"/>
      <c r="Z38" s="970"/>
      <c r="AA38" s="970"/>
      <c r="AB38" s="970"/>
      <c r="AC38" s="970"/>
      <c r="AD38" s="970"/>
      <c r="AE38" s="970"/>
      <c r="AF38" s="970"/>
      <c r="AG38" s="970"/>
      <c r="AH38" s="970"/>
      <c r="AI38" s="970"/>
      <c r="AJ38" s="500"/>
      <c r="AK38" s="499"/>
      <c r="AL38" s="970"/>
      <c r="AM38" s="970"/>
      <c r="AN38" s="970"/>
      <c r="AO38" s="970"/>
      <c r="AP38" s="970"/>
      <c r="AQ38" s="970"/>
      <c r="AR38" s="970"/>
      <c r="AS38" s="970"/>
      <c r="AT38" s="970"/>
      <c r="AU38" s="970"/>
      <c r="AV38" s="500"/>
      <c r="AW38" s="499"/>
      <c r="AX38" s="970"/>
      <c r="AY38" s="970"/>
      <c r="AZ38" s="970"/>
      <c r="BA38" s="970"/>
      <c r="BB38" s="970"/>
      <c r="BC38" s="970"/>
      <c r="BD38" s="970"/>
      <c r="BE38" s="970"/>
      <c r="BF38" s="970"/>
      <c r="BG38" s="970"/>
      <c r="BH38" s="500"/>
      <c r="BI38" s="499"/>
      <c r="BJ38" s="970"/>
      <c r="BK38" s="970"/>
      <c r="BL38" s="970"/>
      <c r="BM38" s="970"/>
      <c r="BN38" s="970"/>
      <c r="BO38" s="970"/>
      <c r="BP38" s="970"/>
      <c r="BQ38" s="970"/>
      <c r="BR38" s="970"/>
      <c r="BS38" s="970"/>
      <c r="BT38" s="500"/>
      <c r="BU38" s="499"/>
      <c r="BV38" s="973"/>
      <c r="BW38" s="973"/>
      <c r="BX38" s="973"/>
      <c r="BY38" s="973"/>
      <c r="BZ38" s="973"/>
      <c r="CA38" s="973"/>
      <c r="CB38" s="973"/>
      <c r="CC38" s="973"/>
      <c r="CD38" s="973"/>
      <c r="CE38" s="973"/>
      <c r="CF38" s="503"/>
    </row>
    <row r="39" spans="1:84" ht="18" customHeight="1">
      <c r="A39" s="498"/>
      <c r="B39" s="964"/>
      <c r="C39" s="964"/>
      <c r="D39" s="964"/>
      <c r="E39" s="964"/>
      <c r="F39" s="964"/>
      <c r="G39" s="964"/>
      <c r="H39" s="964"/>
      <c r="I39" s="964"/>
      <c r="J39" s="964"/>
      <c r="K39" s="964"/>
      <c r="L39" s="500"/>
      <c r="M39" s="501"/>
      <c r="N39" s="967"/>
      <c r="O39" s="967"/>
      <c r="P39" s="967"/>
      <c r="Q39" s="967"/>
      <c r="R39" s="967"/>
      <c r="S39" s="967"/>
      <c r="T39" s="967"/>
      <c r="U39" s="967"/>
      <c r="V39" s="967"/>
      <c r="W39" s="967"/>
      <c r="X39" s="500"/>
      <c r="Y39" s="499"/>
      <c r="Z39" s="970"/>
      <c r="AA39" s="970"/>
      <c r="AB39" s="970"/>
      <c r="AC39" s="970"/>
      <c r="AD39" s="970"/>
      <c r="AE39" s="970"/>
      <c r="AF39" s="970"/>
      <c r="AG39" s="970"/>
      <c r="AH39" s="970"/>
      <c r="AI39" s="970"/>
      <c r="AJ39" s="500"/>
      <c r="AK39" s="499"/>
      <c r="AL39" s="970"/>
      <c r="AM39" s="970"/>
      <c r="AN39" s="970"/>
      <c r="AO39" s="970"/>
      <c r="AP39" s="970"/>
      <c r="AQ39" s="970"/>
      <c r="AR39" s="970"/>
      <c r="AS39" s="970"/>
      <c r="AT39" s="970"/>
      <c r="AU39" s="970"/>
      <c r="AV39" s="500"/>
      <c r="AW39" s="499"/>
      <c r="AX39" s="970"/>
      <c r="AY39" s="970"/>
      <c r="AZ39" s="970"/>
      <c r="BA39" s="970"/>
      <c r="BB39" s="970"/>
      <c r="BC39" s="970"/>
      <c r="BD39" s="970"/>
      <c r="BE39" s="970"/>
      <c r="BF39" s="970"/>
      <c r="BG39" s="970"/>
      <c r="BH39" s="500"/>
      <c r="BI39" s="499"/>
      <c r="BJ39" s="970"/>
      <c r="BK39" s="970"/>
      <c r="BL39" s="970"/>
      <c r="BM39" s="970"/>
      <c r="BN39" s="970"/>
      <c r="BO39" s="970"/>
      <c r="BP39" s="970"/>
      <c r="BQ39" s="970"/>
      <c r="BR39" s="970"/>
      <c r="BS39" s="970"/>
      <c r="BT39" s="500"/>
      <c r="BU39" s="499"/>
      <c r="BV39" s="973"/>
      <c r="BW39" s="973"/>
      <c r="BX39" s="973"/>
      <c r="BY39" s="973"/>
      <c r="BZ39" s="973"/>
      <c r="CA39" s="973"/>
      <c r="CB39" s="973"/>
      <c r="CC39" s="973"/>
      <c r="CD39" s="973"/>
      <c r="CE39" s="973"/>
      <c r="CF39" s="503"/>
    </row>
    <row r="40" spans="1:84" ht="18" customHeight="1">
      <c r="A40" s="498"/>
      <c r="B40" s="964"/>
      <c r="C40" s="964"/>
      <c r="D40" s="964"/>
      <c r="E40" s="964"/>
      <c r="F40" s="964"/>
      <c r="G40" s="964"/>
      <c r="H40" s="964"/>
      <c r="I40" s="964"/>
      <c r="J40" s="964"/>
      <c r="K40" s="964"/>
      <c r="L40" s="500"/>
      <c r="M40" s="501"/>
      <c r="N40" s="967"/>
      <c r="O40" s="967"/>
      <c r="P40" s="967"/>
      <c r="Q40" s="967"/>
      <c r="R40" s="967"/>
      <c r="S40" s="967"/>
      <c r="T40" s="967"/>
      <c r="U40" s="967"/>
      <c r="V40" s="967"/>
      <c r="W40" s="967"/>
      <c r="X40" s="500"/>
      <c r="Y40" s="499"/>
      <c r="Z40" s="970"/>
      <c r="AA40" s="970"/>
      <c r="AB40" s="970"/>
      <c r="AC40" s="970"/>
      <c r="AD40" s="970"/>
      <c r="AE40" s="970"/>
      <c r="AF40" s="970"/>
      <c r="AG40" s="970"/>
      <c r="AH40" s="970"/>
      <c r="AI40" s="970"/>
      <c r="AJ40" s="500"/>
      <c r="AK40" s="499"/>
      <c r="AL40" s="970"/>
      <c r="AM40" s="970"/>
      <c r="AN40" s="970"/>
      <c r="AO40" s="970"/>
      <c r="AP40" s="970"/>
      <c r="AQ40" s="970"/>
      <c r="AR40" s="970"/>
      <c r="AS40" s="970"/>
      <c r="AT40" s="970"/>
      <c r="AU40" s="970"/>
      <c r="AV40" s="500"/>
      <c r="AW40" s="499"/>
      <c r="AX40" s="970"/>
      <c r="AY40" s="970"/>
      <c r="AZ40" s="970"/>
      <c r="BA40" s="970"/>
      <c r="BB40" s="970"/>
      <c r="BC40" s="970"/>
      <c r="BD40" s="970"/>
      <c r="BE40" s="970"/>
      <c r="BF40" s="970"/>
      <c r="BG40" s="970"/>
      <c r="BH40" s="500"/>
      <c r="BI40" s="499"/>
      <c r="BJ40" s="970"/>
      <c r="BK40" s="970"/>
      <c r="BL40" s="970"/>
      <c r="BM40" s="970"/>
      <c r="BN40" s="970"/>
      <c r="BO40" s="970"/>
      <c r="BP40" s="970"/>
      <c r="BQ40" s="970"/>
      <c r="BR40" s="970"/>
      <c r="BS40" s="970"/>
      <c r="BT40" s="500"/>
      <c r="BU40" s="499"/>
      <c r="BV40" s="973"/>
      <c r="BW40" s="973"/>
      <c r="BX40" s="973"/>
      <c r="BY40" s="973"/>
      <c r="BZ40" s="973"/>
      <c r="CA40" s="973"/>
      <c r="CB40" s="973"/>
      <c r="CC40" s="973"/>
      <c r="CD40" s="973"/>
      <c r="CE40" s="973"/>
      <c r="CF40" s="503"/>
    </row>
    <row r="41" spans="1:84" ht="18" customHeight="1">
      <c r="A41" s="498"/>
      <c r="B41" s="964"/>
      <c r="C41" s="964"/>
      <c r="D41" s="964"/>
      <c r="E41" s="964"/>
      <c r="F41" s="964"/>
      <c r="G41" s="964"/>
      <c r="H41" s="964"/>
      <c r="I41" s="964"/>
      <c r="J41" s="964"/>
      <c r="K41" s="964"/>
      <c r="L41" s="500"/>
      <c r="M41" s="501"/>
      <c r="N41" s="967"/>
      <c r="O41" s="967"/>
      <c r="P41" s="967"/>
      <c r="Q41" s="967"/>
      <c r="R41" s="967"/>
      <c r="S41" s="967"/>
      <c r="T41" s="967"/>
      <c r="U41" s="967"/>
      <c r="V41" s="967"/>
      <c r="W41" s="967"/>
      <c r="X41" s="500"/>
      <c r="Y41" s="499"/>
      <c r="Z41" s="970"/>
      <c r="AA41" s="970"/>
      <c r="AB41" s="970"/>
      <c r="AC41" s="970"/>
      <c r="AD41" s="970"/>
      <c r="AE41" s="970"/>
      <c r="AF41" s="970"/>
      <c r="AG41" s="970"/>
      <c r="AH41" s="970"/>
      <c r="AI41" s="970"/>
      <c r="AJ41" s="500"/>
      <c r="AK41" s="499"/>
      <c r="AL41" s="970"/>
      <c r="AM41" s="970"/>
      <c r="AN41" s="970"/>
      <c r="AO41" s="970"/>
      <c r="AP41" s="970"/>
      <c r="AQ41" s="970"/>
      <c r="AR41" s="970"/>
      <c r="AS41" s="970"/>
      <c r="AT41" s="970"/>
      <c r="AU41" s="970"/>
      <c r="AV41" s="500"/>
      <c r="AW41" s="499"/>
      <c r="AX41" s="970"/>
      <c r="AY41" s="970"/>
      <c r="AZ41" s="970"/>
      <c r="BA41" s="970"/>
      <c r="BB41" s="970"/>
      <c r="BC41" s="970"/>
      <c r="BD41" s="970"/>
      <c r="BE41" s="970"/>
      <c r="BF41" s="970"/>
      <c r="BG41" s="970"/>
      <c r="BH41" s="500"/>
      <c r="BI41" s="499"/>
      <c r="BJ41" s="970"/>
      <c r="BK41" s="970"/>
      <c r="BL41" s="970"/>
      <c r="BM41" s="970"/>
      <c r="BN41" s="970"/>
      <c r="BO41" s="970"/>
      <c r="BP41" s="970"/>
      <c r="BQ41" s="970"/>
      <c r="BR41" s="970"/>
      <c r="BS41" s="970"/>
      <c r="BT41" s="500"/>
      <c r="BU41" s="499"/>
      <c r="BV41" s="973"/>
      <c r="BW41" s="973"/>
      <c r="BX41" s="973"/>
      <c r="BY41" s="973"/>
      <c r="BZ41" s="973"/>
      <c r="CA41" s="973"/>
      <c r="CB41" s="973"/>
      <c r="CC41" s="973"/>
      <c r="CD41" s="973"/>
      <c r="CE41" s="973"/>
      <c r="CF41" s="503"/>
    </row>
    <row r="42" spans="1:84" ht="18" customHeight="1">
      <c r="A42" s="504"/>
      <c r="B42" s="965"/>
      <c r="C42" s="965"/>
      <c r="D42" s="965"/>
      <c r="E42" s="965"/>
      <c r="F42" s="965"/>
      <c r="G42" s="965"/>
      <c r="H42" s="965"/>
      <c r="I42" s="965"/>
      <c r="J42" s="965"/>
      <c r="K42" s="965"/>
      <c r="L42" s="505"/>
      <c r="M42" s="506"/>
      <c r="N42" s="968"/>
      <c r="O42" s="968"/>
      <c r="P42" s="968"/>
      <c r="Q42" s="968"/>
      <c r="R42" s="968"/>
      <c r="S42" s="968"/>
      <c r="T42" s="968"/>
      <c r="U42" s="968"/>
      <c r="V42" s="968"/>
      <c r="W42" s="968"/>
      <c r="X42" s="505"/>
      <c r="Y42" s="507"/>
      <c r="Z42" s="971"/>
      <c r="AA42" s="971"/>
      <c r="AB42" s="971"/>
      <c r="AC42" s="971"/>
      <c r="AD42" s="971"/>
      <c r="AE42" s="971"/>
      <c r="AF42" s="971"/>
      <c r="AG42" s="971"/>
      <c r="AH42" s="971"/>
      <c r="AI42" s="971"/>
      <c r="AJ42" s="505"/>
      <c r="AK42" s="507"/>
      <c r="AL42" s="971"/>
      <c r="AM42" s="971"/>
      <c r="AN42" s="971"/>
      <c r="AO42" s="971"/>
      <c r="AP42" s="971"/>
      <c r="AQ42" s="971"/>
      <c r="AR42" s="971"/>
      <c r="AS42" s="971"/>
      <c r="AT42" s="971"/>
      <c r="AU42" s="971"/>
      <c r="AV42" s="505"/>
      <c r="AW42" s="507"/>
      <c r="AX42" s="971"/>
      <c r="AY42" s="971"/>
      <c r="AZ42" s="971"/>
      <c r="BA42" s="971"/>
      <c r="BB42" s="971"/>
      <c r="BC42" s="971"/>
      <c r="BD42" s="971"/>
      <c r="BE42" s="971"/>
      <c r="BF42" s="971"/>
      <c r="BG42" s="971"/>
      <c r="BH42" s="505"/>
      <c r="BI42" s="507"/>
      <c r="BJ42" s="971"/>
      <c r="BK42" s="971"/>
      <c r="BL42" s="971"/>
      <c r="BM42" s="971"/>
      <c r="BN42" s="971"/>
      <c r="BO42" s="971"/>
      <c r="BP42" s="971"/>
      <c r="BQ42" s="971"/>
      <c r="BR42" s="971"/>
      <c r="BS42" s="971"/>
      <c r="BT42" s="505"/>
      <c r="BU42" s="507"/>
      <c r="BV42" s="971"/>
      <c r="BW42" s="971"/>
      <c r="BX42" s="971"/>
      <c r="BY42" s="971"/>
      <c r="BZ42" s="971"/>
      <c r="CA42" s="971"/>
      <c r="CB42" s="971"/>
      <c r="CC42" s="971"/>
      <c r="CD42" s="971"/>
      <c r="CE42" s="971"/>
      <c r="CF42" s="508"/>
    </row>
    <row r="43" spans="1:84" ht="18" customHeight="1">
      <c r="A43" s="33"/>
      <c r="B43" s="33"/>
      <c r="C43" s="33"/>
      <c r="D43" s="33"/>
      <c r="E43" s="33"/>
      <c r="F43" s="33"/>
      <c r="G43" s="33"/>
      <c r="H43" s="33"/>
      <c r="I43" s="33"/>
      <c r="J43" s="33"/>
      <c r="K43" s="509"/>
      <c r="L43" s="509"/>
      <c r="M43" s="509"/>
      <c r="N43" s="509"/>
      <c r="O43" s="509"/>
      <c r="P43" s="509"/>
      <c r="Q43" s="509"/>
      <c r="R43" s="33"/>
      <c r="S43" s="33"/>
      <c r="T43" s="33"/>
      <c r="U43" s="33"/>
      <c r="V43" s="33"/>
      <c r="W43" s="33"/>
      <c r="X43" s="33"/>
      <c r="Y43" s="33"/>
      <c r="Z43" s="33"/>
      <c r="AA43" s="33"/>
      <c r="AB43" s="33"/>
      <c r="AC43" s="33"/>
      <c r="AD43" s="33"/>
      <c r="AE43" s="509"/>
      <c r="AF43" s="509"/>
      <c r="AG43" s="509"/>
      <c r="AH43" s="509"/>
      <c r="AI43" s="509"/>
      <c r="AJ43" s="509"/>
      <c r="AK43" s="509"/>
      <c r="AL43" s="33"/>
      <c r="AM43" s="33"/>
      <c r="AN43" s="510"/>
      <c r="AO43" s="510"/>
      <c r="AP43" s="510"/>
      <c r="AQ43" s="510"/>
      <c r="AR43" s="510"/>
      <c r="AS43" s="510"/>
      <c r="AT43" s="510"/>
      <c r="AU43" s="510"/>
      <c r="AV43" s="510"/>
      <c r="AW43" s="510"/>
      <c r="AX43" s="510"/>
      <c r="AY43" s="510"/>
      <c r="AZ43" s="510"/>
      <c r="BA43" s="510"/>
      <c r="BB43" s="510"/>
      <c r="BC43" s="33"/>
      <c r="BD43" s="33"/>
      <c r="BE43" s="33"/>
      <c r="BF43" s="33"/>
      <c r="BG43" s="33"/>
      <c r="BH43" s="33"/>
      <c r="BI43" s="33"/>
      <c r="BJ43" s="33"/>
      <c r="BK43" s="33"/>
      <c r="BL43" s="33"/>
      <c r="BM43" s="33"/>
      <c r="BN43" s="33"/>
      <c r="BO43" s="33"/>
      <c r="BP43" s="48"/>
      <c r="BQ43" s="511"/>
      <c r="BR43" s="511"/>
      <c r="BS43" s="511"/>
      <c r="BT43" s="511"/>
      <c r="BU43" s="511"/>
      <c r="BV43" s="511"/>
      <c r="BW43" s="48"/>
      <c r="BX43" s="48"/>
      <c r="BY43" s="48"/>
      <c r="BZ43" s="33"/>
      <c r="CA43" s="33"/>
      <c r="CB43" s="33"/>
      <c r="CC43" s="33"/>
      <c r="CD43" s="33"/>
      <c r="CE43" s="33"/>
      <c r="CF43" s="33"/>
    </row>
    <row r="44" spans="1:84" ht="18" customHeight="1">
      <c r="A44" s="33"/>
      <c r="B44" s="33"/>
      <c r="C44" s="33"/>
      <c r="D44" s="33"/>
      <c r="E44" s="33"/>
      <c r="F44" s="33"/>
      <c r="G44" s="33"/>
      <c r="H44" s="33"/>
      <c r="I44" s="33"/>
      <c r="J44" s="33"/>
      <c r="K44" s="509"/>
      <c r="L44" s="509"/>
      <c r="M44" s="509"/>
      <c r="N44" s="509"/>
      <c r="O44" s="509"/>
      <c r="P44" s="509"/>
      <c r="Q44" s="509"/>
      <c r="R44" s="33"/>
      <c r="S44" s="33"/>
      <c r="T44" s="33"/>
      <c r="U44" s="33"/>
      <c r="V44" s="33"/>
      <c r="W44" s="33"/>
      <c r="X44" s="33"/>
      <c r="Y44" s="33"/>
      <c r="Z44" s="33"/>
      <c r="AA44" s="33"/>
      <c r="AB44" s="33"/>
      <c r="AC44" s="33"/>
      <c r="AD44" s="33"/>
      <c r="AE44" s="509"/>
      <c r="AF44" s="509"/>
      <c r="AG44" s="509"/>
      <c r="AH44" s="509"/>
      <c r="AI44" s="509"/>
      <c r="AJ44" s="509"/>
      <c r="AK44" s="509"/>
      <c r="AL44" s="33"/>
      <c r="AM44" s="33"/>
      <c r="AN44" s="510"/>
      <c r="AO44" s="510"/>
      <c r="AP44" s="510"/>
      <c r="AQ44" s="510"/>
      <c r="AR44" s="510"/>
      <c r="AS44" s="510"/>
      <c r="AT44" s="510"/>
      <c r="AU44" s="510"/>
      <c r="AV44" s="510"/>
      <c r="AW44" s="510"/>
      <c r="AX44" s="510"/>
      <c r="AY44" s="510"/>
      <c r="AZ44" s="510"/>
      <c r="BA44" s="510"/>
      <c r="BB44" s="510"/>
      <c r="BC44" s="33"/>
      <c r="BD44" s="33"/>
      <c r="BE44" s="33"/>
      <c r="BF44" s="33"/>
      <c r="BG44" s="33"/>
      <c r="BH44" s="33"/>
      <c r="BI44" s="33"/>
      <c r="BJ44" s="33"/>
      <c r="BK44" s="33"/>
      <c r="BL44" s="33"/>
      <c r="BM44" s="33"/>
      <c r="BN44" s="33"/>
      <c r="BO44" s="33"/>
      <c r="BP44" s="48"/>
      <c r="BQ44" s="511"/>
      <c r="BR44" s="511"/>
      <c r="BS44" s="511"/>
      <c r="BT44" s="511"/>
      <c r="BU44" s="511"/>
      <c r="BV44" s="511"/>
      <c r="BW44" s="48"/>
      <c r="BX44" s="48"/>
      <c r="BY44" s="48"/>
      <c r="BZ44" s="33"/>
      <c r="CA44" s="33"/>
      <c r="CB44" s="33"/>
      <c r="CC44" s="33"/>
      <c r="CD44" s="33"/>
      <c r="CE44" s="33"/>
      <c r="CF44" s="33"/>
    </row>
    <row r="45" spans="1:84" ht="18" customHeight="1">
      <c r="A45" s="975" t="s">
        <v>512</v>
      </c>
      <c r="B45" s="976"/>
      <c r="C45" s="976"/>
      <c r="D45" s="976"/>
      <c r="E45" s="33" t="s">
        <v>513</v>
      </c>
      <c r="F45" s="33"/>
      <c r="G45" s="33"/>
      <c r="H45" s="33"/>
      <c r="I45" s="33"/>
      <c r="J45" s="33"/>
      <c r="K45" s="33"/>
      <c r="L45" s="33"/>
      <c r="M45" s="33"/>
      <c r="N45" s="33"/>
      <c r="O45" s="33"/>
      <c r="P45" s="33"/>
      <c r="Q45" s="33"/>
      <c r="R45" s="33"/>
      <c r="S45" s="33"/>
      <c r="T45" s="33"/>
      <c r="U45" s="33"/>
      <c r="V45" s="33"/>
      <c r="W45" s="33"/>
      <c r="X45" s="33"/>
      <c r="Y45" s="33"/>
      <c r="Z45" s="33"/>
      <c r="AA45" s="33"/>
      <c r="AB45" s="33"/>
      <c r="AC45" s="33"/>
      <c r="AD45" s="33"/>
      <c r="AE45" s="33"/>
      <c r="AF45" s="33"/>
      <c r="AG45" s="33"/>
      <c r="AH45" s="33"/>
      <c r="AI45" s="33"/>
      <c r="AJ45" s="33"/>
      <c r="AK45" s="33"/>
      <c r="AL45" s="33"/>
      <c r="AM45" s="33"/>
      <c r="AN45" s="33"/>
      <c r="AO45" s="33"/>
      <c r="AP45" s="33"/>
      <c r="AQ45" s="33"/>
      <c r="AR45" s="33"/>
      <c r="AS45" s="33"/>
      <c r="AT45" s="33"/>
      <c r="AU45" s="33"/>
      <c r="AV45" s="33"/>
      <c r="AW45" s="33"/>
      <c r="AX45" s="33"/>
      <c r="AY45" s="33"/>
      <c r="AZ45" s="33"/>
      <c r="BA45" s="33"/>
      <c r="BB45" s="33"/>
      <c r="BC45" s="33"/>
      <c r="BD45" s="33"/>
      <c r="BE45" s="33"/>
      <c r="BF45" s="33"/>
      <c r="BG45" s="33"/>
      <c r="BH45" s="33"/>
      <c r="BI45" s="33"/>
      <c r="BJ45" s="33"/>
      <c r="BK45" s="33"/>
      <c r="BL45" s="33"/>
      <c r="BM45" s="33"/>
      <c r="BN45" s="33"/>
      <c r="BO45" s="33"/>
      <c r="BP45" s="33"/>
      <c r="BQ45" s="33"/>
      <c r="BR45" s="33"/>
      <c r="BS45" s="33"/>
      <c r="BT45" s="33"/>
      <c r="BU45" s="33"/>
      <c r="BV45" s="33"/>
      <c r="BW45" s="33"/>
      <c r="BX45" s="33"/>
      <c r="BY45" s="33"/>
      <c r="BZ45" s="33"/>
      <c r="CA45" s="33"/>
      <c r="CB45" s="33"/>
      <c r="CC45" s="33"/>
      <c r="CD45" s="33"/>
      <c r="CE45" s="33"/>
      <c r="CF45" s="33"/>
    </row>
    <row r="46" spans="1:84" ht="18" customHeight="1">
      <c r="A46" s="977" t="s">
        <v>514</v>
      </c>
      <c r="B46" s="978"/>
      <c r="C46" s="978"/>
      <c r="D46" s="978"/>
      <c r="E46" s="978"/>
      <c r="F46" s="978"/>
      <c r="G46" s="978"/>
      <c r="H46" s="978"/>
      <c r="I46" s="979"/>
      <c r="J46" s="979"/>
      <c r="K46" s="979"/>
      <c r="L46" s="979"/>
      <c r="M46" s="979"/>
      <c r="N46" s="979"/>
      <c r="O46" s="979"/>
      <c r="P46" s="979"/>
      <c r="Q46" s="979"/>
      <c r="R46" s="979"/>
      <c r="S46" s="979"/>
      <c r="T46" s="979"/>
      <c r="U46" s="979"/>
      <c r="V46" s="979"/>
      <c r="W46" s="979"/>
      <c r="X46" s="979"/>
      <c r="Y46" s="979"/>
      <c r="Z46" s="979"/>
      <c r="AA46" s="979"/>
      <c r="AB46" s="979"/>
      <c r="AC46" s="979"/>
      <c r="AD46" s="979"/>
      <c r="AE46" s="979"/>
      <c r="AF46" s="980" t="s">
        <v>515</v>
      </c>
      <c r="AG46" s="978"/>
      <c r="AH46" s="978"/>
      <c r="AI46" s="978"/>
      <c r="AJ46" s="978"/>
      <c r="AK46" s="978"/>
      <c r="AL46" s="978"/>
      <c r="AM46" s="978"/>
      <c r="AN46" s="978"/>
      <c r="AO46" s="981"/>
      <c r="AP46" s="498"/>
      <c r="AQ46" s="33"/>
      <c r="AR46" s="33"/>
      <c r="AS46" s="33"/>
      <c r="AT46" s="33"/>
      <c r="AU46" s="33"/>
      <c r="AV46" s="33"/>
      <c r="AW46" s="33"/>
      <c r="AX46" s="33"/>
      <c r="AY46" s="33"/>
      <c r="AZ46" s="33"/>
      <c r="BA46" s="33"/>
      <c r="BB46" s="33"/>
      <c r="BC46" s="33"/>
      <c r="BD46" s="33"/>
      <c r="BE46" s="33"/>
      <c r="BF46" s="33"/>
      <c r="BG46" s="33"/>
      <c r="BH46" s="33"/>
      <c r="BI46" s="33"/>
      <c r="BJ46" s="33"/>
      <c r="BK46" s="33"/>
      <c r="BL46" s="33"/>
      <c r="BM46" s="33"/>
      <c r="BN46" s="33"/>
      <c r="BO46" s="33"/>
      <c r="BP46" s="33"/>
      <c r="BQ46" s="33"/>
      <c r="BR46" s="33"/>
      <c r="BS46" s="33"/>
      <c r="BT46" s="33"/>
      <c r="BU46" s="33"/>
      <c r="BV46" s="33"/>
      <c r="BW46" s="33"/>
      <c r="BX46" s="33"/>
      <c r="BY46" s="33"/>
      <c r="BZ46" s="33"/>
      <c r="CA46" s="33"/>
      <c r="CB46" s="33"/>
      <c r="CC46" s="33"/>
      <c r="CD46" s="33"/>
      <c r="CE46" s="33"/>
      <c r="CF46" s="33"/>
    </row>
    <row r="47" spans="1:84" ht="18" customHeight="1">
      <c r="A47" s="982" t="s">
        <v>572</v>
      </c>
      <c r="B47" s="983"/>
      <c r="C47" s="983"/>
      <c r="D47" s="983"/>
      <c r="E47" s="983"/>
      <c r="F47" s="983"/>
      <c r="G47" s="983"/>
      <c r="H47" s="983"/>
      <c r="I47" s="568"/>
      <c r="J47" s="987" t="s">
        <v>516</v>
      </c>
      <c r="K47" s="987"/>
      <c r="L47" s="987"/>
      <c r="M47" s="987"/>
      <c r="N47" s="987"/>
      <c r="O47" s="987"/>
      <c r="P47" s="987"/>
      <c r="Q47" s="987"/>
      <c r="R47" s="987"/>
      <c r="S47" s="987"/>
      <c r="T47" s="987"/>
      <c r="U47" s="987"/>
      <c r="V47" s="569"/>
      <c r="W47" s="569" t="s">
        <v>517</v>
      </c>
      <c r="X47" s="569"/>
      <c r="Y47" s="569"/>
      <c r="Z47" s="569"/>
      <c r="AA47" s="569"/>
      <c r="AB47" s="988" t="s">
        <v>518</v>
      </c>
      <c r="AC47" s="988"/>
      <c r="AD47" s="988"/>
      <c r="AE47" s="514"/>
      <c r="AF47" s="989">
        <v>5</v>
      </c>
      <c r="AG47" s="990"/>
      <c r="AH47" s="990"/>
      <c r="AI47" s="990"/>
      <c r="AJ47" s="990"/>
      <c r="AK47" s="990"/>
      <c r="AL47" s="990"/>
      <c r="AM47" s="990"/>
      <c r="AN47" s="569"/>
      <c r="AO47" s="515"/>
      <c r="AP47" s="68"/>
      <c r="AQ47" s="68"/>
      <c r="AR47" s="68"/>
      <c r="AS47" s="68"/>
      <c r="AT47" s="68"/>
      <c r="AU47" s="68"/>
      <c r="AV47" s="68"/>
      <c r="AW47" s="68"/>
      <c r="AX47" s="68"/>
      <c r="AY47" s="68"/>
      <c r="AZ47" s="68"/>
      <c r="BA47" s="68"/>
      <c r="BB47" s="68"/>
      <c r="BC47" s="68"/>
      <c r="BD47" s="68"/>
      <c r="BE47" s="68"/>
      <c r="BF47" s="68"/>
      <c r="BG47" s="68"/>
      <c r="BH47" s="68"/>
      <c r="BI47" s="68"/>
      <c r="BJ47" s="68"/>
      <c r="BK47" s="68"/>
      <c r="BL47" s="68"/>
      <c r="BM47" s="68"/>
      <c r="BN47" s="68"/>
      <c r="BO47" s="68"/>
      <c r="BP47" s="68"/>
      <c r="BQ47" s="68"/>
      <c r="BR47" s="68"/>
      <c r="BS47" s="68"/>
      <c r="BT47" s="68"/>
      <c r="BU47" s="68"/>
      <c r="BV47" s="68"/>
      <c r="BW47" s="68"/>
      <c r="BX47" s="68"/>
      <c r="BY47" s="68"/>
      <c r="BZ47" s="68"/>
      <c r="CA47" s="68"/>
      <c r="CB47" s="68"/>
      <c r="CC47" s="68"/>
      <c r="CD47" s="68"/>
      <c r="CE47" s="68"/>
      <c r="CF47" s="68"/>
    </row>
    <row r="48" spans="1:84" ht="18" customHeight="1">
      <c r="A48" s="984"/>
      <c r="B48" s="964"/>
      <c r="C48" s="964"/>
      <c r="D48" s="964"/>
      <c r="E48" s="964"/>
      <c r="F48" s="964"/>
      <c r="G48" s="964"/>
      <c r="H48" s="964"/>
      <c r="I48" s="568"/>
      <c r="J48" s="987" t="s">
        <v>519</v>
      </c>
      <c r="K48" s="987"/>
      <c r="L48" s="987"/>
      <c r="M48" s="987"/>
      <c r="N48" s="987"/>
      <c r="O48" s="987"/>
      <c r="P48" s="987"/>
      <c r="Q48" s="987"/>
      <c r="R48" s="987"/>
      <c r="S48" s="987"/>
      <c r="T48" s="987"/>
      <c r="U48" s="987"/>
      <c r="V48" s="569"/>
      <c r="W48" s="569" t="s">
        <v>520</v>
      </c>
      <c r="X48" s="569"/>
      <c r="Y48" s="569"/>
      <c r="Z48" s="569"/>
      <c r="AA48" s="569"/>
      <c r="AB48" s="988" t="s">
        <v>518</v>
      </c>
      <c r="AC48" s="988"/>
      <c r="AD48" s="988"/>
      <c r="AE48" s="514"/>
      <c r="AF48" s="989">
        <v>4</v>
      </c>
      <c r="AG48" s="990"/>
      <c r="AH48" s="990"/>
      <c r="AI48" s="990"/>
      <c r="AJ48" s="990"/>
      <c r="AK48" s="990"/>
      <c r="AL48" s="990"/>
      <c r="AM48" s="990"/>
      <c r="AN48" s="569"/>
      <c r="AO48" s="515"/>
      <c r="AP48" s="68"/>
      <c r="AQ48" s="68"/>
      <c r="AR48" s="68"/>
      <c r="AS48" s="68"/>
      <c r="AT48" s="68"/>
      <c r="AU48" s="68"/>
      <c r="AV48" s="68"/>
      <c r="AW48" s="68"/>
      <c r="AX48" s="68"/>
      <c r="AY48" s="68"/>
      <c r="AZ48" s="68"/>
      <c r="BA48" s="68"/>
      <c r="BB48" s="68"/>
      <c r="BC48" s="68"/>
      <c r="BD48" s="68"/>
      <c r="BE48" s="68"/>
      <c r="BF48" s="68"/>
      <c r="BG48" s="68"/>
      <c r="BH48" s="68"/>
      <c r="BI48" s="68"/>
      <c r="BJ48" s="68"/>
      <c r="BK48" s="68"/>
      <c r="BL48" s="68"/>
      <c r="BM48" s="68"/>
      <c r="BN48" s="68"/>
      <c r="BO48" s="68"/>
      <c r="BP48" s="68"/>
      <c r="BQ48" s="68"/>
      <c r="BR48" s="68"/>
      <c r="BS48" s="68"/>
      <c r="BT48" s="68"/>
      <c r="BU48" s="68"/>
      <c r="BV48" s="68"/>
      <c r="BW48" s="68"/>
      <c r="BX48" s="68"/>
      <c r="BY48" s="68"/>
      <c r="BZ48" s="68"/>
      <c r="CA48" s="68"/>
      <c r="CB48" s="68"/>
      <c r="CC48" s="68"/>
      <c r="CD48" s="68"/>
      <c r="CE48" s="68"/>
      <c r="CF48" s="68"/>
    </row>
    <row r="49" spans="1:84" ht="18" customHeight="1">
      <c r="A49" s="984"/>
      <c r="B49" s="964"/>
      <c r="C49" s="964"/>
      <c r="D49" s="964"/>
      <c r="E49" s="964"/>
      <c r="F49" s="964"/>
      <c r="G49" s="964"/>
      <c r="H49" s="964"/>
      <c r="I49" s="516"/>
      <c r="J49" s="996" t="s">
        <v>521</v>
      </c>
      <c r="K49" s="996"/>
      <c r="L49" s="996"/>
      <c r="M49" s="996"/>
      <c r="N49" s="996"/>
      <c r="O49" s="996"/>
      <c r="P49" s="996"/>
      <c r="Q49" s="996"/>
      <c r="R49" s="996"/>
      <c r="S49" s="996"/>
      <c r="T49" s="996"/>
      <c r="U49" s="517"/>
      <c r="V49" s="991" t="s">
        <v>522</v>
      </c>
      <c r="W49" s="988"/>
      <c r="X49" s="988"/>
      <c r="Y49" s="988"/>
      <c r="Z49" s="988"/>
      <c r="AA49" s="988"/>
      <c r="AB49" s="988" t="s">
        <v>518</v>
      </c>
      <c r="AC49" s="988"/>
      <c r="AD49" s="988"/>
      <c r="AE49" s="514"/>
      <c r="AF49" s="992"/>
      <c r="AG49" s="993"/>
      <c r="AH49" s="993"/>
      <c r="AI49" s="993"/>
      <c r="AJ49" s="993"/>
      <c r="AK49" s="993"/>
      <c r="AL49" s="993"/>
      <c r="AM49" s="993"/>
      <c r="AN49" s="569"/>
      <c r="AO49" s="515"/>
      <c r="AP49" s="68"/>
      <c r="AQ49" s="68"/>
      <c r="AR49" s="68"/>
      <c r="AS49" s="68"/>
      <c r="AT49" s="68"/>
      <c r="AU49" s="68"/>
      <c r="AV49" s="68"/>
      <c r="AW49" s="68"/>
      <c r="AX49" s="68"/>
      <c r="AY49" s="68"/>
      <c r="AZ49" s="68"/>
      <c r="BA49" s="68"/>
      <c r="BB49" s="68"/>
      <c r="BC49" s="68"/>
      <c r="BD49" s="68"/>
      <c r="BE49" s="68"/>
      <c r="BF49" s="68"/>
      <c r="BG49" s="68"/>
      <c r="BH49" s="68"/>
      <c r="BI49" s="68"/>
      <c r="BJ49" s="68"/>
      <c r="BK49" s="68"/>
      <c r="BL49" s="68"/>
      <c r="BM49" s="68"/>
      <c r="BN49" s="68"/>
      <c r="BO49" s="68"/>
      <c r="BP49" s="68"/>
      <c r="BQ49" s="68"/>
      <c r="BR49" s="68"/>
      <c r="BS49" s="68"/>
      <c r="BT49" s="68"/>
      <c r="BU49" s="68"/>
      <c r="BV49" s="68"/>
      <c r="BW49" s="68"/>
      <c r="BX49" s="68"/>
      <c r="BY49" s="68"/>
      <c r="BZ49" s="68"/>
      <c r="CA49" s="68"/>
      <c r="CB49" s="68"/>
      <c r="CC49" s="68"/>
      <c r="CD49" s="68"/>
      <c r="CE49" s="68"/>
      <c r="CF49" s="68"/>
    </row>
    <row r="50" spans="1:84" ht="18" customHeight="1">
      <c r="A50" s="984"/>
      <c r="B50" s="964"/>
      <c r="C50" s="964"/>
      <c r="D50" s="964"/>
      <c r="E50" s="964"/>
      <c r="F50" s="964"/>
      <c r="G50" s="964"/>
      <c r="H50" s="964"/>
      <c r="I50" s="499"/>
      <c r="J50" s="976"/>
      <c r="K50" s="976"/>
      <c r="L50" s="976"/>
      <c r="M50" s="976"/>
      <c r="N50" s="976"/>
      <c r="O50" s="976"/>
      <c r="P50" s="976"/>
      <c r="Q50" s="976"/>
      <c r="R50" s="976"/>
      <c r="S50" s="976"/>
      <c r="T50" s="976"/>
      <c r="U50" s="500"/>
      <c r="V50" s="991" t="s">
        <v>523</v>
      </c>
      <c r="W50" s="988"/>
      <c r="X50" s="988"/>
      <c r="Y50" s="988"/>
      <c r="Z50" s="988"/>
      <c r="AA50" s="988"/>
      <c r="AB50" s="988" t="s">
        <v>518</v>
      </c>
      <c r="AC50" s="988"/>
      <c r="AD50" s="988"/>
      <c r="AE50" s="514"/>
      <c r="AF50" s="992"/>
      <c r="AG50" s="993"/>
      <c r="AH50" s="993"/>
      <c r="AI50" s="993"/>
      <c r="AJ50" s="993"/>
      <c r="AK50" s="993"/>
      <c r="AL50" s="993"/>
      <c r="AM50" s="993"/>
      <c r="AN50" s="569"/>
      <c r="AO50" s="515"/>
      <c r="AP50" s="68"/>
      <c r="AQ50" s="68"/>
      <c r="AR50" s="68"/>
      <c r="AS50" s="68"/>
      <c r="AT50" s="68"/>
      <c r="AU50" s="68"/>
      <c r="AV50" s="68"/>
      <c r="AW50" s="68"/>
      <c r="AX50" s="68"/>
      <c r="AY50" s="68"/>
      <c r="AZ50" s="68"/>
      <c r="BA50" s="68"/>
      <c r="BB50" s="68"/>
      <c r="BC50" s="68"/>
      <c r="BD50" s="68"/>
      <c r="BE50" s="68"/>
      <c r="BF50" s="68"/>
      <c r="BG50" s="68"/>
      <c r="BH50" s="68"/>
      <c r="BI50" s="68"/>
      <c r="BJ50" s="68"/>
      <c r="BK50" s="68"/>
      <c r="BL50" s="68"/>
      <c r="BM50" s="68"/>
      <c r="BN50" s="68"/>
      <c r="BO50" s="68"/>
      <c r="BP50" s="68"/>
      <c r="BQ50" s="68"/>
      <c r="BR50" s="68"/>
      <c r="BS50" s="68"/>
      <c r="BT50" s="68"/>
      <c r="BU50" s="68"/>
      <c r="BV50" s="68"/>
      <c r="BW50" s="68"/>
      <c r="BX50" s="68"/>
      <c r="BY50" s="68"/>
      <c r="BZ50" s="68"/>
      <c r="CA50" s="68"/>
      <c r="CB50" s="68"/>
      <c r="CC50" s="68"/>
      <c r="CD50" s="68"/>
      <c r="CE50" s="68"/>
      <c r="CF50" s="68"/>
    </row>
    <row r="51" spans="1:84" ht="18" customHeight="1">
      <c r="A51" s="984"/>
      <c r="B51" s="964"/>
      <c r="C51" s="964"/>
      <c r="D51" s="964"/>
      <c r="E51" s="964"/>
      <c r="F51" s="964"/>
      <c r="G51" s="964"/>
      <c r="H51" s="964"/>
      <c r="I51" s="499"/>
      <c r="J51" s="976"/>
      <c r="K51" s="976"/>
      <c r="L51" s="976"/>
      <c r="M51" s="976"/>
      <c r="N51" s="976"/>
      <c r="O51" s="976"/>
      <c r="P51" s="976"/>
      <c r="Q51" s="976"/>
      <c r="R51" s="976"/>
      <c r="S51" s="976"/>
      <c r="T51" s="976"/>
      <c r="U51" s="500"/>
      <c r="V51" s="991" t="s">
        <v>524</v>
      </c>
      <c r="W51" s="988"/>
      <c r="X51" s="988"/>
      <c r="Y51" s="988"/>
      <c r="Z51" s="988"/>
      <c r="AA51" s="988"/>
      <c r="AB51" s="988" t="s">
        <v>518</v>
      </c>
      <c r="AC51" s="988"/>
      <c r="AD51" s="988"/>
      <c r="AE51" s="514"/>
      <c r="AF51" s="992">
        <v>1</v>
      </c>
      <c r="AG51" s="993"/>
      <c r="AH51" s="993"/>
      <c r="AI51" s="993"/>
      <c r="AJ51" s="993"/>
      <c r="AK51" s="993"/>
      <c r="AL51" s="993"/>
      <c r="AM51" s="993"/>
      <c r="AN51" s="569"/>
      <c r="AO51" s="515"/>
      <c r="AP51" s="68"/>
      <c r="AQ51" s="68"/>
      <c r="AR51" s="68"/>
      <c r="AS51" s="68"/>
      <c r="AT51" s="68"/>
      <c r="AU51" s="68"/>
      <c r="AV51" s="68"/>
      <c r="AW51" s="68"/>
      <c r="AX51" s="68"/>
      <c r="AY51" s="68"/>
      <c r="AZ51" s="68"/>
      <c r="BA51" s="68"/>
      <c r="BB51" s="68"/>
      <c r="BC51" s="68"/>
      <c r="BD51" s="68"/>
      <c r="BE51" s="68"/>
      <c r="BF51" s="68"/>
      <c r="BG51" s="68"/>
      <c r="BH51" s="68"/>
      <c r="BI51" s="68"/>
      <c r="BJ51" s="68"/>
      <c r="BK51" s="68"/>
      <c r="BL51" s="68"/>
      <c r="BM51" s="68"/>
      <c r="BN51" s="68"/>
      <c r="BO51" s="68"/>
      <c r="BP51" s="68"/>
      <c r="BQ51" s="68"/>
      <c r="BR51" s="68"/>
      <c r="BS51" s="68"/>
      <c r="BT51" s="68"/>
      <c r="BU51" s="68"/>
      <c r="BV51" s="68"/>
      <c r="BW51" s="68"/>
      <c r="BX51" s="68"/>
      <c r="BY51" s="68"/>
      <c r="BZ51" s="68"/>
      <c r="CA51" s="68"/>
      <c r="CB51" s="68"/>
      <c r="CC51" s="68"/>
      <c r="CD51" s="68"/>
      <c r="CE51" s="68"/>
      <c r="CF51" s="68"/>
    </row>
    <row r="52" spans="1:84" ht="18" customHeight="1">
      <c r="A52" s="984"/>
      <c r="B52" s="964"/>
      <c r="C52" s="964"/>
      <c r="D52" s="964"/>
      <c r="E52" s="964"/>
      <c r="F52" s="964"/>
      <c r="G52" s="964"/>
      <c r="H52" s="964"/>
      <c r="I52" s="518"/>
      <c r="J52" s="997"/>
      <c r="K52" s="997"/>
      <c r="L52" s="997"/>
      <c r="M52" s="997"/>
      <c r="N52" s="997"/>
      <c r="O52" s="997"/>
      <c r="P52" s="997"/>
      <c r="Q52" s="997"/>
      <c r="R52" s="997"/>
      <c r="S52" s="997"/>
      <c r="T52" s="997"/>
      <c r="U52" s="519"/>
      <c r="V52" s="991" t="s">
        <v>525</v>
      </c>
      <c r="W52" s="988"/>
      <c r="X52" s="988"/>
      <c r="Y52" s="988"/>
      <c r="Z52" s="988"/>
      <c r="AA52" s="988"/>
      <c r="AB52" s="988" t="s">
        <v>518</v>
      </c>
      <c r="AC52" s="988"/>
      <c r="AD52" s="988"/>
      <c r="AE52" s="514"/>
      <c r="AF52" s="992">
        <v>3</v>
      </c>
      <c r="AG52" s="993"/>
      <c r="AH52" s="993"/>
      <c r="AI52" s="993"/>
      <c r="AJ52" s="993"/>
      <c r="AK52" s="993"/>
      <c r="AL52" s="993"/>
      <c r="AM52" s="993"/>
      <c r="AN52" s="569"/>
      <c r="AO52" s="515"/>
      <c r="AP52" s="68"/>
      <c r="AQ52" s="68"/>
      <c r="AR52" s="68"/>
      <c r="AS52" s="68"/>
      <c r="AT52" s="68"/>
      <c r="AU52" s="68"/>
      <c r="AV52" s="68"/>
      <c r="AW52" s="68"/>
      <c r="AX52" s="68"/>
      <c r="AY52" s="68"/>
      <c r="AZ52" s="68"/>
      <c r="BA52" s="68"/>
      <c r="BB52" s="68"/>
      <c r="BC52" s="68"/>
      <c r="BD52" s="68"/>
      <c r="BE52" s="68"/>
      <c r="BF52" s="68"/>
      <c r="BG52" s="68"/>
      <c r="BH52" s="68"/>
      <c r="BI52" s="68"/>
      <c r="BJ52" s="68"/>
      <c r="BK52" s="68"/>
      <c r="BL52" s="68"/>
      <c r="BM52" s="68"/>
      <c r="BN52" s="68"/>
      <c r="BO52" s="68"/>
      <c r="BP52" s="68"/>
      <c r="BQ52" s="68"/>
      <c r="BR52" s="68"/>
      <c r="BS52" s="68"/>
      <c r="BT52" s="68"/>
      <c r="BU52" s="68"/>
      <c r="BV52" s="68"/>
      <c r="BW52" s="68"/>
      <c r="BX52" s="68"/>
      <c r="BY52" s="68"/>
      <c r="BZ52" s="68"/>
      <c r="CA52" s="68"/>
      <c r="CB52" s="68"/>
      <c r="CC52" s="68"/>
      <c r="CD52" s="68"/>
      <c r="CE52" s="68"/>
      <c r="CF52" s="68"/>
    </row>
    <row r="53" spans="1:84" ht="18" customHeight="1">
      <c r="A53" s="985"/>
      <c r="B53" s="986"/>
      <c r="C53" s="986"/>
      <c r="D53" s="986"/>
      <c r="E53" s="986"/>
      <c r="F53" s="986"/>
      <c r="G53" s="986"/>
      <c r="H53" s="986"/>
      <c r="I53" s="499"/>
      <c r="J53" s="987" t="s">
        <v>526</v>
      </c>
      <c r="K53" s="987"/>
      <c r="L53" s="987"/>
      <c r="M53" s="987"/>
      <c r="N53" s="567"/>
      <c r="O53" s="567" t="s">
        <v>527</v>
      </c>
      <c r="P53" s="567"/>
      <c r="Q53" s="567"/>
      <c r="R53" s="567"/>
      <c r="S53" s="567"/>
      <c r="T53" s="567"/>
      <c r="U53" s="567"/>
      <c r="V53" s="567"/>
      <c r="W53" s="567"/>
      <c r="X53" s="567"/>
      <c r="Y53" s="567"/>
      <c r="Z53" s="567"/>
      <c r="AA53" s="567"/>
      <c r="AB53" s="988" t="s">
        <v>528</v>
      </c>
      <c r="AC53" s="988"/>
      <c r="AD53" s="988"/>
      <c r="AE53" s="500"/>
      <c r="AF53" s="994">
        <f>AF48/AF47*100</f>
        <v>80</v>
      </c>
      <c r="AG53" s="995"/>
      <c r="AH53" s="995"/>
      <c r="AI53" s="995"/>
      <c r="AJ53" s="995"/>
      <c r="AK53" s="995"/>
      <c r="AL53" s="995"/>
      <c r="AM53" s="995"/>
      <c r="AN53" s="567"/>
      <c r="AO53" s="520"/>
      <c r="AP53" s="68"/>
      <c r="AQ53" s="68"/>
      <c r="AR53" s="68"/>
      <c r="AS53" s="68"/>
      <c r="AT53" s="68"/>
      <c r="AU53" s="68"/>
      <c r="AV53" s="68"/>
      <c r="AW53" s="68"/>
      <c r="AX53" s="68"/>
      <c r="AY53" s="68"/>
      <c r="AZ53" s="68"/>
      <c r="BA53" s="68"/>
      <c r="BB53" s="68"/>
      <c r="BC53" s="68"/>
      <c r="BD53" s="68"/>
      <c r="BE53" s="68"/>
      <c r="BF53" s="68"/>
      <c r="BG53" s="68"/>
      <c r="BH53" s="68"/>
      <c r="BI53" s="68"/>
      <c r="BJ53" s="68"/>
      <c r="BK53" s="68"/>
      <c r="BL53" s="68"/>
      <c r="BM53" s="68"/>
      <c r="BN53" s="68"/>
      <c r="BO53" s="68"/>
      <c r="BP53" s="68"/>
      <c r="BQ53" s="68"/>
      <c r="BR53" s="68"/>
      <c r="BS53" s="68"/>
      <c r="BT53" s="68"/>
      <c r="BU53" s="68"/>
      <c r="BV53" s="68"/>
      <c r="BW53" s="68"/>
      <c r="BX53" s="68"/>
      <c r="BY53" s="68"/>
      <c r="BZ53" s="68"/>
      <c r="CA53" s="68"/>
      <c r="CB53" s="68"/>
      <c r="CC53" s="68"/>
      <c r="CD53" s="68"/>
      <c r="CE53" s="68"/>
      <c r="CF53" s="68"/>
    </row>
    <row r="54" spans="1:84" ht="18" customHeight="1">
      <c r="A54" s="982" t="s">
        <v>573</v>
      </c>
      <c r="B54" s="983"/>
      <c r="C54" s="983"/>
      <c r="D54" s="983"/>
      <c r="E54" s="983"/>
      <c r="F54" s="983"/>
      <c r="G54" s="983"/>
      <c r="H54" s="983"/>
      <c r="I54" s="568"/>
      <c r="J54" s="987" t="s">
        <v>516</v>
      </c>
      <c r="K54" s="987"/>
      <c r="L54" s="987"/>
      <c r="M54" s="987"/>
      <c r="N54" s="987"/>
      <c r="O54" s="987"/>
      <c r="P54" s="987"/>
      <c r="Q54" s="987"/>
      <c r="R54" s="987"/>
      <c r="S54" s="987"/>
      <c r="T54" s="987"/>
      <c r="U54" s="987"/>
      <c r="V54" s="569"/>
      <c r="W54" s="569" t="s">
        <v>517</v>
      </c>
      <c r="X54" s="569"/>
      <c r="Y54" s="569"/>
      <c r="Z54" s="569"/>
      <c r="AA54" s="569"/>
      <c r="AB54" s="988" t="s">
        <v>518</v>
      </c>
      <c r="AC54" s="988"/>
      <c r="AD54" s="988"/>
      <c r="AE54" s="514"/>
      <c r="AF54" s="989">
        <v>5</v>
      </c>
      <c r="AG54" s="990"/>
      <c r="AH54" s="990"/>
      <c r="AI54" s="990"/>
      <c r="AJ54" s="990"/>
      <c r="AK54" s="990"/>
      <c r="AL54" s="990"/>
      <c r="AM54" s="990"/>
      <c r="AN54" s="569"/>
      <c r="AO54" s="515"/>
      <c r="AP54" s="68"/>
      <c r="AQ54" s="68"/>
      <c r="AR54" s="68"/>
      <c r="AS54" s="68"/>
      <c r="AT54" s="68"/>
      <c r="AU54" s="68"/>
      <c r="AV54" s="68"/>
      <c r="AW54" s="68"/>
      <c r="AX54" s="68"/>
      <c r="AY54" s="68"/>
      <c r="AZ54" s="68"/>
      <c r="BA54" s="68"/>
      <c r="BB54" s="68"/>
      <c r="BC54" s="68"/>
      <c r="BD54" s="68"/>
      <c r="BE54" s="68"/>
      <c r="BF54" s="68"/>
      <c r="BG54" s="68"/>
      <c r="BH54" s="68"/>
      <c r="BI54" s="68"/>
      <c r="BJ54" s="68"/>
      <c r="BK54" s="68"/>
      <c r="BL54" s="68"/>
      <c r="BM54" s="68"/>
      <c r="BN54" s="68"/>
      <c r="BO54" s="68"/>
      <c r="BP54" s="68"/>
      <c r="BQ54" s="68"/>
      <c r="BR54" s="68"/>
      <c r="BS54" s="68"/>
      <c r="BT54" s="68"/>
      <c r="BU54" s="68"/>
      <c r="BV54" s="68"/>
      <c r="BW54" s="68"/>
      <c r="BX54" s="68"/>
      <c r="BY54" s="68"/>
      <c r="BZ54" s="68"/>
      <c r="CA54" s="68"/>
      <c r="CB54" s="68"/>
      <c r="CC54" s="68"/>
      <c r="CD54" s="68"/>
      <c r="CE54" s="68"/>
      <c r="CF54" s="68"/>
    </row>
    <row r="55" spans="1:84" ht="18" customHeight="1">
      <c r="A55" s="984"/>
      <c r="B55" s="964"/>
      <c r="C55" s="964"/>
      <c r="D55" s="964"/>
      <c r="E55" s="964"/>
      <c r="F55" s="964"/>
      <c r="G55" s="964"/>
      <c r="H55" s="964"/>
      <c r="I55" s="568"/>
      <c r="J55" s="987" t="s">
        <v>519</v>
      </c>
      <c r="K55" s="987"/>
      <c r="L55" s="987"/>
      <c r="M55" s="987"/>
      <c r="N55" s="987"/>
      <c r="O55" s="987"/>
      <c r="P55" s="987"/>
      <c r="Q55" s="987"/>
      <c r="R55" s="987"/>
      <c r="S55" s="987"/>
      <c r="T55" s="987"/>
      <c r="U55" s="987"/>
      <c r="V55" s="569"/>
      <c r="W55" s="569" t="s">
        <v>520</v>
      </c>
      <c r="X55" s="569"/>
      <c r="Y55" s="569"/>
      <c r="Z55" s="569"/>
      <c r="AA55" s="569"/>
      <c r="AB55" s="988" t="s">
        <v>518</v>
      </c>
      <c r="AC55" s="988"/>
      <c r="AD55" s="988"/>
      <c r="AE55" s="514"/>
      <c r="AF55" s="989">
        <v>4</v>
      </c>
      <c r="AG55" s="990"/>
      <c r="AH55" s="990"/>
      <c r="AI55" s="990"/>
      <c r="AJ55" s="990"/>
      <c r="AK55" s="990"/>
      <c r="AL55" s="990"/>
      <c r="AM55" s="990"/>
      <c r="AN55" s="569"/>
      <c r="AO55" s="515"/>
      <c r="AP55" s="68"/>
      <c r="AQ55" s="68"/>
      <c r="AR55" s="68"/>
      <c r="AS55" s="68"/>
      <c r="AT55" s="68"/>
      <c r="AU55" s="68"/>
      <c r="AV55" s="68"/>
      <c r="AW55" s="68"/>
      <c r="AX55" s="68"/>
      <c r="AY55" s="68"/>
      <c r="AZ55" s="68"/>
      <c r="BA55" s="68"/>
      <c r="BB55" s="68"/>
      <c r="BC55" s="68"/>
      <c r="BD55" s="68"/>
      <c r="BE55" s="68"/>
      <c r="BF55" s="68"/>
      <c r="BG55" s="68"/>
      <c r="BH55" s="68"/>
      <c r="BI55" s="68"/>
      <c r="BJ55" s="68"/>
      <c r="BK55" s="68"/>
      <c r="BL55" s="68"/>
      <c r="BM55" s="68"/>
      <c r="BN55" s="68"/>
      <c r="BO55" s="68"/>
      <c r="BP55" s="68"/>
      <c r="BQ55" s="68"/>
      <c r="BR55" s="68"/>
      <c r="BS55" s="68"/>
      <c r="BT55" s="68"/>
      <c r="BU55" s="68"/>
      <c r="BV55" s="68"/>
      <c r="BW55" s="68"/>
      <c r="BX55" s="68"/>
      <c r="BY55" s="68"/>
      <c r="BZ55" s="68"/>
      <c r="CA55" s="68"/>
      <c r="CB55" s="68"/>
      <c r="CC55" s="68"/>
      <c r="CD55" s="68"/>
      <c r="CE55" s="68"/>
      <c r="CF55" s="68"/>
    </row>
    <row r="56" spans="1:84" ht="18" customHeight="1">
      <c r="A56" s="984"/>
      <c r="B56" s="964"/>
      <c r="C56" s="964"/>
      <c r="D56" s="964"/>
      <c r="E56" s="964"/>
      <c r="F56" s="964"/>
      <c r="G56" s="964"/>
      <c r="H56" s="964"/>
      <c r="I56" s="516"/>
      <c r="J56" s="996" t="s">
        <v>521</v>
      </c>
      <c r="K56" s="996"/>
      <c r="L56" s="996"/>
      <c r="M56" s="996"/>
      <c r="N56" s="996"/>
      <c r="O56" s="996"/>
      <c r="P56" s="996"/>
      <c r="Q56" s="996"/>
      <c r="R56" s="996"/>
      <c r="S56" s="996"/>
      <c r="T56" s="996"/>
      <c r="U56" s="517"/>
      <c r="V56" s="991" t="s">
        <v>522</v>
      </c>
      <c r="W56" s="988"/>
      <c r="X56" s="988"/>
      <c r="Y56" s="988"/>
      <c r="Z56" s="988"/>
      <c r="AA56" s="988"/>
      <c r="AB56" s="988" t="s">
        <v>518</v>
      </c>
      <c r="AC56" s="988"/>
      <c r="AD56" s="988"/>
      <c r="AE56" s="514"/>
      <c r="AF56" s="992"/>
      <c r="AG56" s="993"/>
      <c r="AH56" s="993"/>
      <c r="AI56" s="993"/>
      <c r="AJ56" s="993"/>
      <c r="AK56" s="993"/>
      <c r="AL56" s="993"/>
      <c r="AM56" s="993"/>
      <c r="AN56" s="569"/>
      <c r="AO56" s="515"/>
      <c r="AP56" s="68"/>
      <c r="AQ56" s="68"/>
      <c r="AR56" s="68"/>
      <c r="AS56" s="68"/>
      <c r="AT56" s="68"/>
      <c r="AU56" s="68"/>
      <c r="AV56" s="68"/>
      <c r="AW56" s="68"/>
      <c r="AX56" s="68"/>
      <c r="AY56" s="68"/>
      <c r="AZ56" s="68"/>
      <c r="BA56" s="68"/>
      <c r="BB56" s="68"/>
      <c r="BC56" s="68"/>
      <c r="BD56" s="68"/>
      <c r="BE56" s="68"/>
      <c r="BF56" s="68"/>
      <c r="BG56" s="68"/>
      <c r="BH56" s="68"/>
      <c r="BI56" s="68"/>
      <c r="BJ56" s="68"/>
      <c r="BK56" s="68"/>
      <c r="BL56" s="68"/>
      <c r="BM56" s="68"/>
      <c r="BN56" s="68"/>
      <c r="BO56" s="68"/>
      <c r="BP56" s="68"/>
      <c r="BQ56" s="68"/>
      <c r="BR56" s="68"/>
      <c r="BS56" s="68"/>
      <c r="BT56" s="68"/>
      <c r="BU56" s="68"/>
      <c r="BV56" s="68"/>
      <c r="BW56" s="68"/>
      <c r="BX56" s="68"/>
      <c r="BY56" s="68"/>
      <c r="BZ56" s="68"/>
      <c r="CA56" s="68"/>
      <c r="CB56" s="68"/>
      <c r="CC56" s="68"/>
      <c r="CD56" s="68"/>
      <c r="CE56" s="68"/>
      <c r="CF56" s="68"/>
    </row>
    <row r="57" spans="1:84" ht="18" customHeight="1">
      <c r="A57" s="984"/>
      <c r="B57" s="964"/>
      <c r="C57" s="964"/>
      <c r="D57" s="964"/>
      <c r="E57" s="964"/>
      <c r="F57" s="964"/>
      <c r="G57" s="964"/>
      <c r="H57" s="964"/>
      <c r="I57" s="499"/>
      <c r="J57" s="976"/>
      <c r="K57" s="976"/>
      <c r="L57" s="976"/>
      <c r="M57" s="976"/>
      <c r="N57" s="976"/>
      <c r="O57" s="976"/>
      <c r="P57" s="976"/>
      <c r="Q57" s="976"/>
      <c r="R57" s="976"/>
      <c r="S57" s="976"/>
      <c r="T57" s="976"/>
      <c r="U57" s="500"/>
      <c r="V57" s="991" t="s">
        <v>523</v>
      </c>
      <c r="W57" s="988"/>
      <c r="X57" s="988"/>
      <c r="Y57" s="988"/>
      <c r="Z57" s="988"/>
      <c r="AA57" s="988"/>
      <c r="AB57" s="988" t="s">
        <v>518</v>
      </c>
      <c r="AC57" s="988"/>
      <c r="AD57" s="988"/>
      <c r="AE57" s="514"/>
      <c r="AF57" s="992"/>
      <c r="AG57" s="993"/>
      <c r="AH57" s="993"/>
      <c r="AI57" s="993"/>
      <c r="AJ57" s="993"/>
      <c r="AK57" s="993"/>
      <c r="AL57" s="993"/>
      <c r="AM57" s="993"/>
      <c r="AN57" s="569"/>
      <c r="AO57" s="515"/>
      <c r="AP57" s="68"/>
      <c r="AQ57" s="68"/>
      <c r="AR57" s="68"/>
      <c r="AS57" s="68"/>
      <c r="AT57" s="68"/>
      <c r="AU57" s="68"/>
      <c r="AV57" s="68"/>
      <c r="AW57" s="68"/>
      <c r="AX57" s="68"/>
      <c r="AY57" s="68"/>
      <c r="AZ57" s="68"/>
      <c r="BA57" s="68"/>
      <c r="BB57" s="68"/>
      <c r="BC57" s="68"/>
      <c r="BD57" s="68"/>
      <c r="BE57" s="68"/>
      <c r="BF57" s="68"/>
      <c r="BG57" s="68"/>
      <c r="BH57" s="68"/>
      <c r="BI57" s="68"/>
      <c r="BJ57" s="68"/>
      <c r="BK57" s="68"/>
      <c r="BL57" s="68"/>
      <c r="BM57" s="68"/>
      <c r="BN57" s="68"/>
      <c r="BO57" s="68"/>
      <c r="BP57" s="68"/>
      <c r="BQ57" s="68"/>
      <c r="BR57" s="68"/>
      <c r="BS57" s="68"/>
      <c r="BT57" s="68"/>
      <c r="BU57" s="68"/>
      <c r="BV57" s="68"/>
      <c r="BW57" s="68"/>
      <c r="BX57" s="68"/>
      <c r="BY57" s="68"/>
      <c r="BZ57" s="68"/>
      <c r="CA57" s="68"/>
      <c r="CB57" s="68"/>
      <c r="CC57" s="68"/>
      <c r="CD57" s="68"/>
      <c r="CE57" s="68"/>
      <c r="CF57" s="68"/>
    </row>
    <row r="58" spans="1:84" ht="18" customHeight="1">
      <c r="A58" s="984"/>
      <c r="B58" s="964"/>
      <c r="C58" s="964"/>
      <c r="D58" s="964"/>
      <c r="E58" s="964"/>
      <c r="F58" s="964"/>
      <c r="G58" s="964"/>
      <c r="H58" s="964"/>
      <c r="I58" s="499"/>
      <c r="J58" s="976"/>
      <c r="K58" s="976"/>
      <c r="L58" s="976"/>
      <c r="M58" s="976"/>
      <c r="N58" s="976"/>
      <c r="O58" s="976"/>
      <c r="P58" s="976"/>
      <c r="Q58" s="976"/>
      <c r="R58" s="976"/>
      <c r="S58" s="976"/>
      <c r="T58" s="976"/>
      <c r="U58" s="500"/>
      <c r="V58" s="991" t="s">
        <v>524</v>
      </c>
      <c r="W58" s="988"/>
      <c r="X58" s="988"/>
      <c r="Y58" s="988"/>
      <c r="Z58" s="988"/>
      <c r="AA58" s="988"/>
      <c r="AB58" s="988" t="s">
        <v>518</v>
      </c>
      <c r="AC58" s="988"/>
      <c r="AD58" s="988"/>
      <c r="AE58" s="514"/>
      <c r="AF58" s="992">
        <v>1</v>
      </c>
      <c r="AG58" s="993"/>
      <c r="AH58" s="993"/>
      <c r="AI58" s="993"/>
      <c r="AJ58" s="993"/>
      <c r="AK58" s="993"/>
      <c r="AL58" s="993"/>
      <c r="AM58" s="993"/>
      <c r="AN58" s="569"/>
      <c r="AO58" s="515"/>
      <c r="AP58" s="68"/>
      <c r="AQ58" s="68"/>
      <c r="AR58" s="68"/>
      <c r="AS58" s="68"/>
      <c r="AT58" s="68"/>
      <c r="AU58" s="68"/>
      <c r="AV58" s="68"/>
      <c r="AW58" s="68"/>
      <c r="AX58" s="68"/>
      <c r="AY58" s="68"/>
      <c r="AZ58" s="68"/>
      <c r="BA58" s="68"/>
      <c r="BB58" s="68"/>
      <c r="BC58" s="68"/>
      <c r="BD58" s="68"/>
      <c r="BE58" s="68"/>
      <c r="BF58" s="68"/>
      <c r="BG58" s="68"/>
      <c r="BH58" s="68"/>
      <c r="BI58" s="68"/>
      <c r="BJ58" s="68"/>
      <c r="BK58" s="68"/>
      <c r="BL58" s="68"/>
      <c r="BM58" s="68"/>
      <c r="BN58" s="68"/>
      <c r="BO58" s="68"/>
      <c r="BP58" s="68"/>
      <c r="BQ58" s="68"/>
      <c r="BR58" s="68"/>
      <c r="BS58" s="68"/>
      <c r="BT58" s="68"/>
      <c r="BU58" s="68"/>
      <c r="BV58" s="68"/>
      <c r="BW58" s="68"/>
      <c r="BX58" s="68"/>
      <c r="BY58" s="68"/>
      <c r="BZ58" s="68"/>
      <c r="CA58" s="68"/>
      <c r="CB58" s="68"/>
      <c r="CC58" s="68"/>
      <c r="CD58" s="68"/>
      <c r="CE58" s="68"/>
      <c r="CF58" s="68"/>
    </row>
    <row r="59" spans="1:84" ht="18" customHeight="1">
      <c r="A59" s="984"/>
      <c r="B59" s="964"/>
      <c r="C59" s="964"/>
      <c r="D59" s="964"/>
      <c r="E59" s="964"/>
      <c r="F59" s="964"/>
      <c r="G59" s="964"/>
      <c r="H59" s="964"/>
      <c r="I59" s="518"/>
      <c r="J59" s="997"/>
      <c r="K59" s="997"/>
      <c r="L59" s="997"/>
      <c r="M59" s="997"/>
      <c r="N59" s="997"/>
      <c r="O59" s="997"/>
      <c r="P59" s="997"/>
      <c r="Q59" s="997"/>
      <c r="R59" s="997"/>
      <c r="S59" s="997"/>
      <c r="T59" s="997"/>
      <c r="U59" s="519"/>
      <c r="V59" s="991" t="s">
        <v>525</v>
      </c>
      <c r="W59" s="988"/>
      <c r="X59" s="988"/>
      <c r="Y59" s="988"/>
      <c r="Z59" s="988"/>
      <c r="AA59" s="988"/>
      <c r="AB59" s="988" t="s">
        <v>518</v>
      </c>
      <c r="AC59" s="988"/>
      <c r="AD59" s="988"/>
      <c r="AE59" s="514"/>
      <c r="AF59" s="992">
        <v>3</v>
      </c>
      <c r="AG59" s="993"/>
      <c r="AH59" s="993"/>
      <c r="AI59" s="993"/>
      <c r="AJ59" s="993"/>
      <c r="AK59" s="993"/>
      <c r="AL59" s="993"/>
      <c r="AM59" s="993"/>
      <c r="AN59" s="569"/>
      <c r="AO59" s="515"/>
      <c r="AP59" s="68"/>
      <c r="AQ59" s="68"/>
      <c r="AR59" s="68"/>
      <c r="AS59" s="68"/>
      <c r="AT59" s="68"/>
      <c r="AU59" s="68"/>
      <c r="AV59" s="68"/>
      <c r="AW59" s="68"/>
      <c r="AX59" s="68"/>
      <c r="AY59" s="68"/>
      <c r="AZ59" s="68"/>
      <c r="BA59" s="68"/>
      <c r="BB59" s="68"/>
      <c r="BC59" s="68"/>
      <c r="BD59" s="68"/>
      <c r="BE59" s="68"/>
      <c r="BF59" s="68"/>
      <c r="BG59" s="68"/>
      <c r="BH59" s="68"/>
      <c r="BI59" s="68"/>
      <c r="BJ59" s="68"/>
      <c r="BK59" s="68"/>
      <c r="BL59" s="68"/>
      <c r="BM59" s="68"/>
      <c r="BN59" s="68"/>
      <c r="BO59" s="68"/>
      <c r="BP59" s="68"/>
      <c r="BQ59" s="68"/>
      <c r="BR59" s="68"/>
      <c r="BS59" s="68"/>
      <c r="BT59" s="68"/>
      <c r="BU59" s="68"/>
      <c r="BV59" s="68"/>
      <c r="BW59" s="68"/>
      <c r="BX59" s="68"/>
      <c r="BY59" s="68"/>
      <c r="BZ59" s="68"/>
      <c r="CA59" s="68"/>
      <c r="CB59" s="68"/>
      <c r="CC59" s="68"/>
      <c r="CD59" s="68"/>
      <c r="CE59" s="68"/>
      <c r="CF59" s="68"/>
    </row>
    <row r="60" spans="1:84" ht="18" customHeight="1">
      <c r="A60" s="998"/>
      <c r="B60" s="999"/>
      <c r="C60" s="999"/>
      <c r="D60" s="999"/>
      <c r="E60" s="999"/>
      <c r="F60" s="999"/>
      <c r="G60" s="999"/>
      <c r="H60" s="999"/>
      <c r="I60" s="507"/>
      <c r="J60" s="1000" t="s">
        <v>526</v>
      </c>
      <c r="K60" s="1000"/>
      <c r="L60" s="1000"/>
      <c r="M60" s="1000"/>
      <c r="N60" s="492"/>
      <c r="O60" s="492" t="s">
        <v>527</v>
      </c>
      <c r="P60" s="492"/>
      <c r="Q60" s="492"/>
      <c r="R60" s="492"/>
      <c r="S60" s="492"/>
      <c r="T60" s="492"/>
      <c r="U60" s="492"/>
      <c r="V60" s="492"/>
      <c r="W60" s="492"/>
      <c r="X60" s="492"/>
      <c r="Y60" s="492"/>
      <c r="Z60" s="492"/>
      <c r="AA60" s="492"/>
      <c r="AB60" s="1001" t="s">
        <v>528</v>
      </c>
      <c r="AC60" s="1001"/>
      <c r="AD60" s="1001"/>
      <c r="AE60" s="505"/>
      <c r="AF60" s="1002">
        <f>AF55/AF54*100</f>
        <v>80</v>
      </c>
      <c r="AG60" s="1003"/>
      <c r="AH60" s="1003"/>
      <c r="AI60" s="1003"/>
      <c r="AJ60" s="1003"/>
      <c r="AK60" s="1003"/>
      <c r="AL60" s="1003"/>
      <c r="AM60" s="1003"/>
      <c r="AN60" s="492"/>
      <c r="AO60" s="522"/>
      <c r="AP60" s="68"/>
      <c r="AQ60" s="68"/>
      <c r="AR60" s="68"/>
      <c r="AS60" s="68"/>
      <c r="AT60" s="68"/>
      <c r="AU60" s="68"/>
      <c r="AV60" s="68"/>
      <c r="AW60" s="68"/>
      <c r="AX60" s="68"/>
      <c r="AY60" s="68"/>
      <c r="AZ60" s="68"/>
      <c r="BA60" s="68"/>
      <c r="BB60" s="68"/>
      <c r="BC60" s="68"/>
      <c r="BD60" s="68"/>
      <c r="BE60" s="68"/>
      <c r="BF60" s="68"/>
      <c r="BG60" s="68"/>
      <c r="BH60" s="68"/>
      <c r="BI60" s="68"/>
      <c r="BJ60" s="68"/>
      <c r="BK60" s="68"/>
      <c r="BL60" s="68"/>
      <c r="BM60" s="68"/>
      <c r="BN60" s="68"/>
      <c r="BO60" s="68"/>
      <c r="BP60" s="68"/>
      <c r="BQ60" s="68"/>
      <c r="BR60" s="68"/>
      <c r="BS60" s="68"/>
      <c r="BT60" s="68"/>
      <c r="BU60" s="68"/>
      <c r="BV60" s="68"/>
      <c r="BW60" s="68"/>
      <c r="BX60" s="68"/>
      <c r="BY60" s="68"/>
      <c r="BZ60" s="68"/>
      <c r="CA60" s="68"/>
      <c r="CB60" s="68"/>
      <c r="CC60" s="68"/>
      <c r="CD60" s="68"/>
      <c r="CE60" s="68"/>
      <c r="CF60" s="68"/>
    </row>
    <row r="61" spans="1:84" ht="18" customHeight="1"/>
    <row r="62" spans="1:84" ht="22.5" customHeight="1"/>
    <row r="63" spans="1:84" ht="18" customHeight="1">
      <c r="A63" s="1004" t="s">
        <v>529</v>
      </c>
      <c r="B63" s="1005"/>
      <c r="C63" s="1005"/>
      <c r="D63" s="1005"/>
      <c r="E63" s="521" t="s">
        <v>530</v>
      </c>
      <c r="F63" s="521"/>
      <c r="G63" s="521"/>
      <c r="H63" s="521"/>
      <c r="I63" s="521"/>
      <c r="J63" s="521"/>
      <c r="K63" s="521"/>
      <c r="L63" s="521"/>
      <c r="M63" s="33"/>
      <c r="N63" s="33"/>
      <c r="O63" s="33"/>
      <c r="P63" s="33"/>
      <c r="Q63" s="33"/>
      <c r="R63" s="33"/>
      <c r="S63" s="33"/>
      <c r="T63" s="33"/>
      <c r="U63" s="33"/>
      <c r="V63" s="33"/>
      <c r="W63" s="33"/>
      <c r="X63" s="33"/>
      <c r="Y63" s="33"/>
      <c r="Z63" s="33"/>
      <c r="AA63" s="33"/>
      <c r="AB63" s="33"/>
      <c r="AC63" s="33"/>
      <c r="AD63" s="33"/>
      <c r="AE63" s="33"/>
      <c r="AF63" s="33"/>
      <c r="AG63" s="33"/>
      <c r="AH63" s="33"/>
      <c r="AI63" s="33"/>
      <c r="AJ63" s="33"/>
      <c r="AK63" s="33"/>
      <c r="AL63" s="33"/>
      <c r="AM63" s="33"/>
      <c r="AN63" s="33"/>
      <c r="AO63" s="33"/>
      <c r="AP63" s="33"/>
      <c r="AQ63" s="33"/>
      <c r="AR63" s="33"/>
      <c r="AS63" s="33"/>
      <c r="AT63" s="33"/>
      <c r="AU63" s="33"/>
      <c r="AV63" s="33"/>
      <c r="AW63" s="33"/>
      <c r="AX63" s="33"/>
      <c r="AY63" s="33"/>
      <c r="AZ63" s="33"/>
      <c r="BA63" s="33"/>
      <c r="BB63" s="33"/>
      <c r="BC63" s="33"/>
      <c r="BD63" s="33"/>
      <c r="BE63" s="33"/>
      <c r="BF63" s="33"/>
      <c r="BG63" s="33"/>
      <c r="BH63" s="33"/>
      <c r="BI63" s="33"/>
      <c r="BJ63" s="33"/>
      <c r="BK63" s="33"/>
      <c r="BL63" s="33"/>
      <c r="BM63" s="33"/>
      <c r="BN63" s="33"/>
      <c r="BO63" s="68"/>
      <c r="BP63" s="68"/>
      <c r="BQ63" s="68"/>
      <c r="BR63" s="68"/>
      <c r="BS63" s="68"/>
      <c r="BT63" s="68"/>
      <c r="BU63" s="68"/>
      <c r="BV63" s="68"/>
      <c r="BW63" s="68"/>
      <c r="BX63" s="68"/>
      <c r="BY63" s="68"/>
      <c r="BZ63" s="68"/>
    </row>
    <row r="64" spans="1:84" ht="18" customHeight="1">
      <c r="A64" s="523"/>
      <c r="B64" s="524"/>
      <c r="C64" s="524"/>
      <c r="D64" s="1006" t="s">
        <v>531</v>
      </c>
      <c r="E64" s="919"/>
      <c r="F64" s="919"/>
      <c r="G64" s="919"/>
      <c r="H64" s="919"/>
      <c r="I64" s="919"/>
      <c r="J64" s="524"/>
      <c r="K64" s="524"/>
      <c r="L64" s="524"/>
      <c r="M64" s="525"/>
      <c r="N64" s="524"/>
      <c r="O64" s="524"/>
      <c r="P64" s="524"/>
      <c r="Q64" s="524"/>
      <c r="R64" s="1006" t="s">
        <v>532</v>
      </c>
      <c r="S64" s="1006"/>
      <c r="T64" s="1006"/>
      <c r="U64" s="1006"/>
      <c r="V64" s="1006"/>
      <c r="W64" s="1006"/>
      <c r="X64" s="1006"/>
      <c r="Y64" s="1006"/>
      <c r="Z64" s="1006"/>
      <c r="AA64" s="1006"/>
      <c r="AB64" s="1006"/>
      <c r="AC64" s="1006"/>
      <c r="AD64" s="1006"/>
      <c r="AE64" s="1006"/>
      <c r="AF64" s="524"/>
      <c r="AG64" s="524"/>
      <c r="AH64" s="524"/>
      <c r="AI64" s="524"/>
      <c r="AJ64" s="526"/>
      <c r="AK64" s="525"/>
      <c r="AL64" s="524"/>
      <c r="AM64" s="524"/>
      <c r="AN64" s="1006" t="s">
        <v>533</v>
      </c>
      <c r="AO64" s="1006"/>
      <c r="AP64" s="1006"/>
      <c r="AQ64" s="1006"/>
      <c r="AR64" s="1006"/>
      <c r="AS64" s="1006"/>
      <c r="AT64" s="524"/>
      <c r="AU64" s="524"/>
      <c r="AV64" s="527"/>
      <c r="AW64" s="525"/>
      <c r="AX64" s="1007" t="s">
        <v>534</v>
      </c>
      <c r="AY64" s="979"/>
      <c r="AZ64" s="979"/>
      <c r="BA64" s="979"/>
      <c r="BB64" s="979"/>
      <c r="BC64" s="979"/>
      <c r="BD64" s="979"/>
      <c r="BE64" s="979"/>
      <c r="BF64" s="979"/>
      <c r="BG64" s="979"/>
      <c r="BH64" s="979"/>
      <c r="BI64" s="979"/>
      <c r="BJ64" s="979"/>
      <c r="BK64" s="979"/>
      <c r="BL64" s="979"/>
      <c r="BM64" s="979"/>
      <c r="BN64" s="528"/>
      <c r="BO64" s="33"/>
      <c r="BP64" s="33"/>
      <c r="BQ64" s="819"/>
      <c r="BR64" s="819"/>
      <c r="BS64" s="819"/>
      <c r="BT64" s="819"/>
      <c r="BU64" s="819"/>
      <c r="BV64" s="819"/>
      <c r="BW64" s="819"/>
      <c r="BX64" s="819"/>
      <c r="BY64" s="33"/>
      <c r="BZ64" s="33"/>
      <c r="CA64" s="110"/>
      <c r="CB64" s="110"/>
    </row>
    <row r="65" spans="1:80" ht="18" customHeight="1">
      <c r="A65" s="498"/>
      <c r="B65" s="33"/>
      <c r="C65" s="33"/>
      <c r="D65" s="920"/>
      <c r="E65" s="920"/>
      <c r="F65" s="920"/>
      <c r="G65" s="920"/>
      <c r="H65" s="920"/>
      <c r="I65" s="920"/>
      <c r="J65" s="33"/>
      <c r="K65" s="33"/>
      <c r="L65" s="33"/>
      <c r="M65" s="512"/>
      <c r="N65" s="988" t="s">
        <v>535</v>
      </c>
      <c r="O65" s="988"/>
      <c r="P65" s="988"/>
      <c r="Q65" s="988"/>
      <c r="R65" s="988"/>
      <c r="S65" s="988"/>
      <c r="T65" s="988"/>
      <c r="U65" s="988"/>
      <c r="V65" s="988"/>
      <c r="W65" s="988"/>
      <c r="X65" s="514"/>
      <c r="Y65" s="513"/>
      <c r="Z65" s="988" t="s">
        <v>536</v>
      </c>
      <c r="AA65" s="988"/>
      <c r="AB65" s="988"/>
      <c r="AC65" s="988"/>
      <c r="AD65" s="988"/>
      <c r="AE65" s="988"/>
      <c r="AF65" s="988"/>
      <c r="AG65" s="988"/>
      <c r="AH65" s="988"/>
      <c r="AI65" s="988"/>
      <c r="AJ65" s="514"/>
      <c r="AK65" s="499"/>
      <c r="AL65" s="33"/>
      <c r="AM65" s="33"/>
      <c r="AN65" s="964" t="s">
        <v>537</v>
      </c>
      <c r="AO65" s="964"/>
      <c r="AP65" s="964"/>
      <c r="AQ65" s="964"/>
      <c r="AR65" s="964"/>
      <c r="AS65" s="964"/>
      <c r="AT65" s="33"/>
      <c r="AU65" s="33"/>
      <c r="AV65" s="500"/>
      <c r="AW65" s="499"/>
      <c r="AX65" s="964"/>
      <c r="AY65" s="964"/>
      <c r="AZ65" s="964"/>
      <c r="BA65" s="964"/>
      <c r="BB65" s="964"/>
      <c r="BC65" s="964"/>
      <c r="BD65" s="964"/>
      <c r="BE65" s="964"/>
      <c r="BF65" s="964"/>
      <c r="BG65" s="964"/>
      <c r="BH65" s="964"/>
      <c r="BI65" s="964"/>
      <c r="BJ65" s="964"/>
      <c r="BK65" s="964"/>
      <c r="BL65" s="964"/>
      <c r="BM65" s="964"/>
      <c r="BN65" s="520"/>
      <c r="BO65" s="33"/>
      <c r="BP65" s="33"/>
      <c r="BQ65" s="819"/>
      <c r="BR65" s="819"/>
      <c r="BS65" s="819"/>
      <c r="BT65" s="819"/>
      <c r="BU65" s="819"/>
      <c r="BV65" s="819"/>
      <c r="BW65" s="819"/>
      <c r="BX65" s="819"/>
      <c r="BY65" s="33"/>
      <c r="BZ65" s="33"/>
      <c r="CA65" s="110"/>
      <c r="CB65" s="110"/>
    </row>
    <row r="66" spans="1:80" ht="18" customHeight="1">
      <c r="A66" s="529"/>
      <c r="B66" s="987" t="s">
        <v>268</v>
      </c>
      <c r="C66" s="987"/>
      <c r="D66" s="987"/>
      <c r="E66" s="987"/>
      <c r="F66" s="987"/>
      <c r="G66" s="987"/>
      <c r="H66" s="987"/>
      <c r="I66" s="987"/>
      <c r="J66" s="987"/>
      <c r="K66" s="987"/>
      <c r="L66" s="487"/>
      <c r="M66" s="469"/>
      <c r="N66" s="487"/>
      <c r="O66" s="487"/>
      <c r="P66" s="487"/>
      <c r="Q66" s="1011" t="s">
        <v>606</v>
      </c>
      <c r="R66" s="1011"/>
      <c r="S66" s="1011"/>
      <c r="T66" s="1011"/>
      <c r="U66" s="487"/>
      <c r="V66" s="487"/>
      <c r="W66" s="487"/>
      <c r="X66" s="530"/>
      <c r="Y66" s="691"/>
      <c r="Z66" s="487"/>
      <c r="AA66" s="487"/>
      <c r="AB66" s="487"/>
      <c r="AC66" s="1011" t="s">
        <v>641</v>
      </c>
      <c r="AD66" s="1011"/>
      <c r="AE66" s="1011"/>
      <c r="AF66" s="1011"/>
      <c r="AG66" s="487"/>
      <c r="AH66" s="487"/>
      <c r="AI66" s="487"/>
      <c r="AJ66" s="530"/>
      <c r="AK66" s="469"/>
      <c r="AL66" s="487"/>
      <c r="AM66" s="487"/>
      <c r="AN66" s="487"/>
      <c r="AO66" s="1012">
        <f>Q66+AC66</f>
        <v>4.6500000000000004</v>
      </c>
      <c r="AP66" s="1012"/>
      <c r="AQ66" s="1012"/>
      <c r="AR66" s="1012"/>
      <c r="AS66" s="487"/>
      <c r="AT66" s="487"/>
      <c r="AU66" s="487"/>
      <c r="AV66" s="477"/>
      <c r="AW66" s="531"/>
      <c r="AX66" s="1013" t="s">
        <v>538</v>
      </c>
      <c r="AY66" s="1013"/>
      <c r="AZ66" s="1013"/>
      <c r="BA66" s="1013"/>
      <c r="BB66" s="1013"/>
      <c r="BC66" s="1013"/>
      <c r="BD66" s="1013"/>
      <c r="BE66" s="1013"/>
      <c r="BF66" s="1013"/>
      <c r="BG66" s="1013"/>
      <c r="BH66" s="1013"/>
      <c r="BI66" s="1013"/>
      <c r="BJ66" s="1013"/>
      <c r="BK66" s="1013"/>
      <c r="BL66" s="1013"/>
      <c r="BM66" s="1013"/>
      <c r="BN66" s="515"/>
      <c r="BO66" s="33"/>
      <c r="BP66" s="33"/>
      <c r="BQ66" s="33"/>
      <c r="BR66" s="33"/>
      <c r="BS66" s="33"/>
      <c r="BT66" s="33"/>
      <c r="BU66" s="33"/>
      <c r="BV66" s="33"/>
      <c r="BW66" s="33"/>
      <c r="BX66" s="33"/>
      <c r="BY66" s="33"/>
      <c r="BZ66" s="33"/>
      <c r="CA66" s="110"/>
      <c r="CB66" s="110"/>
    </row>
    <row r="67" spans="1:80" ht="18" customHeight="1">
      <c r="A67" s="529"/>
      <c r="B67" s="987" t="s">
        <v>373</v>
      </c>
      <c r="C67" s="987"/>
      <c r="D67" s="987"/>
      <c r="E67" s="987"/>
      <c r="F67" s="987"/>
      <c r="G67" s="987"/>
      <c r="H67" s="987"/>
      <c r="I67" s="987"/>
      <c r="J67" s="987"/>
      <c r="K67" s="987"/>
      <c r="L67" s="487"/>
      <c r="M67" s="469"/>
      <c r="N67" s="487"/>
      <c r="O67" s="487"/>
      <c r="P67" s="487"/>
      <c r="Q67" s="1011" t="s">
        <v>606</v>
      </c>
      <c r="R67" s="1011"/>
      <c r="S67" s="1011"/>
      <c r="T67" s="1011"/>
      <c r="U67" s="487"/>
      <c r="V67" s="487"/>
      <c r="W67" s="487"/>
      <c r="X67" s="530"/>
      <c r="Y67" s="470"/>
      <c r="Z67" s="487"/>
      <c r="AA67" s="487"/>
      <c r="AB67" s="487"/>
      <c r="AC67" s="1011" t="s">
        <v>606</v>
      </c>
      <c r="AD67" s="1011"/>
      <c r="AE67" s="1011"/>
      <c r="AF67" s="1011"/>
      <c r="AG67" s="487"/>
      <c r="AH67" s="487"/>
      <c r="AI67" s="487"/>
      <c r="AJ67" s="530"/>
      <c r="AK67" s="469"/>
      <c r="AL67" s="487"/>
      <c r="AM67" s="487"/>
      <c r="AN67" s="487"/>
      <c r="AO67" s="1012">
        <f>Q67+AC67</f>
        <v>4.5999999999999996</v>
      </c>
      <c r="AP67" s="1012"/>
      <c r="AQ67" s="1012"/>
      <c r="AR67" s="1012"/>
      <c r="AS67" s="487"/>
      <c r="AT67" s="487"/>
      <c r="AU67" s="487"/>
      <c r="AV67" s="477"/>
      <c r="AW67" s="531"/>
      <c r="AX67" s="1013" t="s">
        <v>538</v>
      </c>
      <c r="AY67" s="1013"/>
      <c r="AZ67" s="1013"/>
      <c r="BA67" s="1013"/>
      <c r="BB67" s="1013"/>
      <c r="BC67" s="1013"/>
      <c r="BD67" s="1013"/>
      <c r="BE67" s="1013"/>
      <c r="BF67" s="1013"/>
      <c r="BG67" s="1013"/>
      <c r="BH67" s="1013"/>
      <c r="BI67" s="1013"/>
      <c r="BJ67" s="1013"/>
      <c r="BK67" s="1013"/>
      <c r="BL67" s="1013"/>
      <c r="BM67" s="1013"/>
      <c r="BN67" s="515"/>
      <c r="BO67" s="33"/>
      <c r="BP67" s="33"/>
      <c r="BQ67" s="33"/>
      <c r="BR67" s="33"/>
      <c r="BS67" s="33"/>
      <c r="BT67" s="33"/>
      <c r="BU67" s="33"/>
      <c r="BV67" s="33"/>
      <c r="BW67" s="33"/>
      <c r="BX67" s="33"/>
      <c r="BY67" s="33"/>
      <c r="BZ67" s="33"/>
      <c r="CA67" s="110"/>
      <c r="CB67" s="110"/>
    </row>
    <row r="68" spans="1:80" ht="18" customHeight="1">
      <c r="A68" s="532"/>
      <c r="B68" s="1000" t="s">
        <v>477</v>
      </c>
      <c r="C68" s="1000"/>
      <c r="D68" s="1000"/>
      <c r="E68" s="1000"/>
      <c r="F68" s="1000"/>
      <c r="G68" s="1000"/>
      <c r="H68" s="1000"/>
      <c r="I68" s="1000"/>
      <c r="J68" s="1000"/>
      <c r="K68" s="1000"/>
      <c r="L68" s="490"/>
      <c r="M68" s="481"/>
      <c r="N68" s="490"/>
      <c r="O68" s="490"/>
      <c r="P68" s="490"/>
      <c r="Q68" s="1008" t="s">
        <v>606</v>
      </c>
      <c r="R68" s="1008"/>
      <c r="S68" s="1008"/>
      <c r="T68" s="1008"/>
      <c r="U68" s="490"/>
      <c r="V68" s="490"/>
      <c r="W68" s="490"/>
      <c r="X68" s="533"/>
      <c r="Y68" s="480"/>
      <c r="Z68" s="490"/>
      <c r="AA68" s="490"/>
      <c r="AB68" s="490"/>
      <c r="AC68" s="1008" t="s">
        <v>641</v>
      </c>
      <c r="AD68" s="1008"/>
      <c r="AE68" s="1008"/>
      <c r="AF68" s="1008"/>
      <c r="AG68" s="490"/>
      <c r="AH68" s="490"/>
      <c r="AI68" s="490"/>
      <c r="AJ68" s="533"/>
      <c r="AK68" s="481"/>
      <c r="AL68" s="490"/>
      <c r="AM68" s="490"/>
      <c r="AN68" s="490"/>
      <c r="AO68" s="1009">
        <f>Q68+AC68</f>
        <v>4.6500000000000004</v>
      </c>
      <c r="AP68" s="1009"/>
      <c r="AQ68" s="1009"/>
      <c r="AR68" s="1009"/>
      <c r="AS68" s="490"/>
      <c r="AT68" s="490"/>
      <c r="AU68" s="490"/>
      <c r="AV68" s="534"/>
      <c r="AW68" s="535"/>
      <c r="AX68" s="1010" t="s">
        <v>538</v>
      </c>
      <c r="AY68" s="1010"/>
      <c r="AZ68" s="1010"/>
      <c r="BA68" s="1010"/>
      <c r="BB68" s="1010"/>
      <c r="BC68" s="1010"/>
      <c r="BD68" s="1010"/>
      <c r="BE68" s="1010"/>
      <c r="BF68" s="1010"/>
      <c r="BG68" s="1010"/>
      <c r="BH68" s="1010"/>
      <c r="BI68" s="1010"/>
      <c r="BJ68" s="1010"/>
      <c r="BK68" s="1010"/>
      <c r="BL68" s="1010"/>
      <c r="BM68" s="1010"/>
      <c r="BN68" s="536"/>
      <c r="BO68" s="33"/>
      <c r="BP68" s="33"/>
      <c r="BQ68" s="33"/>
      <c r="BR68" s="33"/>
      <c r="BS68" s="33"/>
      <c r="BT68" s="33"/>
      <c r="BU68" s="33"/>
      <c r="BV68" s="33"/>
      <c r="BW68" s="33"/>
      <c r="BX68" s="33"/>
      <c r="BY68" s="33"/>
      <c r="BZ68" s="33"/>
      <c r="CA68" s="110"/>
      <c r="CB68" s="110"/>
    </row>
    <row r="69" spans="1:80" ht="18" customHeight="1">
      <c r="A69" s="33"/>
      <c r="B69" s="33"/>
      <c r="C69" s="33"/>
      <c r="D69" s="33"/>
      <c r="E69" s="33"/>
      <c r="F69" s="33"/>
      <c r="G69" s="33"/>
      <c r="H69" s="33"/>
      <c r="I69" s="33"/>
      <c r="J69" s="33"/>
      <c r="K69" s="33"/>
      <c r="L69" s="33"/>
      <c r="M69" s="33"/>
      <c r="N69" s="33"/>
      <c r="O69" s="33"/>
      <c r="P69" s="33"/>
      <c r="Q69" s="33"/>
      <c r="R69" s="33"/>
      <c r="S69" s="33"/>
      <c r="T69" s="33"/>
      <c r="U69" s="33"/>
      <c r="V69" s="33"/>
      <c r="W69" s="33"/>
      <c r="X69" s="33"/>
      <c r="Y69" s="33"/>
      <c r="Z69" s="33"/>
      <c r="AA69" s="33"/>
      <c r="AB69" s="33"/>
      <c r="AC69" s="33"/>
      <c r="AD69" s="33"/>
      <c r="AE69" s="33"/>
      <c r="AF69" s="33"/>
      <c r="AG69" s="33"/>
      <c r="AH69" s="537"/>
      <c r="AI69" s="537"/>
      <c r="AJ69" s="537"/>
      <c r="AK69" s="537"/>
      <c r="AL69" s="537"/>
      <c r="AM69" s="537"/>
      <c r="AN69" s="537"/>
      <c r="AO69" s="537"/>
      <c r="AP69" s="537"/>
      <c r="AQ69" s="537"/>
      <c r="AR69" s="537"/>
      <c r="AS69" s="537"/>
      <c r="AT69" s="537"/>
      <c r="AU69" s="33"/>
      <c r="AV69" s="33"/>
      <c r="AW69" s="510"/>
      <c r="AX69" s="510"/>
      <c r="AY69" s="510"/>
      <c r="AZ69" s="510"/>
      <c r="BA69" s="510"/>
      <c r="BB69" s="33"/>
      <c r="BC69" s="33"/>
      <c r="BD69" s="46"/>
      <c r="BE69" s="538"/>
      <c r="BF69" s="538"/>
      <c r="BG69" s="539"/>
      <c r="BH69" s="539"/>
      <c r="BI69" s="46"/>
      <c r="BJ69" s="46"/>
      <c r="BK69" s="33"/>
      <c r="BL69" s="33"/>
      <c r="BM69" s="33"/>
      <c r="BN69" s="33"/>
      <c r="BO69" s="33"/>
      <c r="BP69" s="33"/>
      <c r="BQ69" s="33"/>
      <c r="BR69" s="33"/>
      <c r="BS69" s="33"/>
      <c r="BT69" s="33"/>
      <c r="BU69" s="33"/>
      <c r="BV69" s="33"/>
      <c r="BW69" s="33"/>
      <c r="BX69" s="33"/>
      <c r="BY69" s="33"/>
      <c r="BZ69" s="33"/>
      <c r="CA69" s="110"/>
      <c r="CB69" s="110"/>
    </row>
    <row r="70" spans="1:80" ht="18" customHeight="1">
      <c r="A70" s="33"/>
      <c r="B70" s="33"/>
      <c r="C70" s="33"/>
      <c r="D70" s="33"/>
      <c r="E70" s="33"/>
      <c r="F70" s="33"/>
      <c r="G70" s="33"/>
      <c r="H70" s="33"/>
      <c r="I70" s="33"/>
      <c r="J70" s="33"/>
      <c r="K70" s="33"/>
      <c r="L70" s="33"/>
      <c r="M70" s="33"/>
      <c r="N70" s="33"/>
      <c r="O70" s="33"/>
      <c r="P70" s="33"/>
      <c r="Q70" s="33"/>
      <c r="R70" s="33"/>
      <c r="S70" s="33"/>
      <c r="T70" s="33"/>
      <c r="U70" s="33"/>
      <c r="V70" s="33"/>
      <c r="W70" s="33"/>
      <c r="X70" s="33"/>
      <c r="Y70" s="33"/>
      <c r="Z70" s="33"/>
      <c r="AA70" s="33"/>
      <c r="AB70" s="33"/>
      <c r="AC70" s="33"/>
      <c r="AD70" s="33"/>
      <c r="AE70" s="33"/>
      <c r="AF70" s="33"/>
      <c r="AG70" s="33"/>
      <c r="AH70" s="537"/>
      <c r="AI70" s="537"/>
      <c r="AJ70" s="537"/>
      <c r="AK70" s="537"/>
      <c r="AL70" s="537"/>
      <c r="AM70" s="537"/>
      <c r="AN70" s="537"/>
      <c r="AO70" s="537"/>
      <c r="AP70" s="537"/>
      <c r="AQ70" s="537"/>
      <c r="AR70" s="537"/>
      <c r="AS70" s="537"/>
      <c r="AT70" s="537"/>
      <c r="AU70" s="33"/>
      <c r="AV70" s="33"/>
      <c r="AW70" s="510"/>
      <c r="AX70" s="510"/>
      <c r="AY70" s="510"/>
      <c r="AZ70" s="510"/>
      <c r="BA70" s="510"/>
      <c r="BB70" s="33"/>
      <c r="BC70" s="33"/>
      <c r="BD70" s="46"/>
      <c r="BE70" s="538"/>
      <c r="BF70" s="538"/>
      <c r="BG70" s="539"/>
      <c r="BH70" s="539"/>
      <c r="BI70" s="46"/>
      <c r="BJ70" s="46"/>
      <c r="BK70" s="33"/>
      <c r="BL70" s="33"/>
      <c r="BM70" s="33"/>
      <c r="BN70" s="33"/>
      <c r="BO70" s="68"/>
      <c r="BP70" s="68"/>
      <c r="BQ70" s="68"/>
      <c r="BR70" s="68"/>
      <c r="BS70" s="68"/>
      <c r="BT70" s="68"/>
      <c r="BU70" s="68"/>
      <c r="BV70" s="68"/>
      <c r="BW70" s="68"/>
      <c r="BX70" s="68"/>
      <c r="BY70" s="68"/>
      <c r="BZ70" s="68"/>
    </row>
    <row r="71" spans="1:80" ht="18" customHeight="1">
      <c r="A71" s="1004" t="s">
        <v>539</v>
      </c>
      <c r="B71" s="1005"/>
      <c r="C71" s="1005"/>
      <c r="D71" s="1005"/>
      <c r="E71" s="521" t="s">
        <v>540</v>
      </c>
      <c r="F71" s="33"/>
      <c r="G71" s="33"/>
      <c r="H71" s="33"/>
      <c r="I71" s="33"/>
      <c r="J71" s="33"/>
      <c r="K71" s="33"/>
      <c r="L71" s="33"/>
      <c r="M71" s="33"/>
      <c r="N71" s="33"/>
      <c r="O71" s="33"/>
      <c r="P71" s="33"/>
      <c r="Q71" s="33"/>
      <c r="R71" s="33"/>
      <c r="S71" s="33"/>
      <c r="T71" s="33"/>
      <c r="U71" s="33"/>
      <c r="V71" s="33"/>
      <c r="W71" s="33"/>
      <c r="X71" s="33"/>
      <c r="Y71" s="33"/>
      <c r="Z71" s="33"/>
      <c r="AA71" s="33"/>
      <c r="AB71" s="33"/>
      <c r="AC71" s="33"/>
      <c r="AD71" s="33"/>
      <c r="AE71" s="33"/>
      <c r="AF71" s="33"/>
      <c r="AG71" s="33"/>
      <c r="AH71" s="537"/>
      <c r="AI71" s="537"/>
      <c r="AJ71" s="537"/>
      <c r="AK71" s="537"/>
      <c r="AL71" s="537"/>
      <c r="AM71" s="537"/>
      <c r="AN71" s="537"/>
      <c r="AO71" s="537"/>
      <c r="AP71" s="537"/>
      <c r="AQ71" s="537"/>
      <c r="AR71" s="537"/>
      <c r="AS71" s="537"/>
      <c r="AT71" s="537"/>
      <c r="AU71" s="33"/>
      <c r="AV71" s="33"/>
      <c r="AW71" s="510"/>
      <c r="AX71" s="510"/>
      <c r="AY71" s="510"/>
      <c r="AZ71" s="510"/>
      <c r="BA71" s="510"/>
      <c r="BB71" s="33"/>
      <c r="BC71" s="33"/>
      <c r="BD71" s="46"/>
      <c r="BE71" s="538"/>
      <c r="BF71" s="538"/>
      <c r="BG71" s="539"/>
      <c r="BH71" s="539"/>
      <c r="BI71" s="46"/>
      <c r="BJ71" s="46"/>
      <c r="BK71" s="33"/>
      <c r="BL71" s="33"/>
      <c r="BM71" s="33"/>
      <c r="BN71" s="33"/>
      <c r="BO71" s="68"/>
      <c r="BP71" s="68"/>
      <c r="BQ71" s="68"/>
      <c r="BR71" s="68"/>
      <c r="BS71" s="68"/>
      <c r="BT71" s="68"/>
      <c r="BU71" s="68"/>
      <c r="BV71" s="68"/>
      <c r="BW71" s="68"/>
      <c r="BX71" s="68"/>
      <c r="BY71" s="68"/>
      <c r="BZ71" s="68"/>
    </row>
    <row r="72" spans="1:80" ht="18" customHeight="1">
      <c r="A72" s="523"/>
      <c r="B72" s="524"/>
      <c r="C72" s="524"/>
      <c r="D72" s="1006" t="s">
        <v>531</v>
      </c>
      <c r="E72" s="919"/>
      <c r="F72" s="919"/>
      <c r="G72" s="919"/>
      <c r="H72" s="919"/>
      <c r="I72" s="919"/>
      <c r="J72" s="524"/>
      <c r="K72" s="524"/>
      <c r="L72" s="524"/>
      <c r="M72" s="525"/>
      <c r="N72" s="1017" t="s">
        <v>541</v>
      </c>
      <c r="O72" s="1017"/>
      <c r="P72" s="1017"/>
      <c r="Q72" s="1017"/>
      <c r="R72" s="1017"/>
      <c r="S72" s="1017"/>
      <c r="T72" s="1017"/>
      <c r="U72" s="1017"/>
      <c r="V72" s="540"/>
      <c r="W72" s="541"/>
      <c r="X72" s="1017" t="s">
        <v>542</v>
      </c>
      <c r="Y72" s="1017"/>
      <c r="Z72" s="1017"/>
      <c r="AA72" s="1017"/>
      <c r="AB72" s="1017"/>
      <c r="AC72" s="1017"/>
      <c r="AD72" s="1017"/>
      <c r="AE72" s="1017"/>
      <c r="AF72" s="540"/>
      <c r="AG72" s="541"/>
      <c r="AH72" s="1017" t="s">
        <v>543</v>
      </c>
      <c r="AI72" s="1017"/>
      <c r="AJ72" s="1017"/>
      <c r="AK72" s="1017"/>
      <c r="AL72" s="1017"/>
      <c r="AM72" s="1017"/>
      <c r="AN72" s="1017"/>
      <c r="AO72" s="1017"/>
      <c r="AP72" s="540"/>
      <c r="AQ72" s="541"/>
      <c r="AR72" s="1017" t="s">
        <v>544</v>
      </c>
      <c r="AS72" s="1017"/>
      <c r="AT72" s="1017"/>
      <c r="AU72" s="1017"/>
      <c r="AV72" s="1017"/>
      <c r="AW72" s="1017"/>
      <c r="AX72" s="1017"/>
      <c r="AY72" s="1017"/>
      <c r="AZ72" s="540"/>
      <c r="BA72" s="541"/>
      <c r="BB72" s="542"/>
      <c r="BC72" s="1017" t="s">
        <v>545</v>
      </c>
      <c r="BD72" s="1018"/>
      <c r="BE72" s="1018"/>
      <c r="BF72" s="1018"/>
      <c r="BG72" s="1018"/>
      <c r="BH72" s="1018"/>
      <c r="BI72" s="1018"/>
      <c r="BJ72" s="1018"/>
      <c r="BK72" s="1018"/>
      <c r="BL72" s="1018"/>
      <c r="BM72" s="524"/>
      <c r="BN72" s="527"/>
      <c r="BO72" s="524"/>
      <c r="BP72" s="524"/>
      <c r="BQ72" s="1006" t="s">
        <v>546</v>
      </c>
      <c r="BR72" s="1006"/>
      <c r="BS72" s="1006"/>
      <c r="BT72" s="1006"/>
      <c r="BU72" s="1006"/>
      <c r="BV72" s="1006"/>
      <c r="BW72" s="1006"/>
      <c r="BX72" s="1006"/>
      <c r="BY72" s="524"/>
      <c r="BZ72" s="528"/>
    </row>
    <row r="73" spans="1:80" ht="18" customHeight="1">
      <c r="A73" s="498"/>
      <c r="B73" s="33"/>
      <c r="C73" s="33"/>
      <c r="D73" s="920"/>
      <c r="E73" s="920"/>
      <c r="F73" s="920"/>
      <c r="G73" s="920"/>
      <c r="H73" s="920"/>
      <c r="I73" s="920"/>
      <c r="J73" s="33"/>
      <c r="K73" s="33"/>
      <c r="L73" s="33"/>
      <c r="M73" s="499"/>
      <c r="N73" s="1014" t="s">
        <v>547</v>
      </c>
      <c r="O73" s="1014"/>
      <c r="P73" s="1014"/>
      <c r="Q73" s="1014"/>
      <c r="R73" s="1014"/>
      <c r="S73" s="1014"/>
      <c r="T73" s="1014"/>
      <c r="U73" s="1014"/>
      <c r="V73" s="543"/>
      <c r="W73" s="544"/>
      <c r="X73" s="1014" t="s">
        <v>547</v>
      </c>
      <c r="Y73" s="1014"/>
      <c r="Z73" s="1014"/>
      <c r="AA73" s="1014"/>
      <c r="AB73" s="1014"/>
      <c r="AC73" s="1014"/>
      <c r="AD73" s="1014"/>
      <c r="AE73" s="1014"/>
      <c r="AF73" s="543"/>
      <c r="AG73" s="544"/>
      <c r="AH73" s="1014" t="s">
        <v>547</v>
      </c>
      <c r="AI73" s="1014"/>
      <c r="AJ73" s="1014"/>
      <c r="AK73" s="1014"/>
      <c r="AL73" s="1014"/>
      <c r="AM73" s="1014"/>
      <c r="AN73" s="1014"/>
      <c r="AO73" s="1014"/>
      <c r="AP73" s="543"/>
      <c r="AQ73" s="544"/>
      <c r="AR73" s="1014" t="s">
        <v>547</v>
      </c>
      <c r="AS73" s="1014"/>
      <c r="AT73" s="1014"/>
      <c r="AU73" s="1014"/>
      <c r="AV73" s="1014"/>
      <c r="AW73" s="1014"/>
      <c r="AX73" s="1014"/>
      <c r="AY73" s="1014"/>
      <c r="AZ73" s="543"/>
      <c r="BA73" s="544"/>
      <c r="BB73" s="545"/>
      <c r="BC73" s="1015" t="s">
        <v>548</v>
      </c>
      <c r="BD73" s="1016"/>
      <c r="BE73" s="1016"/>
      <c r="BF73" s="1016"/>
      <c r="BG73" s="1016"/>
      <c r="BH73" s="1016"/>
      <c r="BI73" s="1016"/>
      <c r="BJ73" s="1016"/>
      <c r="BK73" s="1016"/>
      <c r="BL73" s="1016"/>
      <c r="BM73" s="33"/>
      <c r="BN73" s="500"/>
      <c r="BO73" s="33"/>
      <c r="BP73" s="33"/>
      <c r="BQ73" s="819"/>
      <c r="BR73" s="819"/>
      <c r="BS73" s="819"/>
      <c r="BT73" s="819"/>
      <c r="BU73" s="819"/>
      <c r="BV73" s="819"/>
      <c r="BW73" s="819"/>
      <c r="BX73" s="819"/>
      <c r="BY73" s="33"/>
      <c r="BZ73" s="520"/>
    </row>
    <row r="74" spans="1:80" ht="18" customHeight="1">
      <c r="A74" s="546"/>
      <c r="B74" s="1027" t="s">
        <v>549</v>
      </c>
      <c r="C74" s="1027"/>
      <c r="D74" s="1027"/>
      <c r="E74" s="1027"/>
      <c r="F74" s="1027"/>
      <c r="G74" s="1027"/>
      <c r="H74" s="1027"/>
      <c r="I74" s="1027"/>
      <c r="J74" s="1027"/>
      <c r="K74" s="1027"/>
      <c r="L74" s="547"/>
      <c r="M74" s="435"/>
      <c r="N74" s="547"/>
      <c r="O74" s="1021" t="s">
        <v>550</v>
      </c>
      <c r="P74" s="1021"/>
      <c r="Q74" s="1021"/>
      <c r="R74" s="1021"/>
      <c r="S74" s="1021"/>
      <c r="T74" s="1021"/>
      <c r="U74" s="1021"/>
      <c r="V74" s="548"/>
      <c r="W74" s="435"/>
      <c r="X74" s="547"/>
      <c r="Y74" s="1021" t="s">
        <v>551</v>
      </c>
      <c r="Z74" s="1021"/>
      <c r="AA74" s="1021"/>
      <c r="AB74" s="1021"/>
      <c r="AC74" s="1021"/>
      <c r="AD74" s="1021"/>
      <c r="AE74" s="547"/>
      <c r="AF74" s="548"/>
      <c r="AG74" s="435"/>
      <c r="AH74" s="547"/>
      <c r="AI74" s="547"/>
      <c r="AJ74" s="1029" t="s">
        <v>552</v>
      </c>
      <c r="AK74" s="1029"/>
      <c r="AL74" s="1029"/>
      <c r="AM74" s="1029"/>
      <c r="AN74" s="1029"/>
      <c r="AO74" s="547"/>
      <c r="AP74" s="548"/>
      <c r="AQ74" s="435"/>
      <c r="AR74" s="547"/>
      <c r="AS74" s="547"/>
      <c r="AT74" s="1029" t="s">
        <v>552</v>
      </c>
      <c r="AU74" s="1029"/>
      <c r="AV74" s="1029"/>
      <c r="AW74" s="1029"/>
      <c r="AX74" s="1029"/>
      <c r="AY74" s="547"/>
      <c r="AZ74" s="548"/>
      <c r="BA74" s="549"/>
      <c r="BB74" s="1031" t="s">
        <v>553</v>
      </c>
      <c r="BC74" s="1031"/>
      <c r="BD74" s="1031"/>
      <c r="BE74" s="1031"/>
      <c r="BF74" s="1031"/>
      <c r="BG74" s="1031"/>
      <c r="BH74" s="1031"/>
      <c r="BI74" s="1031"/>
      <c r="BJ74" s="1031"/>
      <c r="BK74" s="1031"/>
      <c r="BL74" s="1031"/>
      <c r="BM74" s="1031"/>
      <c r="BN74" s="517"/>
      <c r="BO74" s="550"/>
      <c r="BP74" s="550"/>
      <c r="BQ74" s="550"/>
      <c r="BR74" s="550"/>
      <c r="BS74" s="550"/>
      <c r="BT74" s="550"/>
      <c r="BU74" s="550"/>
      <c r="BV74" s="550"/>
      <c r="BW74" s="550"/>
      <c r="BX74" s="550"/>
      <c r="BY74" s="550"/>
      <c r="BZ74" s="551"/>
    </row>
    <row r="75" spans="1:80" ht="18" customHeight="1">
      <c r="A75" s="552"/>
      <c r="B75" s="1028"/>
      <c r="C75" s="1028"/>
      <c r="D75" s="1028"/>
      <c r="E75" s="1028"/>
      <c r="F75" s="1028"/>
      <c r="G75" s="1028"/>
      <c r="H75" s="1028"/>
      <c r="I75" s="1028"/>
      <c r="J75" s="1028"/>
      <c r="K75" s="1028"/>
      <c r="L75" s="132"/>
      <c r="M75" s="77"/>
      <c r="N75" s="132"/>
      <c r="O75" s="947"/>
      <c r="P75" s="947"/>
      <c r="Q75" s="947"/>
      <c r="R75" s="947"/>
      <c r="S75" s="947"/>
      <c r="T75" s="947"/>
      <c r="U75" s="947"/>
      <c r="V75" s="553"/>
      <c r="W75" s="77"/>
      <c r="X75" s="132"/>
      <c r="Y75" s="947"/>
      <c r="Z75" s="947"/>
      <c r="AA75" s="947"/>
      <c r="AB75" s="947"/>
      <c r="AC75" s="947"/>
      <c r="AD75" s="947"/>
      <c r="AE75" s="132"/>
      <c r="AF75" s="553"/>
      <c r="AG75" s="77"/>
      <c r="AH75" s="132"/>
      <c r="AI75" s="132"/>
      <c r="AJ75" s="1030"/>
      <c r="AK75" s="1030"/>
      <c r="AL75" s="1030"/>
      <c r="AM75" s="1030"/>
      <c r="AN75" s="1030"/>
      <c r="AO75" s="132"/>
      <c r="AP75" s="553"/>
      <c r="AQ75" s="77"/>
      <c r="AR75" s="132"/>
      <c r="AS75" s="132"/>
      <c r="AT75" s="1030"/>
      <c r="AU75" s="1030"/>
      <c r="AV75" s="1030"/>
      <c r="AW75" s="1030"/>
      <c r="AX75" s="1030"/>
      <c r="AY75" s="132"/>
      <c r="AZ75" s="553"/>
      <c r="BA75" s="554"/>
      <c r="BB75" s="1032"/>
      <c r="BC75" s="1032"/>
      <c r="BD75" s="1032"/>
      <c r="BE75" s="1032"/>
      <c r="BF75" s="1032"/>
      <c r="BG75" s="1032"/>
      <c r="BH75" s="1032"/>
      <c r="BI75" s="1032"/>
      <c r="BJ75" s="1032"/>
      <c r="BK75" s="1032"/>
      <c r="BL75" s="1032"/>
      <c r="BM75" s="1032"/>
      <c r="BN75" s="519"/>
      <c r="BO75" s="131"/>
      <c r="BP75" s="131"/>
      <c r="BQ75" s="131"/>
      <c r="BR75" s="131"/>
      <c r="BS75" s="131"/>
      <c r="BT75" s="131"/>
      <c r="BU75" s="131"/>
      <c r="BV75" s="131"/>
      <c r="BW75" s="131"/>
      <c r="BX75" s="131"/>
      <c r="BY75" s="131"/>
      <c r="BZ75" s="555"/>
    </row>
    <row r="76" spans="1:80" ht="18" customHeight="1">
      <c r="A76" s="498"/>
      <c r="B76" s="1019" t="s">
        <v>554</v>
      </c>
      <c r="C76" s="920"/>
      <c r="D76" s="920"/>
      <c r="E76" s="920"/>
      <c r="F76" s="920"/>
      <c r="G76" s="920"/>
      <c r="H76" s="920"/>
      <c r="I76" s="920"/>
      <c r="J76" s="920"/>
      <c r="K76" s="920"/>
      <c r="L76" s="75"/>
      <c r="M76" s="72"/>
      <c r="N76" s="75"/>
      <c r="O76" s="1021" t="s">
        <v>550</v>
      </c>
      <c r="P76" s="1021"/>
      <c r="Q76" s="1021"/>
      <c r="R76" s="1021"/>
      <c r="S76" s="1021"/>
      <c r="T76" s="1021"/>
      <c r="U76" s="1021"/>
      <c r="V76" s="556"/>
      <c r="W76" s="72"/>
      <c r="X76" s="75"/>
      <c r="Y76" s="1021" t="s">
        <v>551</v>
      </c>
      <c r="Z76" s="1021"/>
      <c r="AA76" s="1021"/>
      <c r="AB76" s="1021"/>
      <c r="AC76" s="1021"/>
      <c r="AD76" s="1021"/>
      <c r="AE76" s="75"/>
      <c r="AF76" s="556"/>
      <c r="AG76" s="72"/>
      <c r="AH76" s="75"/>
      <c r="AI76" s="75"/>
      <c r="AJ76" s="1023" t="s">
        <v>552</v>
      </c>
      <c r="AK76" s="1023"/>
      <c r="AL76" s="1023"/>
      <c r="AM76" s="1023"/>
      <c r="AN76" s="1023"/>
      <c r="AO76" s="75"/>
      <c r="AP76" s="556"/>
      <c r="AQ76" s="72"/>
      <c r="AR76" s="75"/>
      <c r="AS76" s="75"/>
      <c r="AT76" s="1023" t="s">
        <v>552</v>
      </c>
      <c r="AU76" s="1023"/>
      <c r="AV76" s="1023"/>
      <c r="AW76" s="1023"/>
      <c r="AX76" s="1023"/>
      <c r="AY76" s="75"/>
      <c r="AZ76" s="556"/>
      <c r="BA76" s="557"/>
      <c r="BB76" s="1025" t="s">
        <v>553</v>
      </c>
      <c r="BC76" s="1025"/>
      <c r="BD76" s="1025"/>
      <c r="BE76" s="1025"/>
      <c r="BF76" s="1025"/>
      <c r="BG76" s="1025"/>
      <c r="BH76" s="1025"/>
      <c r="BI76" s="1025"/>
      <c r="BJ76" s="1025"/>
      <c r="BK76" s="1025"/>
      <c r="BL76" s="1025"/>
      <c r="BM76" s="1025"/>
      <c r="BN76" s="500"/>
      <c r="BO76" s="33"/>
      <c r="BP76" s="33"/>
      <c r="BQ76" s="33"/>
      <c r="BR76" s="33"/>
      <c r="BS76" s="33"/>
      <c r="BT76" s="33"/>
      <c r="BU76" s="33"/>
      <c r="BV76" s="33"/>
      <c r="BW76" s="33"/>
      <c r="BX76" s="33"/>
      <c r="BY76" s="33"/>
      <c r="BZ76" s="520"/>
    </row>
    <row r="77" spans="1:80" ht="18" customHeight="1">
      <c r="A77" s="504"/>
      <c r="B77" s="1020"/>
      <c r="C77" s="1020"/>
      <c r="D77" s="1020"/>
      <c r="E77" s="1020"/>
      <c r="F77" s="1020"/>
      <c r="G77" s="1020"/>
      <c r="H77" s="1020"/>
      <c r="I77" s="1020"/>
      <c r="J77" s="1020"/>
      <c r="K77" s="1020"/>
      <c r="L77" s="558"/>
      <c r="M77" s="436"/>
      <c r="N77" s="558"/>
      <c r="O77" s="1022"/>
      <c r="P77" s="1022"/>
      <c r="Q77" s="1022"/>
      <c r="R77" s="1022"/>
      <c r="S77" s="1022"/>
      <c r="T77" s="1022"/>
      <c r="U77" s="1022"/>
      <c r="V77" s="559"/>
      <c r="W77" s="436"/>
      <c r="X77" s="558"/>
      <c r="Y77" s="1022"/>
      <c r="Z77" s="1022"/>
      <c r="AA77" s="1022"/>
      <c r="AB77" s="1022"/>
      <c r="AC77" s="1022"/>
      <c r="AD77" s="1022"/>
      <c r="AE77" s="558"/>
      <c r="AF77" s="559"/>
      <c r="AG77" s="436"/>
      <c r="AH77" s="558"/>
      <c r="AI77" s="558"/>
      <c r="AJ77" s="1024"/>
      <c r="AK77" s="1024"/>
      <c r="AL77" s="1024"/>
      <c r="AM77" s="1024"/>
      <c r="AN77" s="1024"/>
      <c r="AO77" s="558"/>
      <c r="AP77" s="559"/>
      <c r="AQ77" s="436"/>
      <c r="AR77" s="558"/>
      <c r="AS77" s="558"/>
      <c r="AT77" s="1024"/>
      <c r="AU77" s="1024"/>
      <c r="AV77" s="1024"/>
      <c r="AW77" s="1024"/>
      <c r="AX77" s="1024"/>
      <c r="AY77" s="558"/>
      <c r="AZ77" s="559"/>
      <c r="BA77" s="560"/>
      <c r="BB77" s="1026"/>
      <c r="BC77" s="1026"/>
      <c r="BD77" s="1026"/>
      <c r="BE77" s="1026"/>
      <c r="BF77" s="1026"/>
      <c r="BG77" s="1026"/>
      <c r="BH77" s="1026"/>
      <c r="BI77" s="1026"/>
      <c r="BJ77" s="1026"/>
      <c r="BK77" s="1026"/>
      <c r="BL77" s="1026"/>
      <c r="BM77" s="1026"/>
      <c r="BN77" s="505"/>
      <c r="BO77" s="521"/>
      <c r="BP77" s="521"/>
      <c r="BQ77" s="521"/>
      <c r="BR77" s="521"/>
      <c r="BS77" s="521"/>
      <c r="BT77" s="521"/>
      <c r="BU77" s="521"/>
      <c r="BV77" s="521"/>
      <c r="BW77" s="521"/>
      <c r="BX77" s="521"/>
      <c r="BY77" s="521"/>
      <c r="BZ77" s="522"/>
    </row>
    <row r="78" spans="1:80" ht="18" customHeight="1">
      <c r="A78" s="33"/>
      <c r="B78" s="33"/>
      <c r="C78" s="33"/>
      <c r="D78" s="33"/>
      <c r="E78" s="33"/>
      <c r="F78" s="33"/>
      <c r="G78" s="33"/>
      <c r="H78" s="33"/>
      <c r="I78" s="33"/>
      <c r="J78" s="33"/>
      <c r="K78" s="33"/>
      <c r="L78" s="33"/>
      <c r="M78" s="33"/>
      <c r="N78" s="33"/>
      <c r="O78" s="33"/>
      <c r="P78" s="33"/>
      <c r="Q78" s="33"/>
      <c r="R78" s="33"/>
      <c r="S78" s="33"/>
      <c r="T78" s="33"/>
      <c r="U78" s="33"/>
      <c r="V78" s="33"/>
      <c r="W78" s="33"/>
      <c r="X78" s="33"/>
      <c r="Y78" s="33"/>
      <c r="Z78" s="33"/>
      <c r="AA78" s="33"/>
      <c r="AB78" s="33"/>
      <c r="AC78" s="33"/>
      <c r="AD78" s="33"/>
      <c r="AE78" s="33"/>
      <c r="AF78" s="33"/>
      <c r="AG78" s="33"/>
      <c r="AH78" s="537"/>
      <c r="AI78" s="537"/>
      <c r="AJ78" s="537"/>
      <c r="AK78" s="537"/>
      <c r="AL78" s="537"/>
      <c r="AM78" s="537"/>
      <c r="AN78" s="537"/>
      <c r="AO78" s="537"/>
      <c r="AP78" s="537"/>
      <c r="AQ78" s="537"/>
      <c r="AR78" s="537"/>
      <c r="AS78" s="537"/>
      <c r="AT78" s="537"/>
      <c r="AU78" s="33"/>
      <c r="AV78" s="33"/>
      <c r="AW78" s="510"/>
      <c r="AX78" s="510"/>
      <c r="AY78" s="510"/>
      <c r="AZ78" s="510"/>
      <c r="BA78" s="510"/>
      <c r="BB78" s="33"/>
      <c r="BC78" s="33"/>
      <c r="BD78" s="46"/>
      <c r="BE78" s="538"/>
      <c r="BF78" s="538"/>
      <c r="BG78" s="539"/>
      <c r="BH78" s="539"/>
      <c r="BI78" s="46"/>
      <c r="BJ78" s="46"/>
      <c r="BK78" s="33"/>
      <c r="BL78" s="33"/>
      <c r="BM78" s="33"/>
      <c r="BN78" s="33"/>
      <c r="BO78" s="68"/>
      <c r="BP78" s="68"/>
      <c r="BQ78" s="68"/>
      <c r="BR78" s="68"/>
      <c r="BS78" s="68"/>
      <c r="BT78" s="68"/>
      <c r="BU78" s="68"/>
      <c r="BV78" s="68"/>
      <c r="BW78" s="68"/>
      <c r="BX78" s="68"/>
      <c r="BY78" s="68"/>
      <c r="BZ78" s="68"/>
    </row>
    <row r="79" spans="1:80" ht="18" customHeight="1">
      <c r="A79" s="33"/>
      <c r="B79" s="33"/>
      <c r="C79" s="33"/>
      <c r="D79" s="33"/>
      <c r="E79" s="33"/>
      <c r="F79" s="33"/>
      <c r="G79" s="33"/>
      <c r="H79" s="33"/>
      <c r="I79" s="33"/>
      <c r="J79" s="33"/>
      <c r="K79" s="33"/>
      <c r="L79" s="33"/>
      <c r="M79" s="33"/>
      <c r="N79" s="33"/>
      <c r="O79" s="33"/>
      <c r="P79" s="33"/>
      <c r="Q79" s="33"/>
      <c r="R79" s="33"/>
      <c r="S79" s="33"/>
      <c r="T79" s="33"/>
      <c r="U79" s="33"/>
      <c r="V79" s="33"/>
      <c r="W79" s="33"/>
      <c r="X79" s="33"/>
      <c r="Y79" s="33"/>
      <c r="Z79" s="33"/>
      <c r="AA79" s="33"/>
      <c r="AB79" s="33"/>
      <c r="AC79" s="33"/>
      <c r="AD79" s="33"/>
      <c r="AE79" s="33"/>
      <c r="AF79" s="33"/>
      <c r="AG79" s="33"/>
      <c r="AH79" s="537"/>
      <c r="AI79" s="537"/>
      <c r="AJ79" s="537"/>
      <c r="AK79" s="537"/>
      <c r="AL79" s="537"/>
      <c r="AM79" s="537"/>
      <c r="AN79" s="537"/>
      <c r="AO79" s="537"/>
      <c r="AP79" s="537"/>
      <c r="AQ79" s="537"/>
      <c r="AR79" s="537"/>
      <c r="AS79" s="537"/>
      <c r="AT79" s="537"/>
      <c r="AU79" s="33"/>
      <c r="AV79" s="33"/>
      <c r="AW79" s="510"/>
      <c r="AX79" s="510"/>
      <c r="AY79" s="510"/>
      <c r="AZ79" s="510"/>
      <c r="BA79" s="510"/>
      <c r="BB79" s="33"/>
      <c r="BC79" s="33"/>
      <c r="BD79" s="46"/>
      <c r="BE79" s="538"/>
      <c r="BF79" s="538"/>
      <c r="BG79" s="539"/>
      <c r="BH79" s="539"/>
      <c r="BI79" s="46"/>
      <c r="BJ79" s="46"/>
      <c r="BK79" s="33"/>
      <c r="BL79" s="33"/>
      <c r="BM79" s="33"/>
      <c r="BN79" s="33"/>
      <c r="BO79" s="68"/>
      <c r="BP79" s="68"/>
      <c r="BQ79" s="68"/>
      <c r="BR79" s="68"/>
      <c r="BS79" s="68"/>
      <c r="BT79" s="68"/>
      <c r="BU79" s="68"/>
      <c r="BV79" s="68"/>
      <c r="BW79" s="68"/>
      <c r="BX79" s="68"/>
      <c r="BY79" s="68"/>
      <c r="BZ79" s="68"/>
    </row>
    <row r="80" spans="1:80" ht="18" customHeight="1">
      <c r="A80" s="1004" t="s">
        <v>555</v>
      </c>
      <c r="B80" s="1004"/>
      <c r="C80" s="1004"/>
      <c r="D80" s="1004"/>
      <c r="E80" s="521" t="s">
        <v>556</v>
      </c>
      <c r="F80" s="521"/>
      <c r="G80" s="521"/>
      <c r="H80" s="521"/>
      <c r="I80" s="521"/>
      <c r="J80" s="521"/>
      <c r="K80" s="521"/>
      <c r="L80" s="521"/>
      <c r="M80" s="33"/>
      <c r="N80" s="33"/>
      <c r="O80" s="33"/>
      <c r="P80" s="33"/>
      <c r="Q80" s="33"/>
      <c r="R80" s="33"/>
      <c r="S80" s="33"/>
      <c r="T80" s="33"/>
      <c r="U80" s="33"/>
      <c r="V80" s="33"/>
      <c r="W80" s="33"/>
      <c r="X80" s="33"/>
      <c r="Y80" s="33"/>
      <c r="Z80" s="33"/>
      <c r="AA80" s="33"/>
      <c r="AB80" s="33"/>
      <c r="AC80" s="33"/>
      <c r="AD80" s="33"/>
      <c r="AE80" s="33"/>
      <c r="AF80" s="33"/>
      <c r="AG80" s="33"/>
      <c r="AH80" s="33"/>
      <c r="AI80" s="33"/>
      <c r="AJ80" s="33"/>
      <c r="AK80" s="33"/>
      <c r="AL80" s="33"/>
      <c r="AM80" s="33"/>
      <c r="AN80" s="33"/>
      <c r="AO80" s="33"/>
      <c r="AP80" s="33"/>
      <c r="AQ80" s="33"/>
      <c r="AR80" s="33"/>
      <c r="AS80" s="33"/>
      <c r="AT80" s="33"/>
      <c r="AU80" s="33"/>
      <c r="AV80" s="33"/>
      <c r="AW80" s="510"/>
      <c r="AX80" s="510"/>
      <c r="AY80" s="510"/>
      <c r="AZ80" s="510"/>
      <c r="BA80" s="510"/>
      <c r="BB80" s="33"/>
      <c r="BC80" s="33"/>
      <c r="BD80" s="46"/>
      <c r="BE80" s="538"/>
      <c r="BF80" s="538"/>
      <c r="BG80" s="539"/>
      <c r="BH80" s="539"/>
      <c r="BI80" s="46"/>
      <c r="BJ80" s="46"/>
      <c r="BK80" s="33"/>
      <c r="BL80" s="33"/>
      <c r="BM80" s="33"/>
      <c r="BN80" s="33"/>
      <c r="BO80" s="68"/>
      <c r="BP80" s="68"/>
      <c r="BQ80" s="68"/>
      <c r="BR80" s="68"/>
      <c r="BS80" s="68"/>
      <c r="BT80" s="68"/>
      <c r="BU80" s="68"/>
      <c r="BV80" s="68"/>
      <c r="BW80" s="68"/>
      <c r="BX80" s="68"/>
      <c r="BY80" s="68"/>
      <c r="BZ80" s="68"/>
    </row>
    <row r="81" spans="1:78" ht="18" customHeight="1">
      <c r="A81" s="523"/>
      <c r="B81" s="524"/>
      <c r="C81" s="524"/>
      <c r="D81" s="524"/>
      <c r="E81" s="1006" t="s">
        <v>557</v>
      </c>
      <c r="F81" s="919"/>
      <c r="G81" s="919"/>
      <c r="H81" s="919"/>
      <c r="I81" s="919"/>
      <c r="J81" s="919"/>
      <c r="K81" s="524"/>
      <c r="L81" s="524"/>
      <c r="M81" s="524"/>
      <c r="N81" s="527"/>
      <c r="O81" s="525"/>
      <c r="P81" s="979" t="s">
        <v>558</v>
      </c>
      <c r="Q81" s="979"/>
      <c r="R81" s="979"/>
      <c r="S81" s="979"/>
      <c r="T81" s="979"/>
      <c r="U81" s="979"/>
      <c r="V81" s="979"/>
      <c r="W81" s="979"/>
      <c r="X81" s="979"/>
      <c r="Y81" s="979"/>
      <c r="Z81" s="979"/>
      <c r="AA81" s="979"/>
      <c r="AB81" s="979"/>
      <c r="AC81" s="979"/>
      <c r="AD81" s="527"/>
      <c r="AE81" s="525"/>
      <c r="AF81" s="524"/>
      <c r="AG81" s="524"/>
      <c r="AH81" s="1006" t="s">
        <v>559</v>
      </c>
      <c r="AI81" s="919"/>
      <c r="AJ81" s="919"/>
      <c r="AK81" s="919"/>
      <c r="AL81" s="919"/>
      <c r="AM81" s="919"/>
      <c r="AN81" s="919"/>
      <c r="AO81" s="919"/>
      <c r="AP81" s="919"/>
      <c r="AQ81" s="919"/>
      <c r="AR81" s="524"/>
      <c r="AS81" s="524"/>
      <c r="AT81" s="528"/>
      <c r="AU81" s="33"/>
      <c r="AV81" s="33"/>
      <c r="AW81" s="510"/>
      <c r="AX81" s="510"/>
      <c r="AY81" s="510"/>
      <c r="AZ81" s="510"/>
      <c r="BA81" s="510"/>
      <c r="BB81" s="33"/>
      <c r="BC81" s="33"/>
      <c r="BD81" s="46"/>
      <c r="BE81" s="538"/>
      <c r="BF81" s="538"/>
      <c r="BG81" s="539"/>
      <c r="BH81" s="539"/>
      <c r="BI81" s="46"/>
      <c r="BJ81" s="46"/>
      <c r="BK81" s="33"/>
      <c r="BL81" s="33"/>
      <c r="BM81" s="33"/>
      <c r="BN81" s="33"/>
      <c r="BO81" s="68"/>
      <c r="BP81" s="68"/>
      <c r="BQ81" s="68"/>
      <c r="BR81" s="68"/>
      <c r="BS81" s="68"/>
      <c r="BT81" s="68"/>
      <c r="BU81" s="68"/>
      <c r="BV81" s="68"/>
      <c r="BW81" s="68"/>
      <c r="BX81" s="68"/>
      <c r="BY81" s="68"/>
      <c r="BZ81" s="68"/>
    </row>
    <row r="82" spans="1:78" ht="18" customHeight="1">
      <c r="A82" s="529"/>
      <c r="B82" s="513"/>
      <c r="C82" s="987" t="s">
        <v>560</v>
      </c>
      <c r="D82" s="923"/>
      <c r="E82" s="923"/>
      <c r="F82" s="923"/>
      <c r="G82" s="923"/>
      <c r="H82" s="923"/>
      <c r="I82" s="923"/>
      <c r="J82" s="923"/>
      <c r="K82" s="923"/>
      <c r="L82" s="923"/>
      <c r="M82" s="513"/>
      <c r="N82" s="514"/>
      <c r="O82" s="991" t="s">
        <v>561</v>
      </c>
      <c r="P82" s="988"/>
      <c r="Q82" s="988"/>
      <c r="R82" s="988"/>
      <c r="S82" s="988"/>
      <c r="T82" s="988"/>
      <c r="U82" s="988"/>
      <c r="V82" s="988"/>
      <c r="W82" s="988"/>
      <c r="X82" s="988"/>
      <c r="Y82" s="988"/>
      <c r="Z82" s="988"/>
      <c r="AA82" s="988"/>
      <c r="AB82" s="988"/>
      <c r="AC82" s="988"/>
      <c r="AD82" s="1033"/>
      <c r="AE82" s="991"/>
      <c r="AF82" s="988"/>
      <c r="AG82" s="988"/>
      <c r="AH82" s="988"/>
      <c r="AI82" s="988"/>
      <c r="AJ82" s="988"/>
      <c r="AK82" s="988"/>
      <c r="AL82" s="988"/>
      <c r="AM82" s="988"/>
      <c r="AN82" s="988"/>
      <c r="AO82" s="988"/>
      <c r="AP82" s="988"/>
      <c r="AQ82" s="988"/>
      <c r="AR82" s="988"/>
      <c r="AS82" s="988"/>
      <c r="AT82" s="1034"/>
      <c r="AU82" s="33"/>
      <c r="AV82" s="33"/>
      <c r="AW82" s="510"/>
      <c r="AX82" s="510"/>
      <c r="AY82" s="510"/>
      <c r="AZ82" s="510"/>
      <c r="BA82" s="510"/>
      <c r="BB82" s="33"/>
      <c r="BC82" s="33"/>
      <c r="BD82" s="46"/>
      <c r="BE82" s="538"/>
      <c r="BF82" s="538"/>
      <c r="BG82" s="539"/>
      <c r="BH82" s="539"/>
      <c r="BI82" s="46"/>
      <c r="BJ82" s="46"/>
      <c r="BK82" s="33"/>
      <c r="BL82" s="33"/>
      <c r="BM82" s="33"/>
      <c r="BN82" s="33"/>
      <c r="BO82" s="68"/>
      <c r="BP82" s="68"/>
      <c r="BQ82" s="68"/>
      <c r="BR82" s="68"/>
      <c r="BS82" s="68"/>
      <c r="BT82" s="68"/>
      <c r="BU82" s="68"/>
      <c r="BV82" s="68"/>
      <c r="BW82" s="68"/>
      <c r="BX82" s="68"/>
      <c r="BY82" s="68"/>
      <c r="BZ82" s="68"/>
    </row>
    <row r="83" spans="1:78" ht="18" customHeight="1">
      <c r="A83" s="529"/>
      <c r="B83" s="513"/>
      <c r="C83" s="987" t="s">
        <v>562</v>
      </c>
      <c r="D83" s="923"/>
      <c r="E83" s="923"/>
      <c r="F83" s="923"/>
      <c r="G83" s="923"/>
      <c r="H83" s="923"/>
      <c r="I83" s="923"/>
      <c r="J83" s="923"/>
      <c r="K83" s="923"/>
      <c r="L83" s="923"/>
      <c r="M83" s="513"/>
      <c r="N83" s="514"/>
      <c r="O83" s="991" t="s">
        <v>561</v>
      </c>
      <c r="P83" s="988"/>
      <c r="Q83" s="988"/>
      <c r="R83" s="988"/>
      <c r="S83" s="988"/>
      <c r="T83" s="988"/>
      <c r="U83" s="988"/>
      <c r="V83" s="988"/>
      <c r="W83" s="988"/>
      <c r="X83" s="988"/>
      <c r="Y83" s="988"/>
      <c r="Z83" s="988"/>
      <c r="AA83" s="988"/>
      <c r="AB83" s="988"/>
      <c r="AC83" s="988"/>
      <c r="AD83" s="1033"/>
      <c r="AE83" s="991"/>
      <c r="AF83" s="988"/>
      <c r="AG83" s="988"/>
      <c r="AH83" s="988"/>
      <c r="AI83" s="988"/>
      <c r="AJ83" s="988"/>
      <c r="AK83" s="988"/>
      <c r="AL83" s="988"/>
      <c r="AM83" s="988"/>
      <c r="AN83" s="988"/>
      <c r="AO83" s="988"/>
      <c r="AP83" s="988"/>
      <c r="AQ83" s="988"/>
      <c r="AR83" s="988"/>
      <c r="AS83" s="988"/>
      <c r="AT83" s="1034"/>
      <c r="AU83" s="33"/>
      <c r="AV83" s="33"/>
      <c r="AW83" s="510"/>
      <c r="AX83" s="510"/>
      <c r="AY83" s="510"/>
      <c r="AZ83" s="510"/>
      <c r="BA83" s="510"/>
      <c r="BB83" s="33"/>
      <c r="BC83" s="33"/>
      <c r="BD83" s="46"/>
      <c r="BE83" s="538"/>
      <c r="BF83" s="538"/>
      <c r="BG83" s="539"/>
      <c r="BH83" s="539"/>
      <c r="BI83" s="46"/>
      <c r="BJ83" s="46"/>
      <c r="BK83" s="33"/>
      <c r="BL83" s="33"/>
      <c r="BM83" s="33"/>
      <c r="BN83" s="33"/>
      <c r="BO83" s="68"/>
      <c r="BP83" s="68"/>
      <c r="BQ83" s="68"/>
      <c r="BR83" s="68"/>
      <c r="BS83" s="68"/>
      <c r="BT83" s="68"/>
      <c r="BU83" s="68"/>
      <c r="BV83" s="68"/>
      <c r="BW83" s="68"/>
      <c r="BX83" s="68"/>
      <c r="BY83" s="68"/>
      <c r="BZ83" s="68"/>
    </row>
    <row r="84" spans="1:78" ht="18" customHeight="1">
      <c r="A84" s="532"/>
      <c r="B84" s="561"/>
      <c r="C84" s="1000" t="s">
        <v>563</v>
      </c>
      <c r="D84" s="929"/>
      <c r="E84" s="929"/>
      <c r="F84" s="929"/>
      <c r="G84" s="929"/>
      <c r="H84" s="929"/>
      <c r="I84" s="929"/>
      <c r="J84" s="929"/>
      <c r="K84" s="929"/>
      <c r="L84" s="929"/>
      <c r="M84" s="561"/>
      <c r="N84" s="562"/>
      <c r="O84" s="1035" t="s">
        <v>561</v>
      </c>
      <c r="P84" s="1001"/>
      <c r="Q84" s="1001"/>
      <c r="R84" s="1001"/>
      <c r="S84" s="1001"/>
      <c r="T84" s="1001"/>
      <c r="U84" s="1001"/>
      <c r="V84" s="1001"/>
      <c r="W84" s="1001"/>
      <c r="X84" s="1001"/>
      <c r="Y84" s="1001"/>
      <c r="Z84" s="1001"/>
      <c r="AA84" s="1001"/>
      <c r="AB84" s="1001"/>
      <c r="AC84" s="1001"/>
      <c r="AD84" s="1036"/>
      <c r="AE84" s="1035"/>
      <c r="AF84" s="1001"/>
      <c r="AG84" s="1001"/>
      <c r="AH84" s="1001"/>
      <c r="AI84" s="1001"/>
      <c r="AJ84" s="1001"/>
      <c r="AK84" s="1001"/>
      <c r="AL84" s="1001"/>
      <c r="AM84" s="1001"/>
      <c r="AN84" s="1001"/>
      <c r="AO84" s="1001"/>
      <c r="AP84" s="1001"/>
      <c r="AQ84" s="1001"/>
      <c r="AR84" s="1001"/>
      <c r="AS84" s="1001"/>
      <c r="AT84" s="1037"/>
      <c r="AU84" s="33"/>
      <c r="AV84" s="33"/>
      <c r="AW84" s="33"/>
      <c r="AX84" s="33"/>
      <c r="AY84" s="33"/>
      <c r="AZ84" s="33"/>
      <c r="BA84" s="33"/>
      <c r="BB84" s="33"/>
      <c r="BC84" s="33"/>
      <c r="BD84" s="33"/>
      <c r="BE84" s="33"/>
      <c r="BF84" s="33"/>
      <c r="BG84" s="33"/>
      <c r="BH84" s="33"/>
      <c r="BI84" s="33"/>
      <c r="BJ84" s="33"/>
      <c r="BK84" s="33"/>
      <c r="BL84" s="33"/>
      <c r="BM84" s="33"/>
      <c r="BN84" s="33"/>
      <c r="BO84" s="68"/>
      <c r="BP84" s="68"/>
      <c r="BQ84" s="68"/>
      <c r="BR84" s="68"/>
      <c r="BS84" s="68"/>
      <c r="BT84" s="68"/>
      <c r="BU84" s="68"/>
      <c r="BV84" s="68"/>
      <c r="BW84" s="68"/>
      <c r="BX84" s="68"/>
      <c r="BY84" s="68"/>
      <c r="BZ84" s="68"/>
    </row>
  </sheetData>
  <mergeCells count="210">
    <mergeCell ref="C83:L83"/>
    <mergeCell ref="O83:AD83"/>
    <mergeCell ref="AE83:AT83"/>
    <mergeCell ref="C84:L84"/>
    <mergeCell ref="O84:AD84"/>
    <mergeCell ref="AE84:AT84"/>
    <mergeCell ref="A80:D80"/>
    <mergeCell ref="E81:J81"/>
    <mergeCell ref="P81:AC81"/>
    <mergeCell ref="AH81:AQ81"/>
    <mergeCell ref="C82:L82"/>
    <mergeCell ref="O82:AD82"/>
    <mergeCell ref="AE82:AT82"/>
    <mergeCell ref="B76:K77"/>
    <mergeCell ref="O76:U77"/>
    <mergeCell ref="Y76:AD77"/>
    <mergeCell ref="AJ76:AN77"/>
    <mergeCell ref="AT76:AX77"/>
    <mergeCell ref="BB76:BM77"/>
    <mergeCell ref="B74:K75"/>
    <mergeCell ref="O74:U75"/>
    <mergeCell ref="Y74:AD75"/>
    <mergeCell ref="AJ74:AN75"/>
    <mergeCell ref="AT74:AX75"/>
    <mergeCell ref="BB74:BM75"/>
    <mergeCell ref="BQ72:BX73"/>
    <mergeCell ref="N73:U73"/>
    <mergeCell ref="X73:AE73"/>
    <mergeCell ref="AH73:AO73"/>
    <mergeCell ref="AR73:AY73"/>
    <mergeCell ref="BC73:BL73"/>
    <mergeCell ref="D72:I73"/>
    <mergeCell ref="N72:U72"/>
    <mergeCell ref="X72:AE72"/>
    <mergeCell ref="AH72:AO72"/>
    <mergeCell ref="AR72:AY72"/>
    <mergeCell ref="BC72:BL72"/>
    <mergeCell ref="B68:K68"/>
    <mergeCell ref="Q68:T68"/>
    <mergeCell ref="AC68:AF68"/>
    <mergeCell ref="AO68:AR68"/>
    <mergeCell ref="AX68:BM68"/>
    <mergeCell ref="A71:D71"/>
    <mergeCell ref="B66:K66"/>
    <mergeCell ref="Q66:T66"/>
    <mergeCell ref="AC66:AF66"/>
    <mergeCell ref="AO66:AR66"/>
    <mergeCell ref="AX66:BM66"/>
    <mergeCell ref="B67:K67"/>
    <mergeCell ref="Q67:T67"/>
    <mergeCell ref="AC67:AF67"/>
    <mergeCell ref="AO67:AR67"/>
    <mergeCell ref="AX67:BM67"/>
    <mergeCell ref="AF58:AM58"/>
    <mergeCell ref="A63:D63"/>
    <mergeCell ref="D64:I65"/>
    <mergeCell ref="R64:AE64"/>
    <mergeCell ref="AN64:AS64"/>
    <mergeCell ref="AX64:BM65"/>
    <mergeCell ref="BQ64:BX65"/>
    <mergeCell ref="N65:W65"/>
    <mergeCell ref="Z65:AI65"/>
    <mergeCell ref="AN65:AS65"/>
    <mergeCell ref="AB51:AD51"/>
    <mergeCell ref="AF51:AM51"/>
    <mergeCell ref="A54:H60"/>
    <mergeCell ref="J54:U54"/>
    <mergeCell ref="AB54:AD54"/>
    <mergeCell ref="AF54:AM54"/>
    <mergeCell ref="J55:U55"/>
    <mergeCell ref="AB55:AD55"/>
    <mergeCell ref="AF55:AM55"/>
    <mergeCell ref="J56:T59"/>
    <mergeCell ref="V56:AA56"/>
    <mergeCell ref="AB56:AD56"/>
    <mergeCell ref="V59:AA59"/>
    <mergeCell ref="AB59:AD59"/>
    <mergeCell ref="AF59:AM59"/>
    <mergeCell ref="J60:M60"/>
    <mergeCell ref="AB60:AD60"/>
    <mergeCell ref="AF60:AM60"/>
    <mergeCell ref="AF56:AM56"/>
    <mergeCell ref="V57:AA57"/>
    <mergeCell ref="AB57:AD57"/>
    <mergeCell ref="AF57:AM57"/>
    <mergeCell ref="V58:AA58"/>
    <mergeCell ref="AB58:AD58"/>
    <mergeCell ref="A45:D45"/>
    <mergeCell ref="A46:AE46"/>
    <mergeCell ref="AF46:AO46"/>
    <mergeCell ref="A47:H53"/>
    <mergeCell ref="J47:U47"/>
    <mergeCell ref="AB47:AD47"/>
    <mergeCell ref="AF47:AM47"/>
    <mergeCell ref="J48:U48"/>
    <mergeCell ref="AB48:AD48"/>
    <mergeCell ref="AF48:AM48"/>
    <mergeCell ref="V52:AA52"/>
    <mergeCell ref="AB52:AD52"/>
    <mergeCell ref="AF52:AM52"/>
    <mergeCell ref="J53:M53"/>
    <mergeCell ref="AB53:AD53"/>
    <mergeCell ref="AF53:AM53"/>
    <mergeCell ref="J49:T52"/>
    <mergeCell ref="V49:AA49"/>
    <mergeCell ref="AB49:AD49"/>
    <mergeCell ref="AF49:AM49"/>
    <mergeCell ref="V50:AA50"/>
    <mergeCell ref="AB50:AD50"/>
    <mergeCell ref="AF50:AM50"/>
    <mergeCell ref="V51:AA51"/>
    <mergeCell ref="Z28:AE28"/>
    <mergeCell ref="AJ28:AP28"/>
    <mergeCell ref="BW33:CD33"/>
    <mergeCell ref="B34:K42"/>
    <mergeCell ref="N35:W42"/>
    <mergeCell ref="Z35:AI42"/>
    <mergeCell ref="AL35:AU42"/>
    <mergeCell ref="AX35:BG42"/>
    <mergeCell ref="BJ35:BS42"/>
    <mergeCell ref="BV35:CE42"/>
    <mergeCell ref="C33:J33"/>
    <mergeCell ref="O33:V33"/>
    <mergeCell ref="AA33:AH33"/>
    <mergeCell ref="AM33:AT33"/>
    <mergeCell ref="AY33:BF33"/>
    <mergeCell ref="BK33:BR33"/>
    <mergeCell ref="AJ20:AP20"/>
    <mergeCell ref="S21:V21"/>
    <mergeCell ref="Z21:AE21"/>
    <mergeCell ref="AJ21:AP21"/>
    <mergeCell ref="B24:P30"/>
    <mergeCell ref="S24:V24"/>
    <mergeCell ref="Z24:AE24"/>
    <mergeCell ref="AJ24:AP24"/>
    <mergeCell ref="S25:V25"/>
    <mergeCell ref="Z25:AE25"/>
    <mergeCell ref="AJ25:AP25"/>
    <mergeCell ref="S26:V26"/>
    <mergeCell ref="Z26:AE26"/>
    <mergeCell ref="AJ26:AP26"/>
    <mergeCell ref="S29:V29"/>
    <mergeCell ref="Z29:AE29"/>
    <mergeCell ref="AJ29:AP29"/>
    <mergeCell ref="S30:V30"/>
    <mergeCell ref="Z30:AE30"/>
    <mergeCell ref="AJ30:AP30"/>
    <mergeCell ref="S27:V27"/>
    <mergeCell ref="Z27:AE27"/>
    <mergeCell ref="AJ27:AP27"/>
    <mergeCell ref="S28:V28"/>
    <mergeCell ref="A14:D14"/>
    <mergeCell ref="A15:Q16"/>
    <mergeCell ref="R15:AR15"/>
    <mergeCell ref="S16:V16"/>
    <mergeCell ref="Y16:AF16"/>
    <mergeCell ref="AI16:AQ16"/>
    <mergeCell ref="B17:P23"/>
    <mergeCell ref="S17:V17"/>
    <mergeCell ref="Z17:AE17"/>
    <mergeCell ref="AJ17:AP17"/>
    <mergeCell ref="S18:V18"/>
    <mergeCell ref="Z18:AE18"/>
    <mergeCell ref="AJ18:AP18"/>
    <mergeCell ref="S19:V19"/>
    <mergeCell ref="Z19:AE19"/>
    <mergeCell ref="AJ19:AP19"/>
    <mergeCell ref="S22:V22"/>
    <mergeCell ref="Z22:AE22"/>
    <mergeCell ref="AJ22:AP22"/>
    <mergeCell ref="S23:V23"/>
    <mergeCell ref="Z23:AE23"/>
    <mergeCell ref="AJ23:AP23"/>
    <mergeCell ref="S20:V20"/>
    <mergeCell ref="Z20:AE20"/>
    <mergeCell ref="R8:Z8"/>
    <mergeCell ref="AA8:AD8"/>
    <mergeCell ref="AG8:AP8"/>
    <mergeCell ref="B9:O11"/>
    <mergeCell ref="R9:Z9"/>
    <mergeCell ref="AA9:AD9"/>
    <mergeCell ref="AG9:AP9"/>
    <mergeCell ref="R10:Z10"/>
    <mergeCell ref="AA10:AD10"/>
    <mergeCell ref="AG10:AP10"/>
    <mergeCell ref="B6:O8"/>
    <mergeCell ref="R11:Z11"/>
    <mergeCell ref="AA11:AD11"/>
    <mergeCell ref="AG11:AP11"/>
    <mergeCell ref="BJ7:BQ7"/>
    <mergeCell ref="BU7:CE7"/>
    <mergeCell ref="BI4:BQ5"/>
    <mergeCell ref="BV4:CD4"/>
    <mergeCell ref="BV5:CD5"/>
    <mergeCell ref="R6:Z6"/>
    <mergeCell ref="AA6:AD6"/>
    <mergeCell ref="AG6:AP6"/>
    <mergeCell ref="AY6:BD6"/>
    <mergeCell ref="BJ6:BQ6"/>
    <mergeCell ref="BU6:CE6"/>
    <mergeCell ref="A2:B2"/>
    <mergeCell ref="A3:D3"/>
    <mergeCell ref="AW3:AZ3"/>
    <mergeCell ref="A4:AD5"/>
    <mergeCell ref="AH4:AO5"/>
    <mergeCell ref="AW4:BF5"/>
    <mergeCell ref="R7:Z7"/>
    <mergeCell ref="AA7:AD7"/>
    <mergeCell ref="AG7:AP7"/>
    <mergeCell ref="AY7:BD7"/>
  </mergeCells>
  <phoneticPr fontId="1"/>
  <printOptions horizontalCentered="1"/>
  <pageMargins left="0.59055118110236227" right="0.19685039370078741" top="0.59055118110236227" bottom="0.59055118110236227" header="0.51181102362204722" footer="0.51181102362204722"/>
  <pageSetup paperSize="9" scale="92" firstPageNumber="9" orientation="landscape" r:id="rId1"/>
  <headerFooter differentOddEven="1" scaleWithDoc="0" alignWithMargins="0">
    <oddFooter>&amp;C&amp;"ＭＳ 明朝,標準"- &amp;P -&amp;R&amp;"ＭＳ 明朝,標準"下水道事業会計</oddFooter>
    <evenHeader>&amp;C&amp;"ＭＳ 明朝,標準"- &amp;P -&amp;R&amp;"ＭＳ 明朝,標準"下水道事業会計</even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56"/>
  <sheetViews>
    <sheetView showGridLines="0" view="pageBreakPreview" zoomScaleNormal="100" zoomScaleSheetLayoutView="100" workbookViewId="0"/>
  </sheetViews>
  <sheetFormatPr defaultColWidth="8.88671875" defaultRowHeight="15" customHeight="1"/>
  <cols>
    <col min="1" max="1" width="6" style="33" customWidth="1"/>
    <col min="2" max="2" width="3.5546875" style="40" customWidth="1"/>
    <col min="3" max="3" width="1.109375" style="33" customWidth="1"/>
    <col min="4" max="4" width="5.5546875" style="33" customWidth="1"/>
    <col min="5" max="6" width="8.33203125" style="33" customWidth="1"/>
    <col min="7" max="7" width="10" style="33" customWidth="1"/>
    <col min="8" max="8" width="15.5546875" style="41" customWidth="1"/>
    <col min="9" max="9" width="10" style="41" customWidth="1"/>
    <col min="10" max="10" width="15.5546875" style="41" customWidth="1"/>
    <col min="11" max="11" width="10" style="41" customWidth="1"/>
    <col min="12" max="12" width="15.5546875" style="41" customWidth="1"/>
    <col min="13" max="13" width="8.6640625" style="41" customWidth="1"/>
    <col min="14" max="14" width="17.88671875" style="33" hidden="1" customWidth="1"/>
    <col min="15" max="15" width="28" style="33" hidden="1" customWidth="1"/>
    <col min="16" max="16384" width="8.88671875" style="33"/>
  </cols>
  <sheetData>
    <row r="1" spans="1:15" ht="22.5" customHeight="1"/>
    <row r="2" spans="1:15" ht="15.95" customHeight="1">
      <c r="A2" s="964" t="s">
        <v>609</v>
      </c>
      <c r="B2" s="964"/>
      <c r="C2" s="964"/>
      <c r="D2" s="964"/>
      <c r="E2" s="964"/>
      <c r="F2" s="964"/>
      <c r="G2" s="964"/>
      <c r="H2" s="964"/>
      <c r="I2" s="964"/>
      <c r="J2" s="964"/>
      <c r="K2" s="964"/>
      <c r="L2" s="964"/>
      <c r="M2" s="964"/>
    </row>
    <row r="3" spans="1:15" ht="15.95" customHeight="1">
      <c r="A3" s="908" t="s">
        <v>610</v>
      </c>
      <c r="B3" s="908"/>
      <c r="C3" s="908"/>
      <c r="D3" s="908"/>
      <c r="E3" s="908"/>
      <c r="F3" s="908"/>
      <c r="G3" s="908"/>
      <c r="H3" s="908"/>
      <c r="I3" s="908"/>
      <c r="J3" s="908"/>
      <c r="K3" s="908"/>
      <c r="L3" s="908"/>
      <c r="M3" s="908"/>
    </row>
    <row r="4" spans="1:15" ht="15.95" customHeight="1">
      <c r="I4" s="42"/>
      <c r="K4" s="42"/>
      <c r="L4" s="43"/>
    </row>
    <row r="5" spans="1:15" ht="15.95" customHeight="1">
      <c r="B5" s="44"/>
      <c r="I5" s="42"/>
      <c r="K5" s="42"/>
      <c r="L5" s="43" t="s">
        <v>119</v>
      </c>
    </row>
    <row r="6" spans="1:15" ht="15.95" customHeight="1">
      <c r="B6" s="45" t="s">
        <v>120</v>
      </c>
      <c r="C6" s="46"/>
      <c r="D6" s="33" t="s">
        <v>121</v>
      </c>
      <c r="G6" s="47"/>
      <c r="I6" s="47"/>
      <c r="K6" s="42"/>
    </row>
    <row r="7" spans="1:15" ht="15.95" customHeight="1">
      <c r="D7" s="48" t="s">
        <v>122</v>
      </c>
      <c r="E7" s="819" t="s">
        <v>292</v>
      </c>
      <c r="F7" s="819"/>
      <c r="G7" s="49"/>
      <c r="H7" s="50">
        <v>287730000</v>
      </c>
      <c r="I7" s="50"/>
      <c r="J7" s="50"/>
      <c r="K7" s="50"/>
      <c r="L7" s="50"/>
      <c r="N7" s="41"/>
      <c r="O7" s="41"/>
    </row>
    <row r="8" spans="1:15" ht="15.95" customHeight="1">
      <c r="D8" s="48" t="s">
        <v>123</v>
      </c>
      <c r="E8" s="819" t="s">
        <v>124</v>
      </c>
      <c r="F8" s="819"/>
      <c r="G8" s="51"/>
      <c r="H8" s="52">
        <v>54000</v>
      </c>
      <c r="I8" s="53"/>
      <c r="J8" s="50">
        <f>SUM(H7:H8)</f>
        <v>287784000</v>
      </c>
      <c r="K8" s="50"/>
      <c r="L8" s="50"/>
      <c r="N8" s="41"/>
      <c r="O8" s="41"/>
    </row>
    <row r="9" spans="1:15" ht="15.95" customHeight="1">
      <c r="B9" s="45" t="s">
        <v>40</v>
      </c>
      <c r="C9" s="34"/>
      <c r="D9" s="33" t="s">
        <v>125</v>
      </c>
      <c r="H9" s="50"/>
      <c r="I9" s="50"/>
      <c r="J9" s="50"/>
      <c r="K9" s="50"/>
      <c r="L9" s="50"/>
      <c r="N9" s="41"/>
      <c r="O9" s="41"/>
    </row>
    <row r="10" spans="1:15" ht="15.95" customHeight="1">
      <c r="D10" s="48" t="s">
        <v>37</v>
      </c>
      <c r="E10" s="819" t="s">
        <v>296</v>
      </c>
      <c r="F10" s="819"/>
      <c r="G10" s="51"/>
      <c r="H10" s="50">
        <v>37689000</v>
      </c>
      <c r="I10" s="54"/>
      <c r="J10" s="54"/>
      <c r="K10" s="54"/>
      <c r="L10" s="54"/>
      <c r="N10" s="41"/>
      <c r="O10" s="41"/>
    </row>
    <row r="11" spans="1:15" ht="15.95" customHeight="1">
      <c r="D11" s="48" t="s">
        <v>53</v>
      </c>
      <c r="E11" s="819" t="s">
        <v>297</v>
      </c>
      <c r="F11" s="819"/>
      <c r="G11" s="51"/>
      <c r="H11" s="50">
        <v>234462000</v>
      </c>
      <c r="I11" s="50"/>
      <c r="J11" s="50"/>
      <c r="K11" s="50"/>
      <c r="L11" s="50"/>
      <c r="N11" s="41"/>
      <c r="O11" s="41"/>
    </row>
    <row r="12" spans="1:15" ht="15.95" customHeight="1">
      <c r="D12" s="48" t="s">
        <v>126</v>
      </c>
      <c r="E12" s="819" t="s">
        <v>127</v>
      </c>
      <c r="F12" s="819"/>
      <c r="G12" s="51"/>
      <c r="H12" s="50">
        <v>5784000</v>
      </c>
      <c r="I12" s="50"/>
      <c r="J12" s="50"/>
      <c r="K12" s="50"/>
      <c r="L12" s="50"/>
      <c r="N12" s="41"/>
      <c r="O12" s="41"/>
    </row>
    <row r="13" spans="1:15" ht="15.95" customHeight="1">
      <c r="D13" s="48" t="s">
        <v>128</v>
      </c>
      <c r="E13" s="819" t="s">
        <v>129</v>
      </c>
      <c r="F13" s="819"/>
      <c r="G13" s="51"/>
      <c r="H13" s="50">
        <v>47872000</v>
      </c>
      <c r="I13" s="50"/>
      <c r="J13" s="50"/>
      <c r="K13" s="50"/>
      <c r="L13" s="50"/>
      <c r="N13" s="41"/>
      <c r="O13" s="41"/>
    </row>
    <row r="14" spans="1:15" ht="15.95" customHeight="1">
      <c r="D14" s="48" t="s">
        <v>130</v>
      </c>
      <c r="E14" s="819" t="s">
        <v>85</v>
      </c>
      <c r="F14" s="819"/>
      <c r="G14" s="51"/>
      <c r="H14" s="52">
        <v>648409000</v>
      </c>
      <c r="I14" s="51"/>
      <c r="J14" s="52">
        <f>SUM(H10:H14)</f>
        <v>974216000</v>
      </c>
      <c r="K14" s="50"/>
      <c r="L14" s="50"/>
      <c r="N14" s="41"/>
      <c r="O14" s="41"/>
    </row>
    <row r="15" spans="1:15" ht="15.95" customHeight="1">
      <c r="C15" s="33" t="str">
        <f>IF(N15&gt;0,"営　業　利　益","営　業　損　失")</f>
        <v>営　業　損　失</v>
      </c>
      <c r="H15" s="50"/>
      <c r="I15" s="50"/>
      <c r="J15" s="50"/>
      <c r="K15" s="55"/>
      <c r="L15" s="56">
        <f>N15</f>
        <v>-686432000</v>
      </c>
      <c r="N15" s="57">
        <f>J8-J14</f>
        <v>-686432000</v>
      </c>
      <c r="O15" s="41" t="s">
        <v>131</v>
      </c>
    </row>
    <row r="16" spans="1:15" ht="15.95" customHeight="1">
      <c r="B16" s="45" t="s">
        <v>132</v>
      </c>
      <c r="D16" s="33" t="s">
        <v>133</v>
      </c>
      <c r="H16" s="50"/>
      <c r="I16" s="50"/>
      <c r="J16" s="50"/>
      <c r="K16" s="50"/>
      <c r="L16" s="50"/>
      <c r="N16" s="41"/>
      <c r="O16" s="41"/>
    </row>
    <row r="17" spans="2:15" ht="15.95" customHeight="1">
      <c r="B17" s="58"/>
      <c r="D17" s="48" t="s">
        <v>122</v>
      </c>
      <c r="E17" s="819" t="s">
        <v>134</v>
      </c>
      <c r="F17" s="819"/>
      <c r="G17" s="59"/>
      <c r="H17" s="50">
        <v>1000</v>
      </c>
      <c r="I17" s="50"/>
      <c r="J17" s="50"/>
      <c r="K17" s="50"/>
      <c r="L17" s="50"/>
      <c r="N17" s="41"/>
      <c r="O17" s="41"/>
    </row>
    <row r="18" spans="2:15" ht="15.95" customHeight="1">
      <c r="D18" s="48" t="s">
        <v>67</v>
      </c>
      <c r="E18" s="819" t="s">
        <v>30</v>
      </c>
      <c r="F18" s="819"/>
      <c r="G18" s="59"/>
      <c r="H18" s="50">
        <v>277798000</v>
      </c>
      <c r="I18" s="50"/>
      <c r="J18" s="338"/>
      <c r="K18" s="50"/>
      <c r="L18" s="50"/>
      <c r="N18" s="41"/>
      <c r="O18" s="41"/>
    </row>
    <row r="19" spans="2:15" ht="15.95" customHeight="1">
      <c r="D19" s="48" t="s">
        <v>126</v>
      </c>
      <c r="E19" s="819" t="s">
        <v>135</v>
      </c>
      <c r="F19" s="819"/>
      <c r="G19" s="59"/>
      <c r="H19" s="50">
        <v>416593000</v>
      </c>
      <c r="I19" s="50"/>
      <c r="J19" s="63"/>
      <c r="K19" s="50"/>
      <c r="L19" s="50"/>
      <c r="N19" s="41"/>
      <c r="O19" s="41"/>
    </row>
    <row r="20" spans="2:15" ht="15.95" hidden="1" customHeight="1">
      <c r="D20" s="48" t="s">
        <v>128</v>
      </c>
      <c r="E20" s="819" t="s">
        <v>354</v>
      </c>
      <c r="F20" s="819"/>
      <c r="G20" s="59"/>
      <c r="H20" s="50"/>
      <c r="I20" s="50"/>
      <c r="J20" s="63"/>
      <c r="K20" s="50"/>
      <c r="L20" s="50"/>
      <c r="N20" s="41"/>
      <c r="O20" s="41"/>
    </row>
    <row r="21" spans="2:15" ht="15.95" customHeight="1">
      <c r="D21" s="48" t="s">
        <v>512</v>
      </c>
      <c r="E21" s="819" t="s">
        <v>200</v>
      </c>
      <c r="F21" s="819"/>
      <c r="G21" s="59"/>
      <c r="H21" s="346">
        <v>14196000</v>
      </c>
      <c r="I21" s="50"/>
      <c r="J21" s="63">
        <f>SUM(H17:H21)</f>
        <v>708588000</v>
      </c>
      <c r="K21" s="50"/>
      <c r="L21" s="50"/>
      <c r="N21" s="41"/>
      <c r="O21" s="41"/>
    </row>
    <row r="22" spans="2:15" ht="15.95" customHeight="1">
      <c r="B22" s="45" t="s">
        <v>136</v>
      </c>
      <c r="D22" s="33" t="s">
        <v>137</v>
      </c>
      <c r="H22" s="50"/>
      <c r="I22" s="50"/>
      <c r="J22" s="50"/>
      <c r="K22" s="50"/>
      <c r="L22" s="50"/>
      <c r="N22" s="41"/>
      <c r="O22" s="41"/>
    </row>
    <row r="23" spans="2:15" ht="15.95" customHeight="1">
      <c r="B23" s="58"/>
      <c r="D23" s="48" t="s">
        <v>122</v>
      </c>
      <c r="E23" s="819" t="s">
        <v>285</v>
      </c>
      <c r="F23" s="819"/>
      <c r="H23" s="33"/>
      <c r="I23" s="50"/>
      <c r="J23" s="50"/>
      <c r="K23" s="50"/>
      <c r="L23" s="50"/>
      <c r="N23" s="41"/>
      <c r="O23" s="41"/>
    </row>
    <row r="24" spans="2:15" ht="15.95" customHeight="1">
      <c r="B24" s="58"/>
      <c r="D24" s="48"/>
      <c r="E24" s="819" t="s">
        <v>286</v>
      </c>
      <c r="F24" s="819"/>
      <c r="H24" s="50">
        <v>10964000</v>
      </c>
      <c r="I24" s="50"/>
      <c r="J24" s="50"/>
      <c r="K24" s="50"/>
      <c r="L24" s="145"/>
      <c r="N24" s="41"/>
      <c r="O24" s="41"/>
    </row>
    <row r="25" spans="2:15" ht="15.95" customHeight="1">
      <c r="D25" s="48" t="s">
        <v>123</v>
      </c>
      <c r="E25" s="819" t="s">
        <v>139</v>
      </c>
      <c r="F25" s="819"/>
      <c r="G25" s="60"/>
      <c r="H25" s="52">
        <v>4076000</v>
      </c>
      <c r="I25" s="50"/>
      <c r="J25" s="52">
        <f>SUM(H24:H25)</f>
        <v>15040000</v>
      </c>
      <c r="K25" s="50"/>
      <c r="L25" s="65">
        <f>J21-J25</f>
        <v>693548000</v>
      </c>
      <c r="N25" s="57">
        <f>J21-J25</f>
        <v>693548000</v>
      </c>
      <c r="O25" s="41"/>
    </row>
    <row r="26" spans="2:15" ht="15.95" customHeight="1">
      <c r="C26" s="33" t="str">
        <f>IF(N26&gt;0,"経　常　利　益","経　常　損　失")</f>
        <v>経　常　利　益</v>
      </c>
      <c r="H26" s="50"/>
      <c r="I26" s="50"/>
      <c r="J26" s="50"/>
      <c r="K26" s="148"/>
      <c r="L26" s="720">
        <f>N26</f>
        <v>7116000</v>
      </c>
      <c r="N26" s="61">
        <f>N15+N25</f>
        <v>7116000</v>
      </c>
      <c r="O26" s="33" t="s">
        <v>140</v>
      </c>
    </row>
    <row r="27" spans="2:15" ht="15.95" hidden="1" customHeight="1">
      <c r="B27" s="45" t="s">
        <v>47</v>
      </c>
      <c r="D27" s="33" t="s">
        <v>141</v>
      </c>
      <c r="H27" s="50"/>
      <c r="I27" s="50"/>
      <c r="J27" s="50"/>
      <c r="K27" s="50"/>
      <c r="L27" s="50"/>
      <c r="N27" s="41"/>
      <c r="O27" s="41"/>
    </row>
    <row r="28" spans="2:15" ht="15.95" hidden="1" customHeight="1">
      <c r="B28" s="58"/>
      <c r="D28" s="48" t="s">
        <v>36</v>
      </c>
      <c r="E28" s="819" t="s">
        <v>142</v>
      </c>
      <c r="F28" s="819"/>
      <c r="H28" s="52"/>
      <c r="I28" s="50"/>
      <c r="J28" s="52">
        <f>H28</f>
        <v>0</v>
      </c>
      <c r="K28" s="50"/>
      <c r="L28" s="63">
        <f>J26-J28</f>
        <v>0</v>
      </c>
      <c r="N28" s="41"/>
      <c r="O28" s="41"/>
    </row>
    <row r="29" spans="2:15" s="39" customFormat="1" ht="15.95" customHeight="1">
      <c r="B29" s="62"/>
      <c r="C29" s="33" t="str">
        <f>IF(L29&gt;0,"当年度純利益","当年度純損失")</f>
        <v>当年度純利益</v>
      </c>
      <c r="H29" s="63"/>
      <c r="I29" s="63"/>
      <c r="J29" s="63"/>
      <c r="K29" s="149"/>
      <c r="L29" s="339">
        <f>L26+L28</f>
        <v>7116000</v>
      </c>
      <c r="M29" s="64"/>
      <c r="N29" s="39" t="s">
        <v>143</v>
      </c>
    </row>
    <row r="30" spans="2:15" s="110" customFormat="1" ht="15.95" customHeight="1">
      <c r="B30" s="62"/>
      <c r="C30" s="110" t="s">
        <v>611</v>
      </c>
      <c r="H30" s="63"/>
      <c r="I30" s="63"/>
      <c r="J30" s="63"/>
      <c r="K30" s="149"/>
      <c r="L30" s="339">
        <v>20498543</v>
      </c>
      <c r="M30" s="64"/>
    </row>
    <row r="31" spans="2:15" s="39" customFormat="1" ht="15.95" customHeight="1" thickBot="1">
      <c r="B31" s="62"/>
      <c r="C31" s="39" t="s">
        <v>145</v>
      </c>
      <c r="H31" s="63"/>
      <c r="I31" s="63"/>
      <c r="J31" s="63"/>
      <c r="K31" s="149"/>
      <c r="L31" s="340">
        <f>L29+L30</f>
        <v>27614543</v>
      </c>
      <c r="M31" s="64"/>
      <c r="N31" s="1038" t="s">
        <v>144</v>
      </c>
      <c r="O31" s="1038"/>
    </row>
    <row r="32" spans="2:15" s="39" customFormat="1" ht="15.95" customHeight="1" thickTop="1">
      <c r="B32" s="62"/>
      <c r="H32" s="64"/>
      <c r="I32" s="64"/>
      <c r="J32" s="64"/>
      <c r="K32" s="64"/>
      <c r="L32" s="64"/>
      <c r="M32" s="64"/>
    </row>
    <row r="33" spans="2:13" s="39" customFormat="1" ht="15.95" customHeight="1">
      <c r="B33" s="62"/>
      <c r="H33" s="64"/>
      <c r="I33" s="64"/>
      <c r="J33" s="64"/>
      <c r="K33" s="64"/>
      <c r="L33" s="64"/>
      <c r="M33" s="64"/>
    </row>
    <row r="34" spans="2:13" ht="15.95" customHeight="1"/>
    <row r="35" spans="2:13" ht="15.95" customHeight="1"/>
    <row r="36" spans="2:13" ht="15.95" customHeight="1"/>
    <row r="37" spans="2:13" ht="15.95" customHeight="1"/>
    <row r="38" spans="2:13" ht="15.95" customHeight="1"/>
    <row r="39" spans="2:13" ht="15.95" customHeight="1"/>
    <row r="40" spans="2:13" ht="15.95" customHeight="1"/>
    <row r="41" spans="2:13" ht="15.95" customHeight="1"/>
    <row r="42" spans="2:13" ht="15.95" customHeight="1"/>
    <row r="43" spans="2:13" ht="15.95" customHeight="1"/>
    <row r="44" spans="2:13" ht="15.95" customHeight="1"/>
    <row r="45" spans="2:13" ht="15.95" customHeight="1"/>
    <row r="46" spans="2:13" ht="15.95" customHeight="1"/>
    <row r="47" spans="2:13" ht="15.95" customHeight="1"/>
    <row r="56" spans="2:2" ht="15" customHeight="1">
      <c r="B56" s="66" t="s">
        <v>146</v>
      </c>
    </row>
  </sheetData>
  <mergeCells count="19">
    <mergeCell ref="E23:F23"/>
    <mergeCell ref="E25:F25"/>
    <mergeCell ref="E28:F28"/>
    <mergeCell ref="N31:O31"/>
    <mergeCell ref="E24:F24"/>
    <mergeCell ref="E20:F20"/>
    <mergeCell ref="E21:F21"/>
    <mergeCell ref="E19:F19"/>
    <mergeCell ref="A2:M2"/>
    <mergeCell ref="A3:M3"/>
    <mergeCell ref="E7:F7"/>
    <mergeCell ref="E8:F8"/>
    <mergeCell ref="E10:F10"/>
    <mergeCell ref="E11:F11"/>
    <mergeCell ref="E12:F12"/>
    <mergeCell ref="E13:F13"/>
    <mergeCell ref="E14:F14"/>
    <mergeCell ref="E17:F17"/>
    <mergeCell ref="E18:F18"/>
  </mergeCells>
  <phoneticPr fontId="1"/>
  <printOptions horizontalCentered="1"/>
  <pageMargins left="0.55118110236220474" right="0.55118110236220474" top="0.59055118110236227" bottom="0.59055118110236227" header="0.51181102362204722" footer="0.51181102362204722"/>
  <pageSetup paperSize="9" scale="93" firstPageNumber="3" orientation="landscape" r:id="rId1"/>
  <headerFooter differentOddEven="1" scaleWithDoc="0" alignWithMargins="0">
    <oddFooter>&amp;C&amp;"ＭＳ 明朝,標準"&amp;11- &amp;P -&amp;R&amp;"ＭＳ 明朝,標準"&amp;11下水道事業会計</oddFooter>
    <evenHeader>&amp;C&amp;"ＭＳ 明朝,標準"&amp;11- &amp;P -&amp;R&amp;"ＭＳ 明朝,標準"&amp;11下水道事業会計</evenHeader>
  </headerFooter>
  <colBreaks count="1" manualBreakCount="1">
    <brk id="13" max="42" man="1"/>
  </colBreaks>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U102"/>
  <sheetViews>
    <sheetView showGridLines="0" showOutlineSymbols="0" view="pageBreakPreview" zoomScale="85" zoomScaleNormal="100" zoomScaleSheetLayoutView="85" workbookViewId="0">
      <selection activeCell="B1" sqref="B1"/>
    </sheetView>
  </sheetViews>
  <sheetFormatPr defaultColWidth="10.6640625" defaultRowHeight="15" customHeight="1"/>
  <cols>
    <col min="1" max="1" width="3.33203125" style="1" customWidth="1"/>
    <col min="2" max="3" width="2.44140625" style="1" customWidth="1"/>
    <col min="4" max="4" width="1.6640625" style="1" customWidth="1"/>
    <col min="5" max="5" width="11.109375" style="1" customWidth="1"/>
    <col min="6" max="7" width="2.21875" style="1" customWidth="1"/>
    <col min="8" max="8" width="3.77734375" style="1" customWidth="1"/>
    <col min="9" max="9" width="4.33203125" style="1" customWidth="1"/>
    <col min="10" max="10" width="17" style="1" customWidth="1"/>
    <col min="11" max="11" width="5.5546875" style="1" customWidth="1"/>
    <col min="12" max="12" width="14.5546875" style="1" customWidth="1"/>
    <col min="13" max="13" width="5.5546875" style="1" customWidth="1"/>
    <col min="14" max="14" width="13.33203125" style="1" customWidth="1"/>
    <col min="15" max="15" width="5.5546875" style="1" customWidth="1"/>
    <col min="16" max="16" width="13.33203125" style="1" customWidth="1"/>
    <col min="17" max="17" width="4.44140625" style="1" customWidth="1"/>
    <col min="18" max="18" width="4" style="1" hidden="1" customWidth="1"/>
    <col min="19" max="16384" width="10.6640625" style="1"/>
  </cols>
  <sheetData>
    <row r="1" spans="1:17" ht="22.5" customHeight="1"/>
    <row r="2" spans="1:17" ht="15.95" customHeight="1">
      <c r="A2" s="743" t="s">
        <v>612</v>
      </c>
      <c r="B2" s="743"/>
      <c r="C2" s="743"/>
      <c r="D2" s="743"/>
      <c r="E2" s="743"/>
      <c r="F2" s="743"/>
      <c r="G2" s="743"/>
      <c r="H2" s="743"/>
      <c r="I2" s="743"/>
      <c r="J2" s="743"/>
      <c r="K2" s="743"/>
      <c r="L2" s="743"/>
      <c r="M2" s="743"/>
      <c r="N2" s="743"/>
      <c r="O2" s="743"/>
      <c r="P2" s="743"/>
      <c r="Q2" s="743"/>
    </row>
    <row r="3" spans="1:17" ht="15.95" customHeight="1">
      <c r="A3" s="1043" t="s">
        <v>613</v>
      </c>
      <c r="B3" s="1043"/>
      <c r="C3" s="1043"/>
      <c r="D3" s="1043"/>
      <c r="E3" s="1043"/>
      <c r="F3" s="1043"/>
      <c r="G3" s="1043"/>
      <c r="H3" s="1043"/>
      <c r="I3" s="1043"/>
      <c r="J3" s="1043"/>
      <c r="K3" s="1043"/>
      <c r="L3" s="1043"/>
      <c r="M3" s="1043"/>
      <c r="N3" s="1043"/>
      <c r="O3" s="1043"/>
      <c r="P3" s="1043"/>
      <c r="Q3" s="1043"/>
    </row>
    <row r="4" spans="1:17" ht="15.95" customHeight="1">
      <c r="A4" s="161"/>
      <c r="B4" s="161"/>
      <c r="C4" s="161"/>
      <c r="D4" s="161"/>
      <c r="E4" s="161"/>
      <c r="F4" s="161"/>
      <c r="G4" s="161"/>
      <c r="H4" s="161"/>
      <c r="I4" s="161"/>
      <c r="J4" s="161"/>
      <c r="K4" s="161"/>
      <c r="L4" s="161"/>
      <c r="M4" s="161"/>
      <c r="N4" s="161"/>
      <c r="O4" s="161"/>
      <c r="P4" s="161"/>
      <c r="Q4" s="161"/>
    </row>
    <row r="5" spans="1:17" ht="15.95" customHeight="1">
      <c r="A5" s="12"/>
      <c r="B5" s="12"/>
      <c r="C5" s="12"/>
      <c r="D5" s="12"/>
      <c r="E5" s="12"/>
      <c r="F5" s="12"/>
      <c r="G5" s="12"/>
      <c r="H5" s="12"/>
      <c r="I5" s="12"/>
      <c r="J5" s="21"/>
      <c r="K5" s="12"/>
      <c r="L5" s="12"/>
      <c r="M5" s="12"/>
      <c r="N5" s="12"/>
      <c r="O5" s="12"/>
      <c r="P5" s="113" t="s">
        <v>31</v>
      </c>
      <c r="Q5" s="113"/>
    </row>
    <row r="6" spans="1:17" ht="15.95" customHeight="1">
      <c r="A6" s="743" t="s">
        <v>32</v>
      </c>
      <c r="B6" s="743"/>
      <c r="C6" s="743"/>
      <c r="D6" s="743"/>
      <c r="E6" s="743"/>
      <c r="F6" s="743"/>
      <c r="G6" s="743"/>
      <c r="H6" s="743"/>
      <c r="I6" s="743"/>
      <c r="J6" s="743"/>
      <c r="K6" s="743"/>
      <c r="L6" s="743"/>
      <c r="M6" s="743"/>
      <c r="N6" s="743"/>
      <c r="O6" s="743"/>
      <c r="P6" s="743"/>
      <c r="Q6" s="743"/>
    </row>
    <row r="7" spans="1:17" ht="15.95" customHeight="1">
      <c r="A7" s="111" t="s">
        <v>34</v>
      </c>
      <c r="B7" s="12" t="s">
        <v>35</v>
      </c>
      <c r="D7" s="12"/>
      <c r="E7" s="12"/>
      <c r="F7" s="12"/>
      <c r="G7" s="12"/>
      <c r="H7" s="12"/>
      <c r="I7" s="13"/>
      <c r="J7" s="13"/>
      <c r="K7" s="13"/>
      <c r="L7" s="13"/>
      <c r="M7" s="13"/>
      <c r="N7" s="13"/>
      <c r="O7" s="13"/>
      <c r="P7" s="13"/>
      <c r="Q7" s="13"/>
    </row>
    <row r="8" spans="1:17" ht="15.95" customHeight="1">
      <c r="A8" s="12"/>
      <c r="B8" s="1041" t="s">
        <v>37</v>
      </c>
      <c r="C8" s="1041"/>
      <c r="D8" s="760" t="s">
        <v>38</v>
      </c>
      <c r="E8" s="760"/>
      <c r="F8" s="12"/>
      <c r="G8" s="12"/>
      <c r="H8" s="12"/>
      <c r="I8" s="13"/>
      <c r="J8" s="13"/>
      <c r="K8" s="13"/>
      <c r="L8" s="13"/>
      <c r="M8" s="13"/>
      <c r="N8" s="13"/>
      <c r="O8" s="13"/>
      <c r="P8" s="13"/>
      <c r="Q8" s="13"/>
    </row>
    <row r="9" spans="1:17" ht="15.95" customHeight="1">
      <c r="A9" s="12"/>
      <c r="B9" s="12"/>
      <c r="C9" s="1041" t="s">
        <v>34</v>
      </c>
      <c r="D9" s="1041"/>
      <c r="E9" s="760" t="s">
        <v>39</v>
      </c>
      <c r="F9" s="760"/>
      <c r="G9" s="760"/>
      <c r="H9" s="760"/>
      <c r="I9" s="13"/>
      <c r="J9" s="13"/>
      <c r="K9" s="13"/>
      <c r="L9" s="13">
        <v>201325105</v>
      </c>
      <c r="M9" s="13"/>
      <c r="N9" s="13"/>
      <c r="O9" s="13"/>
      <c r="P9" s="13"/>
      <c r="Q9" s="13"/>
    </row>
    <row r="10" spans="1:17" ht="15.95" customHeight="1">
      <c r="A10" s="12"/>
      <c r="B10" s="12"/>
      <c r="C10" s="1041" t="s">
        <v>40</v>
      </c>
      <c r="D10" s="1041"/>
      <c r="E10" s="760" t="s">
        <v>41</v>
      </c>
      <c r="F10" s="760"/>
      <c r="G10" s="760"/>
      <c r="H10" s="760"/>
      <c r="I10" s="13"/>
      <c r="J10" s="13">
        <v>1228613136</v>
      </c>
      <c r="K10" s="13"/>
      <c r="L10" s="13"/>
      <c r="M10" s="13"/>
      <c r="N10" s="13"/>
      <c r="O10" s="13"/>
      <c r="P10" s="13"/>
      <c r="Q10" s="13"/>
    </row>
    <row r="11" spans="1:17" ht="15.95" customHeight="1">
      <c r="A11" s="12"/>
      <c r="B11" s="12"/>
      <c r="C11" s="1042"/>
      <c r="D11" s="1042"/>
      <c r="E11" s="760" t="s">
        <v>42</v>
      </c>
      <c r="F11" s="760"/>
      <c r="G11" s="760"/>
      <c r="H11" s="760"/>
      <c r="I11" s="13"/>
      <c r="J11" s="100">
        <v>-115704523</v>
      </c>
      <c r="K11" s="13"/>
      <c r="L11" s="13">
        <f>J10+J11</f>
        <v>1112908613</v>
      </c>
      <c r="M11" s="13"/>
      <c r="N11" s="13"/>
      <c r="O11" s="13"/>
      <c r="P11" s="13"/>
      <c r="Q11" s="13"/>
    </row>
    <row r="12" spans="1:17" ht="15.95" customHeight="1">
      <c r="A12" s="12"/>
      <c r="B12" s="12"/>
      <c r="C12" s="1041" t="s">
        <v>43</v>
      </c>
      <c r="D12" s="1041"/>
      <c r="E12" s="760" t="s">
        <v>44</v>
      </c>
      <c r="F12" s="760"/>
      <c r="G12" s="760"/>
      <c r="H12" s="760"/>
      <c r="I12" s="13"/>
      <c r="J12" s="13">
        <v>10417975347</v>
      </c>
      <c r="K12" s="13"/>
      <c r="L12" s="13"/>
      <c r="M12" s="13"/>
      <c r="N12" s="13"/>
      <c r="O12" s="13"/>
      <c r="P12" s="13"/>
      <c r="Q12" s="13"/>
    </row>
    <row r="13" spans="1:17" ht="15.95" customHeight="1">
      <c r="A13" s="12"/>
      <c r="B13" s="12"/>
      <c r="C13" s="1042"/>
      <c r="D13" s="1042"/>
      <c r="E13" s="760" t="s">
        <v>42</v>
      </c>
      <c r="F13" s="760"/>
      <c r="G13" s="760"/>
      <c r="H13" s="760"/>
      <c r="I13" s="13"/>
      <c r="J13" s="100">
        <v>-912153910</v>
      </c>
      <c r="K13" s="13"/>
      <c r="L13" s="13">
        <f>J12+J13</f>
        <v>9505821437</v>
      </c>
      <c r="M13" s="13"/>
      <c r="N13" s="13"/>
      <c r="O13" s="13"/>
      <c r="P13" s="13"/>
      <c r="Q13" s="13"/>
    </row>
    <row r="14" spans="1:17" ht="15.95" customHeight="1">
      <c r="A14" s="12"/>
      <c r="B14" s="12"/>
      <c r="C14" s="1041" t="s">
        <v>45</v>
      </c>
      <c r="D14" s="1041"/>
      <c r="E14" s="760" t="s">
        <v>46</v>
      </c>
      <c r="F14" s="760"/>
      <c r="G14" s="760"/>
      <c r="H14" s="760"/>
      <c r="I14" s="13"/>
      <c r="J14" s="13">
        <v>1398502930</v>
      </c>
      <c r="K14" s="13"/>
      <c r="L14" s="13"/>
      <c r="M14" s="13"/>
      <c r="N14" s="13"/>
      <c r="O14" s="13"/>
      <c r="P14" s="13"/>
      <c r="Q14" s="13"/>
    </row>
    <row r="15" spans="1:17" ht="15.95" customHeight="1">
      <c r="A15" s="12"/>
      <c r="B15" s="12"/>
      <c r="C15" s="1042"/>
      <c r="D15" s="1042"/>
      <c r="E15" s="760" t="s">
        <v>42</v>
      </c>
      <c r="F15" s="760"/>
      <c r="G15" s="760"/>
      <c r="H15" s="760"/>
      <c r="I15" s="13"/>
      <c r="J15" s="100">
        <v>-267384966</v>
      </c>
      <c r="K15" s="13"/>
      <c r="L15" s="13">
        <f>J14+J15</f>
        <v>1131117964</v>
      </c>
      <c r="M15" s="13"/>
      <c r="N15" s="13"/>
      <c r="O15" s="13"/>
      <c r="P15" s="13"/>
      <c r="Q15" s="13"/>
    </row>
    <row r="16" spans="1:17" ht="15.95" customHeight="1">
      <c r="A16" s="12"/>
      <c r="B16" s="12"/>
      <c r="C16" s="1041" t="s">
        <v>47</v>
      </c>
      <c r="D16" s="1041"/>
      <c r="E16" s="760" t="s">
        <v>49</v>
      </c>
      <c r="F16" s="760"/>
      <c r="G16" s="760"/>
      <c r="H16" s="760"/>
      <c r="I16" s="13"/>
      <c r="J16" s="13">
        <v>2026133</v>
      </c>
      <c r="K16" s="13"/>
      <c r="L16" s="13"/>
      <c r="M16" s="13"/>
      <c r="N16" s="13"/>
      <c r="O16" s="13"/>
      <c r="P16" s="13"/>
      <c r="Q16" s="13"/>
    </row>
    <row r="17" spans="1:17" ht="15.95" customHeight="1">
      <c r="A17" s="12"/>
      <c r="B17" s="12"/>
      <c r="C17" s="1042"/>
      <c r="D17" s="1042"/>
      <c r="E17" s="760" t="s">
        <v>42</v>
      </c>
      <c r="F17" s="760"/>
      <c r="G17" s="760"/>
      <c r="H17" s="760"/>
      <c r="I17" s="13"/>
      <c r="J17" s="100">
        <v>-243704</v>
      </c>
      <c r="K17" s="13"/>
      <c r="L17" s="13">
        <f>J16+J17</f>
        <v>1782429</v>
      </c>
      <c r="M17" s="13"/>
      <c r="N17" s="13"/>
      <c r="O17" s="13"/>
      <c r="P17" s="13"/>
      <c r="Q17" s="13"/>
    </row>
    <row r="18" spans="1:17" ht="15.95" customHeight="1">
      <c r="A18" s="12"/>
      <c r="B18" s="12"/>
      <c r="C18" s="1041" t="s">
        <v>48</v>
      </c>
      <c r="D18" s="1041"/>
      <c r="E18" s="760" t="s">
        <v>438</v>
      </c>
      <c r="F18" s="760"/>
      <c r="G18" s="760"/>
      <c r="H18" s="760"/>
      <c r="I18" s="13"/>
      <c r="J18" s="13"/>
      <c r="K18" s="13"/>
      <c r="L18" s="319">
        <v>60765146</v>
      </c>
      <c r="M18" s="13"/>
      <c r="N18" s="13"/>
      <c r="O18" s="13"/>
      <c r="P18" s="13"/>
      <c r="Q18" s="13"/>
    </row>
    <row r="19" spans="1:17" ht="15.95" customHeight="1">
      <c r="A19" s="12"/>
      <c r="B19" s="12"/>
      <c r="C19" s="1042"/>
      <c r="D19" s="1042"/>
      <c r="E19" s="760" t="s">
        <v>50</v>
      </c>
      <c r="F19" s="760"/>
      <c r="G19" s="760"/>
      <c r="H19" s="760"/>
      <c r="I19" s="13"/>
      <c r="J19" s="13"/>
      <c r="K19" s="13"/>
      <c r="L19" s="146"/>
      <c r="M19" s="13"/>
      <c r="N19" s="13">
        <f>SUM(L9:L18)</f>
        <v>12013720694</v>
      </c>
      <c r="O19" s="13"/>
      <c r="Q19" s="13"/>
    </row>
    <row r="20" spans="1:17" ht="15.95" customHeight="1">
      <c r="A20" s="12"/>
      <c r="B20" s="1041" t="s">
        <v>67</v>
      </c>
      <c r="C20" s="1041"/>
      <c r="D20" s="760" t="s">
        <v>355</v>
      </c>
      <c r="E20" s="760"/>
      <c r="F20" s="12"/>
      <c r="G20" s="12"/>
      <c r="H20" s="12"/>
      <c r="I20" s="13"/>
      <c r="J20" s="13"/>
      <c r="K20" s="13"/>
      <c r="L20" s="13"/>
      <c r="M20" s="13"/>
      <c r="N20" s="13"/>
      <c r="O20" s="13"/>
      <c r="P20" s="13"/>
      <c r="Q20" s="13"/>
    </row>
    <row r="21" spans="1:17" ht="15.95" customHeight="1">
      <c r="A21" s="12"/>
      <c r="B21" s="12"/>
      <c r="C21" s="1041" t="s">
        <v>33</v>
      </c>
      <c r="D21" s="1041"/>
      <c r="E21" s="760" t="s">
        <v>356</v>
      </c>
      <c r="F21" s="760"/>
      <c r="G21" s="760"/>
      <c r="H21" s="760"/>
      <c r="I21" s="13"/>
      <c r="J21" s="13"/>
      <c r="K21" s="13"/>
      <c r="L21" s="319">
        <v>27695</v>
      </c>
      <c r="M21" s="13"/>
      <c r="O21" s="13"/>
      <c r="P21" s="13"/>
      <c r="Q21" s="13"/>
    </row>
    <row r="22" spans="1:17" ht="15.95" customHeight="1">
      <c r="A22" s="12"/>
      <c r="B22" s="12"/>
      <c r="C22" s="345"/>
      <c r="D22" s="345"/>
      <c r="E22" s="760" t="s">
        <v>362</v>
      </c>
      <c r="F22" s="760"/>
      <c r="G22" s="760"/>
      <c r="H22" s="760"/>
      <c r="I22" s="13"/>
      <c r="J22" s="13"/>
      <c r="K22" s="13"/>
      <c r="L22" s="13"/>
      <c r="M22" s="13"/>
      <c r="N22" s="319">
        <f>L21</f>
        <v>27695</v>
      </c>
      <c r="O22" s="13"/>
      <c r="P22" s="13"/>
      <c r="Q22" s="13"/>
    </row>
    <row r="23" spans="1:17" ht="15.95" customHeight="1">
      <c r="A23" s="12"/>
      <c r="B23" s="12"/>
      <c r="C23" s="158"/>
      <c r="D23" s="158"/>
      <c r="E23" s="760" t="s">
        <v>357</v>
      </c>
      <c r="F23" s="760"/>
      <c r="G23" s="760"/>
      <c r="H23" s="760"/>
      <c r="I23" s="13"/>
      <c r="J23" s="13"/>
      <c r="K23" s="13"/>
      <c r="L23" s="13"/>
      <c r="M23" s="13"/>
      <c r="N23" s="13"/>
      <c r="O23" s="13"/>
      <c r="P23" s="13">
        <f>N19+N22</f>
        <v>12013748389</v>
      </c>
      <c r="Q23" s="13"/>
    </row>
    <row r="24" spans="1:17" ht="15.95" customHeight="1">
      <c r="A24" s="12"/>
      <c r="B24" s="12"/>
      <c r="C24" s="158"/>
      <c r="D24" s="158"/>
      <c r="E24" s="153"/>
      <c r="F24" s="153"/>
      <c r="G24" s="153"/>
      <c r="H24" s="153"/>
      <c r="I24" s="13"/>
      <c r="J24" s="13"/>
      <c r="K24" s="13"/>
      <c r="L24" s="13"/>
      <c r="M24" s="13"/>
      <c r="N24" s="13"/>
      <c r="O24" s="13"/>
      <c r="P24" s="13"/>
      <c r="Q24" s="13"/>
    </row>
    <row r="25" spans="1:17" ht="15.95" customHeight="1">
      <c r="A25" s="111" t="s">
        <v>40</v>
      </c>
      <c r="B25" s="12" t="s">
        <v>51</v>
      </c>
      <c r="D25" s="12"/>
      <c r="E25" s="12"/>
      <c r="F25" s="12"/>
      <c r="G25" s="12"/>
      <c r="H25" s="12"/>
      <c r="I25" s="13"/>
      <c r="J25" s="13"/>
      <c r="K25" s="13"/>
      <c r="L25" s="13"/>
      <c r="M25" s="13"/>
      <c r="N25" s="13"/>
      <c r="O25" s="13"/>
      <c r="P25" s="13"/>
      <c r="Q25" s="13"/>
    </row>
    <row r="26" spans="1:17" ht="15.95" customHeight="1">
      <c r="A26" s="12"/>
      <c r="B26" s="1041" t="s">
        <v>37</v>
      </c>
      <c r="C26" s="1041"/>
      <c r="D26" s="760" t="s">
        <v>52</v>
      </c>
      <c r="E26" s="760"/>
      <c r="F26" s="12"/>
      <c r="G26" s="12"/>
      <c r="H26" s="12"/>
      <c r="I26" s="13"/>
      <c r="J26" s="13"/>
      <c r="K26" s="13"/>
      <c r="L26" s="13"/>
      <c r="M26" s="13"/>
      <c r="N26" s="13">
        <v>145116765</v>
      </c>
      <c r="O26" s="13"/>
      <c r="P26" s="13"/>
      <c r="Q26" s="13"/>
    </row>
    <row r="27" spans="1:17" ht="15.95" customHeight="1">
      <c r="A27" s="12"/>
      <c r="B27" s="1041" t="s">
        <v>53</v>
      </c>
      <c r="C27" s="1041"/>
      <c r="D27" s="760" t="s">
        <v>103</v>
      </c>
      <c r="E27" s="760"/>
      <c r="F27" s="12"/>
      <c r="G27" s="12"/>
      <c r="H27" s="12"/>
      <c r="I27" s="13"/>
      <c r="J27" s="13"/>
      <c r="K27" s="13"/>
      <c r="L27" s="4">
        <v>83326564</v>
      </c>
      <c r="M27" s="13"/>
      <c r="O27" s="13"/>
      <c r="P27" s="13"/>
      <c r="Q27" s="13"/>
    </row>
    <row r="28" spans="1:17" ht="15.95" customHeight="1">
      <c r="A28" s="12"/>
      <c r="B28" s="1041"/>
      <c r="C28" s="1041"/>
      <c r="D28" s="760" t="s">
        <v>102</v>
      </c>
      <c r="E28" s="760"/>
      <c r="K28" s="147" t="s">
        <v>287</v>
      </c>
      <c r="L28" s="100">
        <v>83000</v>
      </c>
      <c r="N28" s="319">
        <f>L27-L28</f>
        <v>83243564</v>
      </c>
      <c r="Q28" s="13"/>
    </row>
    <row r="29" spans="1:17" ht="15.95" customHeight="1">
      <c r="A29" s="12"/>
      <c r="B29" s="12"/>
      <c r="C29" s="12"/>
      <c r="E29" s="760" t="s">
        <v>54</v>
      </c>
      <c r="F29" s="760"/>
      <c r="G29" s="1040"/>
      <c r="H29" s="1040"/>
      <c r="I29" s="13"/>
      <c r="J29" s="13"/>
      <c r="K29" s="13"/>
      <c r="L29" s="13"/>
      <c r="M29" s="13"/>
      <c r="N29" s="13"/>
      <c r="O29" s="151"/>
      <c r="P29" s="341">
        <f>N26+L27-L28</f>
        <v>228360329</v>
      </c>
      <c r="Q29" s="13"/>
    </row>
    <row r="30" spans="1:17" ht="15.95" customHeight="1" thickBot="1">
      <c r="A30" s="12"/>
      <c r="B30" s="12"/>
      <c r="C30" s="12"/>
      <c r="D30" s="12"/>
      <c r="E30" s="760" t="s">
        <v>55</v>
      </c>
      <c r="F30" s="760"/>
      <c r="G30" s="760"/>
      <c r="H30" s="1040"/>
      <c r="I30" s="13"/>
      <c r="J30" s="13"/>
      <c r="K30" s="13"/>
      <c r="L30" s="13"/>
      <c r="M30" s="13"/>
      <c r="N30" s="13"/>
      <c r="O30" s="151"/>
      <c r="P30" s="342">
        <f>P23+P29</f>
        <v>12242108718</v>
      </c>
      <c r="Q30" s="13"/>
    </row>
    <row r="31" spans="1:17" ht="15.95" customHeight="1" thickTop="1">
      <c r="A31" s="12"/>
      <c r="B31" s="12"/>
      <c r="C31" s="12"/>
      <c r="D31" s="12"/>
      <c r="Q31" s="13"/>
    </row>
    <row r="32" spans="1:17" ht="15.95" customHeight="1">
      <c r="A32" s="12"/>
      <c r="B32" s="12"/>
      <c r="C32" s="12"/>
      <c r="D32" s="12"/>
      <c r="Q32" s="13"/>
    </row>
    <row r="33" spans="1:21" ht="22.5" customHeight="1"/>
    <row r="34" spans="1:21" ht="15.95" customHeight="1">
      <c r="A34" s="1044" t="s">
        <v>56</v>
      </c>
      <c r="B34" s="1044"/>
      <c r="C34" s="1044"/>
      <c r="D34" s="1044"/>
      <c r="E34" s="1044"/>
      <c r="F34" s="1044"/>
      <c r="G34" s="1044"/>
      <c r="H34" s="1044"/>
      <c r="I34" s="1044"/>
      <c r="J34" s="1044"/>
      <c r="K34" s="1044"/>
      <c r="L34" s="1044"/>
      <c r="M34" s="1044"/>
      <c r="N34" s="1044"/>
      <c r="O34" s="1044"/>
      <c r="P34" s="1044"/>
      <c r="Q34" s="1044"/>
    </row>
    <row r="35" spans="1:21" ht="15.95" customHeight="1">
      <c r="A35" s="111" t="s">
        <v>43</v>
      </c>
      <c r="B35" s="12" t="s">
        <v>104</v>
      </c>
      <c r="C35" s="12"/>
      <c r="D35" s="12"/>
      <c r="E35" s="12"/>
      <c r="F35" s="12"/>
      <c r="G35" s="12"/>
      <c r="H35" s="12"/>
      <c r="I35" s="13"/>
      <c r="J35" s="13"/>
      <c r="K35" s="13"/>
      <c r="L35" s="13"/>
      <c r="M35" s="13"/>
      <c r="N35" s="13"/>
      <c r="O35" s="13"/>
      <c r="P35" s="13"/>
      <c r="Q35" s="13"/>
    </row>
    <row r="36" spans="1:21" ht="15.95" customHeight="1">
      <c r="A36" s="12"/>
      <c r="B36" s="1041" t="s">
        <v>36</v>
      </c>
      <c r="C36" s="1041"/>
      <c r="D36" s="1039" t="s">
        <v>79</v>
      </c>
      <c r="E36" s="1039"/>
      <c r="F36" s="12"/>
      <c r="G36" s="12"/>
      <c r="H36" s="12"/>
      <c r="I36" s="13"/>
      <c r="J36" s="13"/>
      <c r="K36" s="13"/>
      <c r="L36" s="13"/>
      <c r="M36" s="13"/>
      <c r="N36" s="12"/>
      <c r="O36" s="13"/>
      <c r="P36" s="13"/>
      <c r="Q36" s="13"/>
    </row>
    <row r="37" spans="1:21" ht="15.95" customHeight="1">
      <c r="A37" s="12"/>
      <c r="B37" s="12"/>
      <c r="C37" s="1041" t="s">
        <v>33</v>
      </c>
      <c r="D37" s="1041"/>
      <c r="E37" s="1039" t="s">
        <v>105</v>
      </c>
      <c r="F37" s="1039"/>
      <c r="G37" s="1039"/>
      <c r="H37" s="1039"/>
      <c r="I37" s="23"/>
      <c r="J37" s="13"/>
      <c r="K37" s="13"/>
      <c r="L37" s="13"/>
      <c r="M37" s="13"/>
      <c r="N37" s="150"/>
      <c r="O37" s="13"/>
      <c r="P37" s="13"/>
      <c r="Q37" s="13"/>
    </row>
    <row r="38" spans="1:21" ht="15.95" customHeight="1">
      <c r="A38" s="12"/>
      <c r="B38" s="12"/>
      <c r="C38" s="111"/>
      <c r="D38" s="111"/>
      <c r="E38" s="1046" t="s">
        <v>106</v>
      </c>
      <c r="F38" s="1040"/>
      <c r="G38" s="1040"/>
      <c r="H38" s="1040"/>
      <c r="I38" s="29"/>
      <c r="J38" s="13"/>
      <c r="K38" s="13"/>
      <c r="L38" s="13">
        <v>1051631824</v>
      </c>
      <c r="M38" s="13"/>
      <c r="O38" s="13"/>
      <c r="P38" s="150"/>
      <c r="Q38" s="13"/>
    </row>
    <row r="39" spans="1:21" ht="15.95" customHeight="1">
      <c r="A39" s="12"/>
      <c r="B39" s="12"/>
      <c r="C39" s="1041" t="s">
        <v>40</v>
      </c>
      <c r="D39" s="1041"/>
      <c r="E39" s="1046" t="s">
        <v>358</v>
      </c>
      <c r="F39" s="1040"/>
      <c r="G39" s="1040"/>
      <c r="H39" s="1040"/>
      <c r="I39" s="29"/>
      <c r="J39" s="13"/>
      <c r="K39" s="13"/>
      <c r="L39" s="319">
        <v>50159550</v>
      </c>
      <c r="M39" s="13"/>
      <c r="N39" s="432">
        <f>+L38+L39</f>
        <v>1101791374</v>
      </c>
      <c r="O39" s="13"/>
      <c r="P39" s="150"/>
      <c r="Q39" s="13"/>
    </row>
    <row r="40" spans="1:21" ht="15.95" customHeight="1">
      <c r="A40" s="12"/>
      <c r="B40" s="12"/>
      <c r="C40" s="12"/>
      <c r="D40" s="12"/>
      <c r="E40" s="760" t="s">
        <v>107</v>
      </c>
      <c r="F40" s="760"/>
      <c r="G40" s="1040"/>
      <c r="H40" s="1040"/>
      <c r="I40" s="13"/>
      <c r="J40" s="13"/>
      <c r="K40" s="13"/>
      <c r="L40" s="13"/>
      <c r="M40" s="13"/>
      <c r="O40" s="13"/>
      <c r="P40" s="120">
        <f>SUM(N39)</f>
        <v>1101791374</v>
      </c>
      <c r="Q40" s="13"/>
    </row>
    <row r="41" spans="1:21" ht="15.95" customHeight="1">
      <c r="A41" s="12"/>
      <c r="B41" s="12"/>
      <c r="C41" s="12"/>
      <c r="D41" s="12"/>
      <c r="E41" s="12"/>
      <c r="F41" s="12"/>
      <c r="G41" s="12"/>
      <c r="H41" s="12"/>
      <c r="I41" s="13"/>
      <c r="J41" s="13"/>
      <c r="K41" s="13"/>
      <c r="L41" s="13"/>
      <c r="M41" s="13"/>
      <c r="O41" s="13"/>
      <c r="P41" s="13"/>
      <c r="Q41" s="13"/>
    </row>
    <row r="42" spans="1:21" ht="15.95" customHeight="1">
      <c r="A42" s="111" t="s">
        <v>45</v>
      </c>
      <c r="B42" s="12" t="s">
        <v>57</v>
      </c>
      <c r="C42" s="12"/>
      <c r="D42" s="12"/>
      <c r="E42" s="12"/>
      <c r="F42" s="12"/>
      <c r="G42" s="12"/>
      <c r="H42" s="12"/>
      <c r="I42" s="13"/>
      <c r="J42" s="13"/>
      <c r="K42" s="13"/>
      <c r="L42" s="13"/>
      <c r="M42" s="13"/>
      <c r="O42" s="13"/>
      <c r="P42" s="13"/>
      <c r="Q42" s="13"/>
    </row>
    <row r="43" spans="1:21" ht="15.95" customHeight="1">
      <c r="A43" s="111"/>
      <c r="B43" s="1041" t="s">
        <v>36</v>
      </c>
      <c r="C43" s="1041"/>
      <c r="D43" s="1039" t="s">
        <v>79</v>
      </c>
      <c r="E43" s="1039"/>
      <c r="F43" s="12"/>
      <c r="G43" s="12"/>
      <c r="H43" s="12"/>
      <c r="I43" s="13"/>
      <c r="J43" s="13"/>
      <c r="K43" s="13"/>
      <c r="L43" s="12"/>
      <c r="M43" s="13"/>
      <c r="O43" s="13"/>
      <c r="P43" s="13"/>
      <c r="Q43" s="13"/>
    </row>
    <row r="44" spans="1:21" ht="15.95" customHeight="1">
      <c r="A44" s="111"/>
      <c r="B44" s="12"/>
      <c r="C44" s="1041" t="s">
        <v>33</v>
      </c>
      <c r="D44" s="1041"/>
      <c r="E44" s="1039" t="s">
        <v>105</v>
      </c>
      <c r="F44" s="1040"/>
      <c r="G44" s="1040"/>
      <c r="H44" s="1040"/>
      <c r="I44" s="23"/>
      <c r="J44" s="13"/>
      <c r="K44" s="13"/>
      <c r="L44" s="13"/>
      <c r="M44" s="13"/>
      <c r="O44" s="13"/>
      <c r="P44" s="13"/>
      <c r="Q44" s="13"/>
    </row>
    <row r="45" spans="1:21" ht="15.95" customHeight="1">
      <c r="A45" s="111"/>
      <c r="B45" s="12"/>
      <c r="C45" s="111"/>
      <c r="D45" s="111"/>
      <c r="E45" s="1046" t="s">
        <v>106</v>
      </c>
      <c r="F45" s="1040"/>
      <c r="G45" s="1040"/>
      <c r="H45" s="1040"/>
      <c r="I45" s="29"/>
      <c r="J45" s="13"/>
      <c r="K45" s="13"/>
      <c r="L45" s="13">
        <v>215585794</v>
      </c>
      <c r="M45" s="13"/>
      <c r="N45" s="13"/>
      <c r="O45" s="13"/>
      <c r="P45" s="13"/>
      <c r="Q45" s="13"/>
      <c r="S45" s="343"/>
      <c r="T45" s="343"/>
      <c r="U45" s="343"/>
    </row>
    <row r="46" spans="1:21" ht="15.95" customHeight="1">
      <c r="A46" s="12"/>
      <c r="B46" s="12"/>
      <c r="C46" s="1041" t="s">
        <v>40</v>
      </c>
      <c r="D46" s="1041"/>
      <c r="E46" s="1046" t="s">
        <v>358</v>
      </c>
      <c r="F46" s="1040"/>
      <c r="G46" s="1040"/>
      <c r="H46" s="1040"/>
      <c r="I46" s="29"/>
      <c r="J46" s="13"/>
      <c r="K46" s="13"/>
      <c r="L46" s="319">
        <v>5061287</v>
      </c>
      <c r="M46" s="13"/>
      <c r="N46" s="120">
        <f>+L45+L46</f>
        <v>220647081</v>
      </c>
      <c r="O46" s="13"/>
      <c r="P46" s="150"/>
      <c r="Q46" s="13"/>
    </row>
    <row r="47" spans="1:21" ht="15.95" customHeight="1">
      <c r="A47" s="12"/>
      <c r="B47" s="1041" t="s">
        <v>67</v>
      </c>
      <c r="C47" s="1041"/>
      <c r="D47" s="1039" t="s">
        <v>58</v>
      </c>
      <c r="E47" s="1039"/>
      <c r="F47" s="12"/>
      <c r="G47" s="12"/>
      <c r="H47" s="12"/>
      <c r="I47" s="13"/>
      <c r="J47" s="13"/>
      <c r="K47" s="13"/>
      <c r="L47" s="12"/>
      <c r="M47" s="13"/>
      <c r="N47" s="4">
        <v>93183890</v>
      </c>
      <c r="O47" s="13"/>
      <c r="P47" s="13"/>
      <c r="Q47" s="13"/>
      <c r="S47" s="344"/>
      <c r="T47" s="344"/>
      <c r="U47" s="344"/>
    </row>
    <row r="48" spans="1:21" ht="15.95" customHeight="1">
      <c r="A48" s="12"/>
      <c r="B48" s="1041" t="s">
        <v>95</v>
      </c>
      <c r="C48" s="1041"/>
      <c r="D48" s="1039" t="s">
        <v>108</v>
      </c>
      <c r="E48" s="1039"/>
      <c r="F48" s="12"/>
      <c r="G48" s="12"/>
      <c r="H48" s="12"/>
      <c r="I48" s="13"/>
      <c r="J48" s="13"/>
      <c r="K48" s="13"/>
      <c r="L48" s="12"/>
      <c r="M48" s="13"/>
      <c r="O48" s="13"/>
      <c r="P48" s="13"/>
      <c r="Q48" s="13"/>
    </row>
    <row r="49" spans="1:17" ht="15.95" customHeight="1">
      <c r="A49" s="12"/>
      <c r="B49" s="12"/>
      <c r="C49" s="1041" t="s">
        <v>33</v>
      </c>
      <c r="D49" s="1041"/>
      <c r="E49" s="760" t="s">
        <v>109</v>
      </c>
      <c r="F49" s="760"/>
      <c r="G49" s="1040"/>
      <c r="H49" s="1040"/>
      <c r="I49" s="13"/>
      <c r="J49" s="13"/>
      <c r="K49" s="13"/>
      <c r="L49" s="101">
        <v>2402000</v>
      </c>
      <c r="M49" s="13"/>
      <c r="N49" s="13">
        <f>+L49</f>
        <v>2402000</v>
      </c>
      <c r="O49" s="13"/>
      <c r="P49" s="152"/>
      <c r="Q49" s="13"/>
    </row>
    <row r="50" spans="1:17" ht="15.95" customHeight="1">
      <c r="A50" s="12"/>
      <c r="B50" s="1041" t="s">
        <v>512</v>
      </c>
      <c r="C50" s="1041"/>
      <c r="D50" s="1039" t="s">
        <v>639</v>
      </c>
      <c r="E50" s="1039"/>
      <c r="F50" s="680"/>
      <c r="G50" s="681"/>
      <c r="H50" s="681"/>
      <c r="I50" s="13"/>
      <c r="J50" s="13"/>
      <c r="K50" s="13"/>
      <c r="L50" s="101">
        <v>240130</v>
      </c>
      <c r="M50" s="13"/>
      <c r="N50" s="101">
        <f>+L50</f>
        <v>240130</v>
      </c>
      <c r="O50" s="13"/>
      <c r="P50" s="152"/>
      <c r="Q50" s="13"/>
    </row>
    <row r="51" spans="1:17" ht="15.95" customHeight="1">
      <c r="A51" s="12"/>
      <c r="B51" s="12"/>
      <c r="C51" s="12"/>
      <c r="D51" s="12"/>
      <c r="E51" s="760" t="s">
        <v>59</v>
      </c>
      <c r="F51" s="760"/>
      <c r="G51" s="1040"/>
      <c r="H51" s="1040"/>
      <c r="I51" s="13"/>
      <c r="J51" s="13"/>
      <c r="K51" s="13"/>
      <c r="L51" s="13"/>
      <c r="M51" s="13"/>
      <c r="O51" s="13"/>
      <c r="P51" s="120">
        <f>N46+N47+N49+N50</f>
        <v>316473101</v>
      </c>
      <c r="Q51" s="13"/>
    </row>
    <row r="52" spans="1:17" ht="15.95" customHeight="1">
      <c r="A52" s="12"/>
      <c r="B52" s="12"/>
      <c r="C52" s="12"/>
      <c r="D52" s="12"/>
      <c r="E52" s="106"/>
      <c r="F52" s="106"/>
      <c r="G52" s="12"/>
      <c r="H52" s="12"/>
      <c r="I52" s="13"/>
      <c r="J52" s="13"/>
      <c r="K52" s="13"/>
      <c r="L52" s="13"/>
      <c r="M52" s="13"/>
      <c r="O52" s="13"/>
      <c r="P52" s="13"/>
      <c r="Q52" s="13"/>
    </row>
    <row r="53" spans="1:17" ht="15.95" customHeight="1">
      <c r="A53" s="111" t="s">
        <v>47</v>
      </c>
      <c r="B53" s="12" t="s">
        <v>110</v>
      </c>
      <c r="C53" s="12"/>
      <c r="D53" s="12"/>
      <c r="E53" s="12"/>
      <c r="F53" s="12"/>
      <c r="G53" s="12"/>
      <c r="H53" s="12"/>
      <c r="I53" s="13"/>
      <c r="J53" s="13"/>
      <c r="K53" s="13"/>
      <c r="M53" s="13"/>
      <c r="O53" s="13"/>
      <c r="P53" s="13"/>
      <c r="Q53" s="13"/>
    </row>
    <row r="54" spans="1:17" ht="15.95" customHeight="1">
      <c r="A54" s="111"/>
      <c r="B54" s="1041" t="s">
        <v>36</v>
      </c>
      <c r="C54" s="1041"/>
      <c r="D54" s="1039" t="s">
        <v>111</v>
      </c>
      <c r="E54" s="1039"/>
      <c r="F54" s="12"/>
      <c r="G54" s="12"/>
      <c r="H54" s="12"/>
      <c r="I54" s="13"/>
      <c r="J54" s="13"/>
      <c r="K54" s="13"/>
      <c r="M54" s="13"/>
      <c r="N54" s="13">
        <v>8705909614</v>
      </c>
      <c r="O54" s="13"/>
      <c r="P54" s="13"/>
      <c r="Q54" s="13"/>
    </row>
    <row r="55" spans="1:17" ht="15.95" customHeight="1">
      <c r="A55" s="111"/>
      <c r="B55" s="1045"/>
      <c r="C55" s="1045"/>
      <c r="D55" s="1039" t="s">
        <v>112</v>
      </c>
      <c r="E55" s="1039"/>
      <c r="F55" s="1040"/>
      <c r="G55" s="1040"/>
      <c r="H55" s="1040"/>
      <c r="I55" s="23"/>
      <c r="J55" s="13"/>
      <c r="K55" s="13"/>
      <c r="M55" s="13"/>
      <c r="N55" s="100">
        <v>-832930599</v>
      </c>
      <c r="O55" s="13"/>
      <c r="P55" s="13"/>
      <c r="Q55" s="13"/>
    </row>
    <row r="56" spans="1:17" ht="15.95" customHeight="1">
      <c r="A56" s="111"/>
      <c r="B56" s="12"/>
      <c r="C56" s="111"/>
      <c r="D56" s="111"/>
      <c r="E56" s="760" t="s">
        <v>113</v>
      </c>
      <c r="F56" s="760"/>
      <c r="G56" s="1040"/>
      <c r="H56" s="1040"/>
      <c r="I56" s="13"/>
      <c r="J56" s="13"/>
      <c r="K56" s="13"/>
      <c r="L56" s="13"/>
      <c r="M56" s="13"/>
      <c r="N56" s="13"/>
      <c r="O56" s="13"/>
      <c r="P56" s="101">
        <f>+N54+N55</f>
        <v>7872979015</v>
      </c>
      <c r="Q56" s="13"/>
    </row>
    <row r="57" spans="1:17" ht="15.95" customHeight="1" thickBot="1">
      <c r="A57" s="12"/>
      <c r="B57" s="12"/>
      <c r="C57" s="12"/>
      <c r="D57" s="12"/>
      <c r="E57" s="760" t="s">
        <v>114</v>
      </c>
      <c r="F57" s="760"/>
      <c r="G57" s="760"/>
      <c r="H57" s="1040"/>
      <c r="I57" s="13"/>
      <c r="J57" s="13"/>
      <c r="K57" s="13"/>
      <c r="L57" s="13"/>
      <c r="M57" s="13"/>
      <c r="N57" s="13"/>
      <c r="O57" s="151"/>
      <c r="P57" s="342">
        <f>+P40+P51+P56</f>
        <v>9291243490</v>
      </c>
      <c r="Q57" s="13"/>
    </row>
    <row r="58" spans="1:17" ht="15.95" customHeight="1" thickTop="1">
      <c r="A58" s="12"/>
      <c r="B58" s="12"/>
      <c r="C58" s="12"/>
      <c r="D58" s="12"/>
      <c r="E58" s="153"/>
      <c r="F58" s="153"/>
      <c r="G58" s="153"/>
      <c r="H58" s="153"/>
      <c r="I58" s="13"/>
      <c r="J58" s="13"/>
      <c r="K58" s="13"/>
      <c r="L58" s="13"/>
      <c r="M58" s="13"/>
      <c r="N58" s="13"/>
      <c r="O58" s="151"/>
      <c r="P58" s="120"/>
      <c r="Q58" s="13"/>
    </row>
    <row r="59" spans="1:17" ht="15.95" customHeight="1">
      <c r="A59" s="12"/>
      <c r="B59" s="12"/>
      <c r="C59" s="12"/>
      <c r="D59" s="12"/>
      <c r="E59" s="153"/>
      <c r="F59" s="153"/>
      <c r="G59" s="153"/>
      <c r="H59" s="153"/>
      <c r="I59" s="13"/>
      <c r="J59" s="13"/>
      <c r="K59" s="13"/>
      <c r="L59" s="13"/>
      <c r="M59" s="13"/>
      <c r="N59" s="13"/>
      <c r="O59" s="151"/>
      <c r="P59" s="120"/>
      <c r="Q59" s="13"/>
    </row>
    <row r="60" spans="1:17" ht="15.95" customHeight="1">
      <c r="A60" s="12"/>
      <c r="B60" s="12"/>
      <c r="C60" s="12"/>
      <c r="D60" s="12"/>
      <c r="E60" s="153"/>
      <c r="F60" s="153"/>
      <c r="G60" s="153"/>
      <c r="H60" s="153"/>
      <c r="I60" s="13"/>
      <c r="J60" s="13"/>
      <c r="K60" s="13"/>
      <c r="L60" s="13"/>
      <c r="M60" s="13"/>
      <c r="N60" s="13"/>
      <c r="O60" s="151"/>
      <c r="P60" s="120"/>
      <c r="Q60" s="13"/>
    </row>
    <row r="61" spans="1:17" ht="15.95" customHeight="1">
      <c r="A61" s="12"/>
      <c r="B61" s="12"/>
      <c r="C61" s="12"/>
      <c r="D61" s="12"/>
      <c r="E61" s="106"/>
      <c r="F61" s="106"/>
      <c r="G61" s="12"/>
      <c r="H61" s="12"/>
      <c r="I61" s="13"/>
      <c r="J61" s="13"/>
      <c r="K61" s="13"/>
      <c r="L61" s="13"/>
      <c r="M61" s="13"/>
      <c r="N61" s="13"/>
      <c r="O61" s="13"/>
      <c r="P61" s="13"/>
      <c r="Q61" s="13"/>
    </row>
    <row r="62" spans="1:17" ht="15.95" customHeight="1">
      <c r="A62" s="12"/>
      <c r="B62" s="12"/>
      <c r="C62" s="12"/>
      <c r="D62" s="12"/>
      <c r="E62" s="153"/>
      <c r="F62" s="153"/>
      <c r="G62" s="12"/>
      <c r="H62" s="12"/>
      <c r="I62" s="13"/>
      <c r="J62" s="13"/>
      <c r="K62" s="13"/>
      <c r="L62" s="13"/>
      <c r="M62" s="13"/>
      <c r="N62" s="13"/>
      <c r="O62" s="13"/>
      <c r="P62" s="13"/>
      <c r="Q62" s="13"/>
    </row>
    <row r="63" spans="1:17" ht="15.95" customHeight="1">
      <c r="A63" s="12"/>
      <c r="B63" s="12"/>
      <c r="C63" s="12"/>
      <c r="D63" s="12"/>
      <c r="E63" s="153"/>
      <c r="F63" s="153"/>
      <c r="G63" s="12"/>
      <c r="H63" s="12"/>
      <c r="I63" s="13"/>
      <c r="J63" s="13"/>
      <c r="K63" s="13"/>
      <c r="L63" s="13"/>
      <c r="M63" s="13"/>
      <c r="N63" s="13"/>
      <c r="O63" s="13"/>
      <c r="P63" s="13"/>
      <c r="Q63" s="13"/>
    </row>
    <row r="64" spans="1:17" ht="15.95" customHeight="1">
      <c r="A64" s="12"/>
      <c r="B64" s="12"/>
      <c r="C64" s="12"/>
      <c r="D64" s="12"/>
      <c r="E64" s="153"/>
      <c r="F64" s="153"/>
      <c r="G64" s="12"/>
      <c r="H64" s="12"/>
      <c r="I64" s="13"/>
      <c r="J64" s="13"/>
      <c r="K64" s="13"/>
      <c r="L64" s="13"/>
      <c r="M64" s="13"/>
      <c r="N64" s="13"/>
      <c r="O64" s="13"/>
      <c r="P64" s="13"/>
      <c r="Q64" s="13"/>
    </row>
    <row r="65" spans="1:17" ht="15.95" customHeight="1">
      <c r="A65" s="12"/>
      <c r="B65" s="12"/>
      <c r="C65" s="12"/>
      <c r="D65" s="12"/>
      <c r="E65" s="153"/>
      <c r="F65" s="153"/>
      <c r="G65" s="12"/>
      <c r="H65" s="12"/>
      <c r="I65" s="13"/>
      <c r="J65" s="13"/>
      <c r="K65" s="13"/>
      <c r="L65" s="13"/>
      <c r="M65" s="13"/>
      <c r="N65" s="13"/>
      <c r="O65" s="13"/>
      <c r="P65" s="13"/>
      <c r="Q65" s="13"/>
    </row>
    <row r="66" spans="1:17" ht="22.5" customHeight="1">
      <c r="A66" s="12"/>
      <c r="B66" s="12"/>
      <c r="C66" s="12"/>
      <c r="D66" s="12"/>
      <c r="E66" s="12"/>
      <c r="F66" s="12"/>
      <c r="G66" s="12"/>
      <c r="H66" s="12"/>
      <c r="I66" s="13"/>
      <c r="J66" s="13"/>
      <c r="K66" s="13"/>
      <c r="L66" s="13"/>
      <c r="M66" s="13"/>
      <c r="N66" s="13"/>
      <c r="O66" s="13"/>
      <c r="P66" s="13"/>
      <c r="Q66" s="13"/>
    </row>
    <row r="67" spans="1:17" ht="15.95" customHeight="1">
      <c r="A67" s="1044" t="s">
        <v>60</v>
      </c>
      <c r="B67" s="1044"/>
      <c r="C67" s="1044"/>
      <c r="D67" s="1044"/>
      <c r="E67" s="1044"/>
      <c r="F67" s="1044"/>
      <c r="G67" s="1044"/>
      <c r="H67" s="1044"/>
      <c r="I67" s="1044"/>
      <c r="J67" s="1044"/>
      <c r="K67" s="1044"/>
      <c r="L67" s="1044"/>
      <c r="M67" s="1044"/>
      <c r="N67" s="1044"/>
      <c r="O67" s="1044"/>
      <c r="P67" s="1044"/>
      <c r="Q67" s="1044"/>
    </row>
    <row r="68" spans="1:17" ht="15.95" customHeight="1">
      <c r="A68" s="12"/>
      <c r="B68" s="12"/>
      <c r="C68" s="12"/>
      <c r="D68" s="12"/>
      <c r="E68" s="12"/>
      <c r="F68" s="12"/>
      <c r="G68" s="12"/>
      <c r="H68" s="12"/>
      <c r="I68" s="13"/>
      <c r="J68" s="13"/>
      <c r="K68" s="13"/>
      <c r="L68" s="13"/>
      <c r="M68" s="13"/>
      <c r="N68" s="13"/>
      <c r="O68" s="13"/>
      <c r="P68" s="13"/>
      <c r="Q68" s="13"/>
    </row>
    <row r="69" spans="1:17" ht="15.95" customHeight="1">
      <c r="A69" s="111" t="s">
        <v>48</v>
      </c>
      <c r="B69" s="12" t="s">
        <v>61</v>
      </c>
      <c r="C69" s="12"/>
      <c r="D69" s="12"/>
      <c r="E69" s="12"/>
      <c r="F69" s="12"/>
      <c r="G69" s="12"/>
      <c r="H69" s="12"/>
      <c r="I69" s="13"/>
      <c r="J69" s="112"/>
      <c r="K69" s="112"/>
      <c r="L69" s="13"/>
      <c r="M69" s="13"/>
      <c r="N69" s="13"/>
      <c r="O69" s="13"/>
      <c r="P69" s="13"/>
      <c r="Q69" s="13"/>
    </row>
    <row r="70" spans="1:17" ht="15.95" customHeight="1">
      <c r="A70" s="12"/>
      <c r="B70" s="12"/>
      <c r="C70" s="12"/>
      <c r="D70" s="12"/>
      <c r="E70" s="12"/>
      <c r="F70" s="12"/>
      <c r="G70" s="12"/>
      <c r="H70" s="12"/>
      <c r="I70" s="13"/>
      <c r="J70" s="112"/>
      <c r="K70" s="112"/>
      <c r="L70" s="13"/>
      <c r="M70" s="13"/>
      <c r="N70" s="13"/>
      <c r="O70" s="13"/>
      <c r="P70" s="13">
        <v>2754536290</v>
      </c>
      <c r="Q70" s="13"/>
    </row>
    <row r="71" spans="1:17" ht="15.95" customHeight="1">
      <c r="A71" s="111" t="s">
        <v>115</v>
      </c>
      <c r="B71" s="12" t="s">
        <v>62</v>
      </c>
      <c r="C71" s="12"/>
      <c r="D71" s="12"/>
      <c r="E71" s="12"/>
      <c r="F71" s="12"/>
      <c r="G71" s="12"/>
      <c r="H71" s="12"/>
      <c r="I71" s="13"/>
      <c r="J71" s="13"/>
      <c r="K71" s="13"/>
      <c r="L71" s="13"/>
      <c r="M71" s="13"/>
      <c r="N71" s="13"/>
      <c r="O71" s="13"/>
      <c r="P71" s="13"/>
      <c r="Q71" s="13"/>
    </row>
    <row r="72" spans="1:17" ht="15.95" customHeight="1">
      <c r="A72" s="12"/>
      <c r="B72" s="1041" t="s">
        <v>36</v>
      </c>
      <c r="C72" s="1041"/>
      <c r="D72" s="760" t="s">
        <v>63</v>
      </c>
      <c r="E72" s="760"/>
      <c r="F72" s="12"/>
      <c r="G72" s="12"/>
      <c r="H72" s="12"/>
      <c r="I72" s="13"/>
      <c r="J72" s="13"/>
      <c r="K72" s="13"/>
      <c r="L72" s="13"/>
      <c r="M72" s="13"/>
      <c r="N72" s="13"/>
      <c r="O72" s="13"/>
      <c r="P72" s="13"/>
      <c r="Q72" s="13"/>
    </row>
    <row r="73" spans="1:17" ht="15.95" customHeight="1">
      <c r="A73" s="12"/>
      <c r="B73" s="12"/>
      <c r="C73" s="1041" t="s">
        <v>33</v>
      </c>
      <c r="D73" s="1041"/>
      <c r="E73" s="760" t="s">
        <v>64</v>
      </c>
      <c r="F73" s="760"/>
      <c r="G73" s="1040"/>
      <c r="H73" s="1040"/>
      <c r="I73" s="13"/>
      <c r="J73" s="13"/>
      <c r="K73" s="13"/>
      <c r="L73" s="13">
        <v>32610710</v>
      </c>
      <c r="M73" s="13"/>
      <c r="N73" s="13"/>
      <c r="O73" s="13"/>
      <c r="P73" s="13"/>
      <c r="Q73" s="13"/>
    </row>
    <row r="74" spans="1:17" ht="15.95" customHeight="1">
      <c r="A74" s="12"/>
      <c r="B74" s="12"/>
      <c r="C74" s="1041" t="s">
        <v>65</v>
      </c>
      <c r="D74" s="1041"/>
      <c r="E74" s="760" t="s">
        <v>30</v>
      </c>
      <c r="F74" s="760"/>
      <c r="G74" s="1040"/>
      <c r="H74" s="1040"/>
      <c r="I74" s="13"/>
      <c r="J74" s="13"/>
      <c r="K74" s="13"/>
      <c r="L74" s="13">
        <v>115717823</v>
      </c>
      <c r="M74" s="13"/>
      <c r="N74" s="13"/>
      <c r="O74" s="13"/>
      <c r="P74" s="13"/>
      <c r="Q74" s="13"/>
    </row>
    <row r="75" spans="1:17" ht="15.95" customHeight="1">
      <c r="A75" s="12"/>
      <c r="B75" s="12"/>
      <c r="C75" s="1041" t="s">
        <v>43</v>
      </c>
      <c r="D75" s="1041"/>
      <c r="E75" s="760" t="s">
        <v>116</v>
      </c>
      <c r="F75" s="760"/>
      <c r="G75" s="1040"/>
      <c r="H75" s="1040"/>
      <c r="I75" s="13"/>
      <c r="J75" s="13"/>
      <c r="K75" s="13"/>
      <c r="L75" s="319">
        <v>20385862</v>
      </c>
      <c r="M75" s="13"/>
      <c r="N75" s="13"/>
      <c r="O75" s="13"/>
      <c r="P75" s="13"/>
      <c r="Q75" s="13"/>
    </row>
    <row r="76" spans="1:17" ht="15.95" customHeight="1">
      <c r="A76" s="12"/>
      <c r="B76" s="12"/>
      <c r="C76" s="12"/>
      <c r="D76" s="113"/>
      <c r="E76" s="760" t="s">
        <v>66</v>
      </c>
      <c r="F76" s="760"/>
      <c r="G76" s="760"/>
      <c r="H76" s="1040"/>
      <c r="I76" s="13"/>
      <c r="J76" s="13"/>
      <c r="K76" s="13"/>
      <c r="L76" s="13"/>
      <c r="M76" s="13"/>
      <c r="N76" s="13">
        <f>SUM(L73:L75)</f>
        <v>168714395</v>
      </c>
      <c r="O76" s="13"/>
      <c r="P76" s="13"/>
      <c r="Q76" s="13"/>
    </row>
    <row r="77" spans="1:17" ht="15.95" customHeight="1">
      <c r="A77" s="12"/>
      <c r="B77" s="1041" t="s">
        <v>67</v>
      </c>
      <c r="C77" s="1041"/>
      <c r="D77" s="760" t="s">
        <v>68</v>
      </c>
      <c r="E77" s="760"/>
      <c r="F77" s="12"/>
      <c r="G77" s="12"/>
      <c r="H77" s="12"/>
      <c r="I77" s="13"/>
      <c r="J77" s="13"/>
      <c r="K77" s="13"/>
      <c r="L77" s="13"/>
      <c r="M77" s="13"/>
      <c r="N77" s="13"/>
      <c r="O77" s="13"/>
      <c r="P77" s="13"/>
      <c r="Q77" s="13"/>
    </row>
    <row r="78" spans="1:17" ht="15.95" customHeight="1">
      <c r="A78" s="12"/>
      <c r="B78" s="12"/>
      <c r="C78" s="1041" t="s">
        <v>33</v>
      </c>
      <c r="D78" s="1041"/>
      <c r="E78" s="760" t="s">
        <v>69</v>
      </c>
      <c r="F78" s="760"/>
      <c r="G78" s="760"/>
      <c r="H78" s="760"/>
      <c r="I78" s="13"/>
      <c r="J78" s="13"/>
      <c r="K78" s="13"/>
      <c r="L78" s="101">
        <v>27614543</v>
      </c>
      <c r="M78" s="13"/>
      <c r="N78" s="13"/>
      <c r="O78" s="13"/>
      <c r="P78" s="13"/>
      <c r="Q78" s="13"/>
    </row>
    <row r="79" spans="1:17" ht="15.95" customHeight="1">
      <c r="A79" s="12"/>
      <c r="B79" s="12"/>
      <c r="C79" s="12"/>
      <c r="D79" s="12"/>
      <c r="E79" s="760" t="s">
        <v>70</v>
      </c>
      <c r="F79" s="760"/>
      <c r="G79" s="1040"/>
      <c r="H79" s="1040"/>
      <c r="I79" s="13"/>
      <c r="J79" s="13"/>
      <c r="K79" s="13"/>
      <c r="L79" s="13"/>
      <c r="M79" s="13"/>
      <c r="N79" s="101">
        <f>L78</f>
        <v>27614543</v>
      </c>
      <c r="O79" s="13"/>
      <c r="P79" s="13"/>
      <c r="Q79" s="13"/>
    </row>
    <row r="80" spans="1:17" ht="15.95" customHeight="1">
      <c r="A80" s="12"/>
      <c r="B80" s="12"/>
      <c r="C80" s="12"/>
      <c r="D80" s="12"/>
      <c r="E80" s="760" t="s">
        <v>71</v>
      </c>
      <c r="F80" s="760"/>
      <c r="G80" s="1040"/>
      <c r="H80" s="1040"/>
      <c r="I80" s="13"/>
      <c r="J80" s="13"/>
      <c r="K80" s="13"/>
      <c r="L80" s="13"/>
      <c r="M80" s="13"/>
      <c r="N80" s="13"/>
      <c r="O80" s="13"/>
      <c r="P80" s="101">
        <f>N79+N76</f>
        <v>196328938</v>
      </c>
      <c r="Q80" s="13"/>
    </row>
    <row r="81" spans="1:18" ht="15.95" customHeight="1">
      <c r="A81" s="12"/>
      <c r="B81" s="12"/>
      <c r="C81" s="12"/>
      <c r="D81" s="12"/>
      <c r="E81" s="760" t="s">
        <v>72</v>
      </c>
      <c r="F81" s="760"/>
      <c r="G81" s="1040"/>
      <c r="H81" s="1040"/>
      <c r="I81" s="13"/>
      <c r="J81" s="13"/>
      <c r="K81" s="13"/>
      <c r="L81" s="13"/>
      <c r="M81" s="13"/>
      <c r="N81" s="13"/>
      <c r="O81" s="13"/>
      <c r="P81" s="101">
        <f>P70+P80</f>
        <v>2950865228</v>
      </c>
      <c r="Q81" s="13"/>
    </row>
    <row r="82" spans="1:18" ht="15.95" customHeight="1" thickBot="1">
      <c r="A82" s="12"/>
      <c r="B82" s="12"/>
      <c r="C82" s="12"/>
      <c r="D82" s="12"/>
      <c r="E82" s="760" t="s">
        <v>117</v>
      </c>
      <c r="F82" s="760"/>
      <c r="G82" s="760"/>
      <c r="H82" s="1040"/>
      <c r="I82" s="13"/>
      <c r="J82" s="13"/>
      <c r="K82" s="13"/>
      <c r="L82" s="13"/>
      <c r="M82" s="13"/>
      <c r="N82" s="13"/>
      <c r="O82" s="151"/>
      <c r="P82" s="342">
        <f>P57+P81</f>
        <v>12242108718</v>
      </c>
      <c r="Q82" s="13"/>
      <c r="R82" s="4">
        <f>P82-P30</f>
        <v>0</v>
      </c>
    </row>
    <row r="83" spans="1:18" ht="15.95" customHeight="1" thickTop="1">
      <c r="A83" s="12"/>
      <c r="B83" s="12"/>
      <c r="C83" s="12"/>
      <c r="D83" s="12"/>
      <c r="E83" s="12"/>
      <c r="F83" s="12"/>
      <c r="G83" s="12"/>
      <c r="H83" s="12"/>
      <c r="I83" s="13"/>
      <c r="J83" s="13"/>
      <c r="K83" s="13"/>
      <c r="L83" s="13"/>
      <c r="M83" s="13"/>
      <c r="N83" s="13"/>
      <c r="O83" s="13"/>
      <c r="P83" s="13"/>
      <c r="Q83" s="13"/>
    </row>
    <row r="84" spans="1:18" ht="15.95" customHeight="1"/>
    <row r="85" spans="1:18" ht="15.95" customHeight="1"/>
    <row r="86" spans="1:18" ht="15.95" customHeight="1"/>
    <row r="87" spans="1:18" ht="15.95" customHeight="1"/>
    <row r="88" spans="1:18" ht="15.95" customHeight="1"/>
    <row r="89" spans="1:18" ht="15.95" customHeight="1"/>
    <row r="90" spans="1:18" ht="15.95" customHeight="1"/>
    <row r="91" spans="1:18" ht="15.95" customHeight="1"/>
    <row r="92" spans="1:18" ht="15.95" customHeight="1"/>
    <row r="93" spans="1:18" ht="15.95" customHeight="1"/>
    <row r="94" spans="1:18" ht="15.95" customHeight="1"/>
    <row r="95" spans="1:18" ht="15.95" customHeight="1"/>
    <row r="96" spans="1:18" ht="15.95" customHeight="1"/>
    <row r="97" ht="15.95" customHeight="1"/>
    <row r="98" ht="15.95" customHeight="1"/>
    <row r="99" ht="15.95" customHeight="1"/>
    <row r="100" ht="15.95" customHeight="1"/>
    <row r="101" ht="15.95" customHeight="1"/>
    <row r="102" ht="15.95" customHeight="1"/>
  </sheetData>
  <mergeCells count="90">
    <mergeCell ref="E37:H37"/>
    <mergeCell ref="E44:H44"/>
    <mergeCell ref="E38:H38"/>
    <mergeCell ref="E39:H39"/>
    <mergeCell ref="E40:H40"/>
    <mergeCell ref="C39:D39"/>
    <mergeCell ref="C46:D46"/>
    <mergeCell ref="B77:C77"/>
    <mergeCell ref="D77:E77"/>
    <mergeCell ref="C78:D78"/>
    <mergeCell ref="B48:C48"/>
    <mergeCell ref="D48:E48"/>
    <mergeCell ref="C75:D75"/>
    <mergeCell ref="C49:D49"/>
    <mergeCell ref="E45:H45"/>
    <mergeCell ref="E46:H46"/>
    <mergeCell ref="D47:E47"/>
    <mergeCell ref="B43:C43"/>
    <mergeCell ref="D43:E43"/>
    <mergeCell ref="C44:D44"/>
    <mergeCell ref="B50:C50"/>
    <mergeCell ref="E22:H22"/>
    <mergeCell ref="B72:C72"/>
    <mergeCell ref="D72:E72"/>
    <mergeCell ref="B55:C55"/>
    <mergeCell ref="B54:C54"/>
    <mergeCell ref="D54:E54"/>
    <mergeCell ref="A67:Q67"/>
    <mergeCell ref="E49:H49"/>
    <mergeCell ref="E51:H51"/>
    <mergeCell ref="D55:H55"/>
    <mergeCell ref="E56:H56"/>
    <mergeCell ref="E57:H57"/>
    <mergeCell ref="B47:C47"/>
    <mergeCell ref="B36:C36"/>
    <mergeCell ref="D36:E36"/>
    <mergeCell ref="C37:D37"/>
    <mergeCell ref="B20:C20"/>
    <mergeCell ref="E29:H29"/>
    <mergeCell ref="E30:H30"/>
    <mergeCell ref="C73:D73"/>
    <mergeCell ref="C74:D74"/>
    <mergeCell ref="A34:Q34"/>
    <mergeCell ref="D20:E20"/>
    <mergeCell ref="C21:D21"/>
    <mergeCell ref="E21:H21"/>
    <mergeCell ref="E23:H23"/>
    <mergeCell ref="B26:C26"/>
    <mergeCell ref="D26:E26"/>
    <mergeCell ref="B27:C27"/>
    <mergeCell ref="D27:E27"/>
    <mergeCell ref="B28:C28"/>
    <mergeCell ref="D28:E28"/>
    <mergeCell ref="C15:D15"/>
    <mergeCell ref="E15:H15"/>
    <mergeCell ref="C16:D16"/>
    <mergeCell ref="E16:H16"/>
    <mergeCell ref="E19:H19"/>
    <mergeCell ref="C18:D18"/>
    <mergeCell ref="E18:H18"/>
    <mergeCell ref="C19:D19"/>
    <mergeCell ref="C17:D17"/>
    <mergeCell ref="E17:H17"/>
    <mergeCell ref="E12:H12"/>
    <mergeCell ref="C13:D13"/>
    <mergeCell ref="E13:H13"/>
    <mergeCell ref="C14:D14"/>
    <mergeCell ref="E14:H14"/>
    <mergeCell ref="C12:D12"/>
    <mergeCell ref="A2:Q2"/>
    <mergeCell ref="A3:Q3"/>
    <mergeCell ref="A6:Q6"/>
    <mergeCell ref="B8:C8"/>
    <mergeCell ref="D8:E8"/>
    <mergeCell ref="C9:D9"/>
    <mergeCell ref="C10:D10"/>
    <mergeCell ref="E9:H9"/>
    <mergeCell ref="E10:H10"/>
    <mergeCell ref="C11:D11"/>
    <mergeCell ref="E11:H11"/>
    <mergeCell ref="D50:E50"/>
    <mergeCell ref="E80:H80"/>
    <mergeCell ref="E81:H81"/>
    <mergeCell ref="E82:H82"/>
    <mergeCell ref="E78:H78"/>
    <mergeCell ref="E73:H73"/>
    <mergeCell ref="E74:H74"/>
    <mergeCell ref="E75:H75"/>
    <mergeCell ref="E76:H76"/>
    <mergeCell ref="E79:H79"/>
  </mergeCells>
  <phoneticPr fontId="1"/>
  <printOptions horizontalCentered="1"/>
  <pageMargins left="0.55118110236220474" right="0.55118110236220474" top="0.59055118110236227" bottom="0.59055118110236227" header="0.51181102362204722" footer="0.51181102362204722"/>
  <pageSetup paperSize="9" firstPageNumber="3" orientation="landscape" r:id="rId1"/>
  <headerFooter differentOddEven="1" scaleWithDoc="0" alignWithMargins="0">
    <oddFooter>&amp;C&amp;"ＭＳ 明朝,標準"&amp;11- &amp;P -&amp;R&amp;"ＭＳ 明朝,標準"&amp;11下水道事業会計</oddFooter>
    <evenHeader>&amp;C&amp;"ＭＳ 明朝,標準"&amp;11- &amp;P -&amp;R&amp;"ＭＳ 明朝,標準"&amp;11下水道事業会計</evenHeader>
  </headerFooter>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E97318-2E65-4232-8D12-531253198449}">
  <dimension ref="A1:DU92"/>
  <sheetViews>
    <sheetView showGridLines="0" view="pageBreakPreview" zoomScaleNormal="100" zoomScaleSheetLayoutView="100" workbookViewId="0"/>
  </sheetViews>
  <sheetFormatPr defaultColWidth="8.88671875" defaultRowHeight="13.5"/>
  <cols>
    <col min="1" max="67" width="1.44140625" style="32" customWidth="1"/>
    <col min="68" max="68" width="1.44140625" style="37" customWidth="1"/>
    <col min="69" max="85" width="1.44140625" style="32" customWidth="1"/>
    <col min="86" max="120" width="1.44140625" style="32" hidden="1" customWidth="1"/>
    <col min="121" max="121" width="0" style="32" hidden="1" customWidth="1"/>
    <col min="122" max="16384" width="8.88671875" style="32"/>
  </cols>
  <sheetData>
    <row r="1" spans="1:87">
      <c r="A1" s="68"/>
      <c r="B1" s="68"/>
      <c r="C1" s="68"/>
      <c r="D1" s="68"/>
      <c r="E1" s="68"/>
      <c r="F1" s="68"/>
      <c r="G1" s="68"/>
      <c r="H1" s="68"/>
      <c r="I1" s="68"/>
      <c r="J1" s="68"/>
      <c r="K1" s="68"/>
      <c r="L1" s="68"/>
      <c r="M1" s="68"/>
      <c r="N1" s="68"/>
      <c r="O1" s="68"/>
      <c r="P1" s="68"/>
      <c r="Q1" s="68"/>
      <c r="R1" s="68"/>
      <c r="S1" s="68"/>
      <c r="T1" s="68"/>
      <c r="U1" s="68"/>
      <c r="V1" s="68"/>
      <c r="W1" s="68"/>
      <c r="X1" s="68"/>
      <c r="Y1" s="68"/>
      <c r="Z1" s="68"/>
      <c r="AA1" s="68"/>
      <c r="AB1" s="68"/>
      <c r="AC1" s="68"/>
      <c r="AD1" s="68"/>
      <c r="AE1" s="68"/>
      <c r="AF1" s="68"/>
      <c r="AG1" s="68"/>
      <c r="AH1" s="68"/>
      <c r="AI1" s="68"/>
      <c r="AJ1" s="68"/>
      <c r="AK1" s="68"/>
      <c r="AL1" s="68"/>
      <c r="AM1" s="68"/>
      <c r="AN1" s="68"/>
      <c r="AO1" s="68"/>
      <c r="AP1" s="68"/>
      <c r="AQ1" s="68"/>
      <c r="AR1" s="68"/>
      <c r="AS1" s="68"/>
      <c r="AT1" s="68"/>
      <c r="AU1" s="68"/>
      <c r="AV1" s="68"/>
      <c r="AW1" s="68"/>
      <c r="AX1" s="68"/>
      <c r="AY1" s="68"/>
      <c r="AZ1" s="68"/>
      <c r="BA1" s="68"/>
      <c r="BB1" s="68"/>
      <c r="BC1" s="68"/>
      <c r="BD1" s="68"/>
      <c r="BE1" s="68"/>
      <c r="BF1" s="68"/>
      <c r="BG1" s="68"/>
      <c r="BH1" s="68"/>
      <c r="BI1" s="68"/>
      <c r="BJ1" s="68"/>
      <c r="BK1" s="68"/>
      <c r="BL1" s="68"/>
      <c r="BM1" s="68"/>
      <c r="BN1" s="68"/>
      <c r="BO1" s="68"/>
      <c r="BP1" s="71"/>
      <c r="BQ1" s="68"/>
      <c r="BR1" s="68"/>
      <c r="BS1" s="68"/>
      <c r="BT1" s="68"/>
      <c r="BU1" s="68"/>
      <c r="BV1" s="68"/>
      <c r="BW1" s="68"/>
      <c r="BX1" s="68"/>
      <c r="BY1" s="68"/>
      <c r="BZ1" s="407"/>
      <c r="CA1" s="68"/>
      <c r="CB1" s="68"/>
      <c r="CC1" s="68"/>
      <c r="CD1" s="68"/>
      <c r="CE1" s="68"/>
      <c r="CF1" s="68"/>
      <c r="CG1" s="68"/>
      <c r="CH1" s="68"/>
      <c r="CI1" s="68"/>
    </row>
    <row r="2" spans="1:87">
      <c r="A2" s="377"/>
      <c r="B2" s="377"/>
      <c r="C2" s="377"/>
      <c r="D2" s="377"/>
      <c r="E2" s="377"/>
      <c r="F2" s="377"/>
      <c r="G2" s="377"/>
      <c r="H2" s="377"/>
      <c r="I2" s="377"/>
      <c r="J2" s="377"/>
      <c r="K2" s="377"/>
      <c r="L2" s="377"/>
      <c r="M2" s="377"/>
      <c r="N2" s="377"/>
      <c r="O2" s="377"/>
      <c r="P2" s="377"/>
      <c r="Q2" s="377"/>
      <c r="R2" s="377"/>
      <c r="S2" s="377"/>
      <c r="T2" s="377"/>
      <c r="U2" s="377"/>
      <c r="V2" s="377"/>
      <c r="W2" s="377"/>
      <c r="X2" s="377"/>
      <c r="Y2" s="377"/>
      <c r="Z2" s="377"/>
      <c r="AA2" s="377"/>
      <c r="AB2" s="377"/>
      <c r="AC2" s="377"/>
      <c r="AD2" s="377"/>
      <c r="AE2" s="377"/>
      <c r="AF2" s="377"/>
      <c r="AG2" s="377"/>
      <c r="AH2" s="377"/>
      <c r="AI2" s="377"/>
      <c r="AJ2" s="377"/>
      <c r="AK2" s="377"/>
      <c r="AL2" s="377"/>
      <c r="AM2" s="377"/>
      <c r="AN2" s="377"/>
      <c r="AO2" s="377"/>
      <c r="AP2" s="377"/>
      <c r="AQ2" s="377"/>
      <c r="AR2" s="377"/>
      <c r="AS2" s="377"/>
      <c r="AT2" s="377"/>
      <c r="AU2" s="377"/>
      <c r="AV2" s="377"/>
      <c r="AW2" s="377"/>
      <c r="AX2" s="377"/>
      <c r="AY2" s="377"/>
      <c r="AZ2" s="377"/>
      <c r="BA2" s="377"/>
      <c r="BB2" s="377"/>
      <c r="BC2" s="377"/>
      <c r="BD2" s="377"/>
      <c r="BE2" s="377"/>
      <c r="BF2" s="377"/>
      <c r="BG2" s="377"/>
      <c r="BH2" s="377"/>
      <c r="BI2" s="377"/>
      <c r="BJ2" s="377"/>
      <c r="BK2" s="377"/>
      <c r="BL2" s="377"/>
      <c r="BM2" s="377"/>
      <c r="BN2" s="377"/>
      <c r="BO2" s="377"/>
      <c r="BP2" s="408"/>
      <c r="BQ2" s="377"/>
      <c r="BR2" s="377"/>
      <c r="BS2" s="377"/>
      <c r="BT2" s="377"/>
      <c r="BU2" s="377"/>
      <c r="BV2" s="377"/>
      <c r="BW2" s="377"/>
      <c r="BX2" s="377"/>
      <c r="BY2" s="377"/>
      <c r="BZ2" s="377"/>
      <c r="CA2" s="377"/>
      <c r="CB2" s="377"/>
      <c r="CC2" s="429"/>
      <c r="CD2" s="429"/>
      <c r="CE2" s="429"/>
      <c r="CF2" s="429"/>
      <c r="CG2" s="377"/>
      <c r="CH2" s="377"/>
      <c r="CI2" s="377"/>
    </row>
    <row r="3" spans="1:87" ht="16.5" customHeight="1">
      <c r="A3" s="964" t="s">
        <v>614</v>
      </c>
      <c r="B3" s="964"/>
      <c r="C3" s="964"/>
      <c r="D3" s="964"/>
      <c r="E3" s="964"/>
      <c r="F3" s="964"/>
      <c r="G3" s="964"/>
      <c r="H3" s="964"/>
      <c r="I3" s="964"/>
      <c r="J3" s="964"/>
      <c r="K3" s="964"/>
      <c r="L3" s="964"/>
      <c r="M3" s="964"/>
      <c r="N3" s="964"/>
      <c r="O3" s="964"/>
      <c r="P3" s="964"/>
      <c r="Q3" s="964"/>
      <c r="R3" s="964"/>
      <c r="S3" s="964"/>
      <c r="T3" s="964"/>
      <c r="U3" s="964"/>
      <c r="V3" s="964"/>
      <c r="W3" s="964"/>
      <c r="X3" s="964"/>
      <c r="Y3" s="964"/>
      <c r="Z3" s="964"/>
      <c r="AA3" s="964"/>
      <c r="AB3" s="964"/>
      <c r="AC3" s="964"/>
      <c r="AD3" s="964"/>
      <c r="AE3" s="964"/>
      <c r="AF3" s="964"/>
      <c r="AG3" s="964"/>
      <c r="AH3" s="964"/>
      <c r="AI3" s="964"/>
      <c r="AJ3" s="964"/>
      <c r="AK3" s="964"/>
      <c r="AL3" s="964"/>
      <c r="AM3" s="964"/>
      <c r="AN3" s="964"/>
      <c r="AO3" s="964"/>
      <c r="AP3" s="964"/>
      <c r="AQ3" s="964"/>
      <c r="AR3" s="964"/>
      <c r="AS3" s="964"/>
      <c r="AT3" s="964"/>
      <c r="AU3" s="964"/>
      <c r="AV3" s="964"/>
      <c r="AW3" s="964"/>
      <c r="AX3" s="964"/>
      <c r="AY3" s="964"/>
      <c r="AZ3" s="964"/>
      <c r="BA3" s="964"/>
      <c r="BB3" s="964"/>
      <c r="BC3" s="964"/>
      <c r="BD3" s="964"/>
      <c r="BE3" s="964"/>
      <c r="BF3" s="964"/>
      <c r="BG3" s="964"/>
      <c r="BH3" s="964"/>
      <c r="BI3" s="964"/>
      <c r="BJ3" s="964"/>
      <c r="BK3" s="964"/>
      <c r="BL3" s="964"/>
      <c r="BM3" s="964"/>
      <c r="BN3" s="964"/>
      <c r="BO3" s="964"/>
      <c r="BP3" s="964"/>
      <c r="BQ3" s="964"/>
      <c r="BR3" s="964"/>
      <c r="BS3" s="964"/>
      <c r="BT3" s="964"/>
      <c r="BU3" s="964"/>
      <c r="BV3" s="964"/>
      <c r="BW3" s="964"/>
      <c r="BX3" s="964"/>
      <c r="BY3" s="964"/>
      <c r="BZ3" s="964"/>
      <c r="CA3" s="33"/>
      <c r="CB3" s="33"/>
      <c r="CC3" s="33"/>
      <c r="CD3" s="33"/>
      <c r="CE3" s="33"/>
      <c r="CF3" s="33"/>
      <c r="CG3" s="33"/>
      <c r="CH3" s="33"/>
      <c r="CI3" s="33"/>
    </row>
    <row r="4" spans="1:87" ht="16.5" customHeight="1">
      <c r="A4" s="378"/>
      <c r="B4" s="378"/>
      <c r="C4" s="378"/>
      <c r="D4" s="378"/>
      <c r="E4" s="378"/>
      <c r="F4" s="378"/>
      <c r="G4" s="378"/>
      <c r="H4" s="378"/>
      <c r="I4" s="378"/>
      <c r="J4" s="378"/>
      <c r="K4" s="378"/>
      <c r="L4" s="378"/>
      <c r="M4" s="378"/>
      <c r="N4" s="378"/>
      <c r="O4" s="378"/>
      <c r="P4" s="378"/>
      <c r="Q4" s="378"/>
      <c r="R4" s="378"/>
      <c r="S4" s="378"/>
      <c r="T4" s="378"/>
      <c r="U4" s="378"/>
      <c r="V4" s="378"/>
      <c r="W4" s="378"/>
      <c r="X4" s="378"/>
      <c r="Y4" s="378"/>
      <c r="Z4" s="378"/>
      <c r="AA4" s="378"/>
      <c r="AB4" s="378"/>
      <c r="AC4" s="378"/>
      <c r="AD4" s="378"/>
      <c r="AE4" s="378"/>
      <c r="AF4" s="378"/>
      <c r="AG4" s="378"/>
      <c r="AH4" s="378"/>
      <c r="AI4" s="378"/>
      <c r="AJ4" s="378"/>
      <c r="AK4" s="378"/>
      <c r="AL4" s="378"/>
      <c r="AM4" s="378"/>
      <c r="AN4" s="378"/>
      <c r="AO4" s="378"/>
      <c r="AP4" s="378"/>
      <c r="AQ4" s="378"/>
      <c r="AR4" s="378"/>
      <c r="AS4" s="378"/>
      <c r="AT4" s="378"/>
      <c r="AU4" s="378"/>
      <c r="AV4" s="378"/>
      <c r="AW4" s="378"/>
      <c r="AX4" s="378"/>
      <c r="AY4" s="378"/>
      <c r="AZ4" s="378"/>
      <c r="BA4" s="378"/>
      <c r="BB4" s="378"/>
      <c r="BC4" s="378"/>
      <c r="BD4" s="378"/>
      <c r="BE4" s="378"/>
      <c r="BF4" s="378"/>
      <c r="BG4" s="378"/>
      <c r="BH4" s="378"/>
      <c r="BI4" s="378"/>
      <c r="BJ4" s="378"/>
      <c r="BK4" s="378"/>
      <c r="BL4" s="378"/>
      <c r="BM4" s="378"/>
      <c r="BN4" s="378"/>
      <c r="BO4" s="378"/>
      <c r="BP4" s="379"/>
      <c r="BQ4" s="378"/>
      <c r="BR4" s="378"/>
      <c r="BS4" s="378"/>
      <c r="BT4" s="378"/>
      <c r="BU4" s="378"/>
      <c r="BV4" s="379"/>
      <c r="BW4" s="378"/>
      <c r="BX4" s="378"/>
      <c r="BY4" s="378"/>
      <c r="BZ4" s="378"/>
      <c r="CA4" s="378"/>
      <c r="CB4" s="378"/>
      <c r="CC4" s="430"/>
      <c r="CD4" s="430"/>
      <c r="CE4" s="430"/>
      <c r="CF4" s="430"/>
      <c r="CG4" s="378"/>
      <c r="CH4" s="378"/>
      <c r="CI4" s="378"/>
    </row>
    <row r="5" spans="1:87" ht="16.5" customHeight="1">
      <c r="A5" s="35"/>
      <c r="B5" s="110"/>
      <c r="C5" s="110"/>
      <c r="D5" s="110"/>
      <c r="E5" s="110"/>
      <c r="F5" s="110"/>
      <c r="G5" s="110"/>
      <c r="H5" s="110"/>
      <c r="I5" s="1054" t="s">
        <v>33</v>
      </c>
      <c r="J5" s="908"/>
      <c r="K5" s="110" t="s">
        <v>374</v>
      </c>
      <c r="L5" s="110"/>
      <c r="M5" s="110"/>
      <c r="N5" s="110"/>
      <c r="O5" s="110"/>
      <c r="P5" s="110"/>
      <c r="Q5" s="110"/>
      <c r="R5" s="110"/>
      <c r="S5" s="110"/>
      <c r="T5" s="110"/>
      <c r="U5" s="110"/>
      <c r="V5" s="110"/>
      <c r="W5" s="110"/>
      <c r="X5" s="110"/>
      <c r="Y5" s="110"/>
      <c r="Z5" s="110"/>
      <c r="AA5" s="110"/>
      <c r="AB5" s="110"/>
      <c r="AC5" s="110"/>
      <c r="AD5" s="110"/>
      <c r="AE5" s="110"/>
      <c r="AF5" s="110"/>
      <c r="AG5" s="110"/>
      <c r="AH5" s="110"/>
      <c r="AI5" s="110"/>
      <c r="AJ5" s="110"/>
      <c r="AK5" s="110"/>
      <c r="AL5" s="110"/>
      <c r="AM5" s="110"/>
      <c r="AN5" s="110"/>
      <c r="AO5" s="110"/>
      <c r="AP5" s="110"/>
      <c r="AQ5" s="110"/>
      <c r="AR5" s="110"/>
      <c r="AS5" s="110"/>
      <c r="AT5" s="110"/>
      <c r="AU5" s="110"/>
      <c r="AV5" s="110"/>
      <c r="AW5" s="110"/>
      <c r="AX5" s="110"/>
      <c r="AY5" s="110"/>
      <c r="AZ5" s="110"/>
      <c r="BA5" s="110"/>
      <c r="BB5" s="110"/>
      <c r="BC5" s="110"/>
      <c r="BD5" s="110"/>
      <c r="BE5" s="36"/>
      <c r="BF5" s="36"/>
      <c r="BG5" s="36"/>
      <c r="BH5" s="36"/>
      <c r="BI5" s="409"/>
      <c r="BJ5" s="409"/>
      <c r="BK5" s="409"/>
      <c r="BL5" s="409"/>
      <c r="BM5" s="409"/>
      <c r="BN5" s="409"/>
      <c r="BO5" s="409"/>
      <c r="BP5" s="409"/>
      <c r="BQ5" s="409"/>
      <c r="BR5" s="110"/>
      <c r="BS5" s="110"/>
      <c r="BT5" s="36"/>
      <c r="BU5" s="36"/>
      <c r="BV5" s="36"/>
      <c r="BW5" s="36"/>
      <c r="BX5" s="36"/>
      <c r="BY5" s="36"/>
      <c r="BZ5" s="36"/>
      <c r="CA5" s="36"/>
      <c r="CB5" s="110"/>
      <c r="CC5" s="110"/>
      <c r="CD5" s="110"/>
      <c r="CE5" s="110"/>
      <c r="CF5" s="110"/>
      <c r="CG5" s="110"/>
      <c r="CH5" s="110"/>
      <c r="CI5" s="110"/>
    </row>
    <row r="6" spans="1:87" ht="16.5" customHeight="1">
      <c r="A6" s="35"/>
      <c r="B6" s="110"/>
      <c r="C6" s="110"/>
      <c r="D6" s="110"/>
      <c r="E6" s="110"/>
      <c r="F6" s="110"/>
      <c r="G6" s="110"/>
      <c r="H6" s="110"/>
      <c r="I6" s="110"/>
      <c r="J6" s="1054" t="s">
        <v>36</v>
      </c>
      <c r="K6" s="1054"/>
      <c r="L6" s="1054"/>
      <c r="M6" s="110" t="s">
        <v>375</v>
      </c>
      <c r="N6" s="110"/>
      <c r="O6" s="110"/>
      <c r="P6" s="110"/>
      <c r="Q6" s="110"/>
      <c r="R6" s="110"/>
      <c r="S6" s="110"/>
      <c r="T6" s="110"/>
      <c r="U6" s="110"/>
      <c r="V6" s="110"/>
      <c r="W6" s="110"/>
      <c r="X6" s="110"/>
      <c r="Y6" s="110"/>
      <c r="Z6" s="110"/>
      <c r="AA6" s="110"/>
      <c r="AB6" s="110"/>
      <c r="AC6" s="110"/>
      <c r="AD6" s="110"/>
      <c r="AE6" s="110"/>
      <c r="AF6" s="110"/>
      <c r="AG6" s="110"/>
      <c r="AH6" s="36"/>
      <c r="AI6" s="36"/>
      <c r="AJ6" s="36"/>
      <c r="AK6" s="36"/>
      <c r="AL6" s="36"/>
      <c r="AM6" s="36"/>
      <c r="AN6" s="36"/>
      <c r="AO6" s="110"/>
      <c r="AP6" s="110"/>
      <c r="AQ6" s="110"/>
      <c r="AR6" s="110"/>
      <c r="AS6" s="110"/>
      <c r="AT6" s="110"/>
      <c r="AU6" s="110"/>
      <c r="AV6" s="110"/>
      <c r="AW6" s="36"/>
      <c r="AX6" s="36"/>
      <c r="AY6" s="36"/>
      <c r="AZ6" s="36"/>
      <c r="BA6" s="36"/>
      <c r="BB6" s="36"/>
      <c r="BC6" s="36"/>
      <c r="BD6" s="36"/>
      <c r="BE6" s="36"/>
      <c r="BF6" s="36"/>
      <c r="BG6" s="36"/>
      <c r="BH6" s="36"/>
      <c r="BI6" s="110"/>
      <c r="BJ6" s="110"/>
      <c r="BK6" s="110"/>
      <c r="BL6" s="110"/>
      <c r="BM6" s="110"/>
      <c r="BN6" s="110"/>
      <c r="BO6" s="110"/>
      <c r="BP6" s="110"/>
      <c r="BQ6" s="110"/>
      <c r="BR6" s="110"/>
      <c r="BS6" s="110"/>
      <c r="BT6" s="36"/>
      <c r="BU6" s="36"/>
      <c r="BV6" s="36"/>
      <c r="BW6" s="36"/>
      <c r="BX6" s="36"/>
      <c r="BY6" s="36"/>
      <c r="BZ6" s="36"/>
      <c r="CA6" s="36"/>
      <c r="CB6" s="110"/>
      <c r="CC6" s="110"/>
      <c r="CD6" s="110"/>
      <c r="CE6" s="110"/>
      <c r="CF6" s="110"/>
      <c r="CG6" s="110"/>
      <c r="CH6" s="110"/>
      <c r="CI6" s="110"/>
    </row>
    <row r="7" spans="1:87" ht="16.5" customHeight="1">
      <c r="A7" s="35"/>
      <c r="B7" s="110"/>
      <c r="C7" s="110"/>
      <c r="D7" s="110"/>
      <c r="E7" s="110"/>
      <c r="F7" s="110"/>
      <c r="G7" s="110"/>
      <c r="H7" s="110"/>
      <c r="I7" s="110"/>
      <c r="J7" s="110"/>
      <c r="K7" s="110"/>
      <c r="L7" s="110"/>
      <c r="M7" s="908" t="s">
        <v>376</v>
      </c>
      <c r="N7" s="908"/>
      <c r="O7" s="110" t="s">
        <v>377</v>
      </c>
      <c r="P7" s="110"/>
      <c r="Q7" s="110"/>
      <c r="R7" s="110"/>
      <c r="S7" s="110"/>
      <c r="T7" s="110"/>
      <c r="U7" s="110"/>
      <c r="V7" s="110"/>
      <c r="W7" s="110"/>
      <c r="X7" s="110"/>
      <c r="Y7" s="110"/>
      <c r="Z7" s="110"/>
      <c r="AA7" s="110"/>
      <c r="AB7" s="110"/>
      <c r="AC7" s="110"/>
      <c r="AD7" s="110"/>
      <c r="AE7" s="110"/>
      <c r="AF7" s="110"/>
      <c r="AG7" s="110"/>
      <c r="AH7" s="411"/>
      <c r="AI7" s="110"/>
      <c r="AJ7" s="110"/>
      <c r="AK7" s="110"/>
      <c r="AL7" s="110"/>
      <c r="AM7" s="110"/>
      <c r="AN7" s="110"/>
      <c r="AO7" s="110"/>
      <c r="AP7" s="110"/>
      <c r="AQ7" s="110"/>
      <c r="AR7" s="110"/>
      <c r="AS7" s="110"/>
      <c r="AT7" s="110"/>
      <c r="AU7" s="110"/>
      <c r="AV7" s="110"/>
      <c r="AW7" s="411"/>
      <c r="AX7" s="110"/>
      <c r="AY7" s="110"/>
      <c r="AZ7" s="110"/>
      <c r="BA7" s="110"/>
      <c r="BB7" s="110"/>
      <c r="BC7" s="110"/>
      <c r="BD7" s="110"/>
      <c r="BE7" s="110"/>
      <c r="BF7" s="110"/>
      <c r="BG7" s="110"/>
      <c r="BH7" s="110"/>
      <c r="BI7" s="110"/>
      <c r="BJ7" s="110"/>
      <c r="BK7" s="110"/>
      <c r="BL7" s="110"/>
      <c r="BM7" s="110"/>
      <c r="BN7" s="110"/>
      <c r="BO7" s="110"/>
      <c r="BP7" s="110"/>
      <c r="BQ7" s="110"/>
      <c r="BR7" s="110"/>
      <c r="BS7" s="110"/>
      <c r="BT7" s="36"/>
      <c r="BU7" s="36"/>
      <c r="BV7" s="36"/>
      <c r="BW7" s="36"/>
      <c r="BX7" s="36"/>
      <c r="BY7" s="36"/>
      <c r="BZ7" s="36"/>
      <c r="CA7" s="36"/>
      <c r="CB7" s="110"/>
      <c r="CC7" s="110"/>
      <c r="CD7" s="110"/>
      <c r="CE7" s="110"/>
      <c r="CF7" s="110"/>
      <c r="CG7" s="110"/>
      <c r="CH7" s="110"/>
      <c r="CI7" s="110"/>
    </row>
    <row r="8" spans="1:87" ht="16.5" customHeight="1">
      <c r="A8" s="35"/>
      <c r="B8" s="110"/>
      <c r="C8" s="110"/>
      <c r="D8" s="110"/>
      <c r="E8" s="110"/>
      <c r="F8" s="110"/>
      <c r="G8" s="110"/>
      <c r="H8" s="110"/>
      <c r="I8" s="110"/>
      <c r="J8" s="110"/>
      <c r="K8" s="110"/>
      <c r="L8" s="110"/>
      <c r="M8" s="110"/>
      <c r="N8" s="110"/>
      <c r="O8" s="379" t="s">
        <v>378</v>
      </c>
      <c r="P8" s="110" t="s">
        <v>379</v>
      </c>
      <c r="Q8" s="110"/>
      <c r="R8" s="110"/>
      <c r="S8" s="110"/>
      <c r="T8" s="110"/>
      <c r="U8" s="110"/>
      <c r="V8" s="110"/>
      <c r="W8" s="110"/>
      <c r="X8" s="110"/>
      <c r="Y8" s="110"/>
      <c r="Z8" s="110"/>
      <c r="AA8" s="110"/>
      <c r="AB8" s="110"/>
      <c r="AC8" s="110"/>
      <c r="AD8" s="110"/>
      <c r="AE8" s="110"/>
      <c r="AF8" s="110"/>
      <c r="AG8" s="110"/>
      <c r="AH8" s="36"/>
      <c r="AI8" s="36"/>
      <c r="AJ8" s="36"/>
      <c r="AK8" s="36"/>
      <c r="AL8" s="36"/>
      <c r="AM8" s="36"/>
      <c r="AN8" s="36"/>
      <c r="AO8" s="110"/>
      <c r="AP8" s="110"/>
      <c r="AQ8" s="110"/>
      <c r="AR8" s="110"/>
      <c r="AS8" s="110"/>
      <c r="AT8" s="110"/>
      <c r="AU8" s="110"/>
      <c r="AV8" s="110"/>
      <c r="AW8" s="36"/>
      <c r="AX8" s="36"/>
      <c r="AY8" s="36"/>
      <c r="AZ8" s="36"/>
      <c r="BA8" s="36"/>
      <c r="BB8" s="36"/>
      <c r="BC8" s="36"/>
      <c r="BD8" s="36"/>
      <c r="BE8" s="36"/>
      <c r="BF8" s="36"/>
      <c r="BG8" s="36"/>
      <c r="BH8" s="110"/>
      <c r="BI8" s="110"/>
      <c r="BJ8" s="110"/>
      <c r="BK8" s="110"/>
      <c r="BL8" s="110"/>
      <c r="BM8" s="110"/>
      <c r="BN8" s="110"/>
      <c r="BO8" s="110"/>
      <c r="BP8" s="110"/>
      <c r="BQ8" s="110"/>
      <c r="BR8" s="110"/>
      <c r="BS8" s="110"/>
      <c r="BT8" s="36"/>
      <c r="BU8" s="36"/>
      <c r="BV8" s="36"/>
      <c r="BW8" s="36"/>
      <c r="BX8" s="36"/>
      <c r="BY8" s="36"/>
      <c r="BZ8" s="36"/>
      <c r="CA8" s="36"/>
      <c r="CB8" s="110"/>
      <c r="CC8" s="110"/>
      <c r="CD8" s="110"/>
      <c r="CE8" s="110"/>
      <c r="CF8" s="110"/>
      <c r="CG8" s="110"/>
      <c r="CH8" s="110"/>
      <c r="CI8" s="110"/>
    </row>
    <row r="9" spans="1:87" ht="16.5" customHeight="1">
      <c r="A9" s="35"/>
      <c r="B9" s="110"/>
      <c r="C9" s="110"/>
      <c r="D9" s="110"/>
      <c r="E9" s="110"/>
      <c r="F9" s="110"/>
      <c r="G9" s="110"/>
      <c r="H9" s="110"/>
      <c r="I9" s="110"/>
      <c r="J9" s="110"/>
      <c r="K9" s="110"/>
      <c r="L9" s="110"/>
      <c r="M9" s="110"/>
      <c r="N9" s="110"/>
      <c r="O9" s="379"/>
      <c r="P9" s="110"/>
      <c r="Q9" s="110" t="s">
        <v>380</v>
      </c>
      <c r="R9" s="110"/>
      <c r="S9" s="110"/>
      <c r="T9" s="110"/>
      <c r="U9" s="110"/>
      <c r="V9" s="110"/>
      <c r="W9" s="110"/>
      <c r="X9" s="110"/>
      <c r="Y9" s="110"/>
      <c r="Z9" s="110"/>
      <c r="AA9" s="110"/>
      <c r="AB9" s="110"/>
      <c r="AC9" s="110"/>
      <c r="AD9" s="110"/>
      <c r="AE9" s="110"/>
      <c r="AF9" s="110"/>
      <c r="AG9" s="110"/>
      <c r="AH9" s="36"/>
      <c r="AI9" s="36"/>
      <c r="AJ9" s="36"/>
      <c r="AK9" s="36"/>
      <c r="AL9" s="36"/>
      <c r="AM9" s="36"/>
      <c r="AN9" s="36"/>
      <c r="AO9" s="110"/>
      <c r="AP9" s="110"/>
      <c r="AQ9" s="110"/>
      <c r="AR9" s="110"/>
      <c r="AS9" s="110"/>
      <c r="AT9" s="110"/>
      <c r="AU9" s="110"/>
      <c r="AV9" s="110"/>
      <c r="AW9" s="36"/>
      <c r="AX9" s="36"/>
      <c r="AY9" s="36"/>
      <c r="AZ9" s="36"/>
      <c r="BA9" s="36"/>
      <c r="BB9" s="36"/>
      <c r="BC9" s="36"/>
      <c r="BD9" s="36"/>
      <c r="BE9" s="36"/>
      <c r="BF9" s="36"/>
      <c r="BG9" s="36"/>
      <c r="BH9" s="110"/>
      <c r="BI9" s="110"/>
      <c r="BJ9" s="110"/>
      <c r="BK9" s="110"/>
      <c r="BL9" s="110"/>
      <c r="BM9" s="110"/>
      <c r="BN9" s="110"/>
      <c r="BO9" s="110"/>
      <c r="BP9" s="110"/>
      <c r="BQ9" s="110"/>
      <c r="BR9" s="110"/>
      <c r="BS9" s="110"/>
      <c r="BT9" s="36"/>
      <c r="BU9" s="36"/>
      <c r="BV9" s="36"/>
      <c r="BW9" s="36"/>
      <c r="BX9" s="36"/>
      <c r="BY9" s="36"/>
      <c r="BZ9" s="36"/>
      <c r="CA9" s="36"/>
      <c r="CB9" s="110"/>
      <c r="CC9" s="110"/>
      <c r="CD9" s="110"/>
      <c r="CE9" s="110"/>
      <c r="CF9" s="110"/>
      <c r="CG9" s="110"/>
      <c r="CH9" s="110"/>
      <c r="CI9" s="110"/>
    </row>
    <row r="10" spans="1:87" ht="16.5" customHeight="1">
      <c r="A10" s="35"/>
      <c r="B10" s="110"/>
      <c r="C10" s="110"/>
      <c r="D10" s="110"/>
      <c r="E10" s="110"/>
      <c r="F10" s="110"/>
      <c r="G10" s="110"/>
      <c r="H10" s="110"/>
      <c r="I10" s="110"/>
      <c r="J10" s="110"/>
      <c r="K10" s="110"/>
      <c r="L10" s="110"/>
      <c r="M10" s="110"/>
      <c r="N10" s="110"/>
      <c r="O10" s="379" t="s">
        <v>378</v>
      </c>
      <c r="P10" s="110" t="s">
        <v>381</v>
      </c>
      <c r="Q10" s="110"/>
      <c r="R10" s="110"/>
      <c r="S10" s="110"/>
      <c r="T10" s="110"/>
      <c r="U10" s="110"/>
      <c r="V10" s="110"/>
      <c r="W10" s="110"/>
      <c r="X10" s="110"/>
      <c r="Y10" s="110"/>
      <c r="Z10" s="110"/>
      <c r="AA10" s="110"/>
      <c r="AB10" s="110"/>
      <c r="AC10" s="110"/>
      <c r="AD10" s="110"/>
      <c r="AE10" s="110"/>
      <c r="AF10" s="110"/>
      <c r="AG10" s="110"/>
      <c r="AH10" s="36"/>
      <c r="AI10" s="36"/>
      <c r="AJ10" s="36"/>
      <c r="AK10" s="36"/>
      <c r="AL10" s="36"/>
      <c r="AM10" s="36"/>
      <c r="AN10" s="36"/>
      <c r="AO10" s="110"/>
      <c r="AP10" s="110"/>
      <c r="AQ10" s="110"/>
      <c r="AR10" s="110"/>
      <c r="AS10" s="110"/>
      <c r="AT10" s="110"/>
      <c r="AU10" s="110"/>
      <c r="AV10" s="110"/>
      <c r="AW10" s="36"/>
      <c r="AX10" s="36"/>
      <c r="AY10" s="36"/>
      <c r="AZ10" s="36"/>
      <c r="BA10" s="36"/>
      <c r="BB10" s="36"/>
      <c r="BC10" s="36"/>
      <c r="BD10" s="36"/>
      <c r="BE10" s="36"/>
      <c r="BF10" s="36"/>
      <c r="BG10" s="36"/>
      <c r="BH10" s="110"/>
      <c r="BI10" s="110"/>
      <c r="BJ10" s="110"/>
      <c r="BK10" s="110"/>
      <c r="BL10" s="110"/>
      <c r="BM10" s="110"/>
      <c r="BN10" s="110"/>
      <c r="BO10" s="110"/>
      <c r="BP10" s="110"/>
      <c r="BQ10" s="110"/>
      <c r="BR10" s="110"/>
      <c r="BS10" s="110"/>
      <c r="BT10" s="36"/>
      <c r="BU10" s="36"/>
      <c r="BV10" s="36"/>
      <c r="BW10" s="36"/>
      <c r="BX10" s="36"/>
      <c r="BY10" s="36"/>
      <c r="BZ10" s="36"/>
      <c r="CA10" s="36"/>
      <c r="CB10" s="110"/>
      <c r="CC10" s="110"/>
      <c r="CD10" s="110"/>
      <c r="CE10" s="110"/>
      <c r="CF10" s="110"/>
      <c r="CG10" s="110"/>
      <c r="CH10" s="110"/>
      <c r="CI10" s="110"/>
    </row>
    <row r="11" spans="1:87" ht="16.5" customHeight="1">
      <c r="A11" s="35"/>
      <c r="B11" s="110"/>
      <c r="C11" s="110"/>
      <c r="D11" s="110"/>
      <c r="E11" s="110"/>
      <c r="F11" s="110"/>
      <c r="G11" s="110"/>
      <c r="H11" s="110"/>
      <c r="I11" s="110"/>
      <c r="J11" s="110"/>
      <c r="K11" s="110"/>
      <c r="L11" s="110"/>
      <c r="M11" s="110"/>
      <c r="N11" s="110"/>
      <c r="O11" s="110"/>
      <c r="P11" s="110"/>
      <c r="Q11" s="110" t="s">
        <v>232</v>
      </c>
      <c r="R11" s="110"/>
      <c r="S11" s="110"/>
      <c r="T11" s="110"/>
      <c r="U11" s="110"/>
      <c r="V11" s="110"/>
      <c r="W11" s="110"/>
      <c r="X11" s="110"/>
      <c r="Y11" s="110"/>
      <c r="Z11" s="110"/>
      <c r="AA11" s="110"/>
      <c r="AB11" s="110"/>
      <c r="AC11" s="110"/>
      <c r="AD11" s="1082">
        <v>45</v>
      </c>
      <c r="AE11" s="1082"/>
      <c r="AF11" s="908" t="s">
        <v>382</v>
      </c>
      <c r="AG11" s="908"/>
      <c r="AH11" s="1082">
        <v>65</v>
      </c>
      <c r="AI11" s="1082"/>
      <c r="AJ11" s="1071" t="s">
        <v>383</v>
      </c>
      <c r="AK11" s="1071"/>
      <c r="AL11" s="36"/>
      <c r="AM11" s="36"/>
      <c r="AN11" s="36"/>
      <c r="AO11" s="110"/>
      <c r="AP11" s="110"/>
      <c r="AQ11" s="110"/>
      <c r="AR11" s="110"/>
      <c r="AS11" s="110"/>
      <c r="AT11" s="110"/>
      <c r="AU11" s="110"/>
      <c r="AV11" s="110"/>
      <c r="AW11" s="36"/>
      <c r="AX11" s="36"/>
      <c r="AY11" s="36"/>
      <c r="AZ11" s="36"/>
      <c r="BA11" s="36"/>
      <c r="BB11" s="36"/>
      <c r="BC11" s="36"/>
      <c r="BD11" s="36"/>
      <c r="BE11" s="36"/>
      <c r="BF11" s="36"/>
      <c r="BG11" s="36"/>
      <c r="BH11" s="110"/>
      <c r="BI11" s="110"/>
      <c r="BJ11" s="110"/>
      <c r="BK11" s="110"/>
      <c r="BL11" s="110"/>
      <c r="BM11" s="110"/>
      <c r="BN11" s="110"/>
      <c r="BO11" s="110"/>
      <c r="BP11" s="110"/>
      <c r="BQ11" s="110"/>
      <c r="BR11" s="110"/>
      <c r="BS11" s="110"/>
      <c r="BT11" s="36"/>
      <c r="BU11" s="36"/>
      <c r="BV11" s="36"/>
      <c r="BW11" s="36"/>
      <c r="BX11" s="36"/>
      <c r="BY11" s="36"/>
      <c r="BZ11" s="36"/>
      <c r="CA11" s="36"/>
      <c r="CB11" s="110"/>
      <c r="CC11" s="110"/>
      <c r="CD11" s="110"/>
      <c r="CE11" s="110"/>
      <c r="CF11" s="110"/>
      <c r="CG11" s="110"/>
      <c r="CH11" s="110"/>
      <c r="CI11" s="110"/>
    </row>
    <row r="12" spans="1:87" ht="16.5" customHeight="1">
      <c r="A12" s="35"/>
      <c r="B12" s="110"/>
      <c r="C12" s="110"/>
      <c r="D12" s="110"/>
      <c r="E12" s="110"/>
      <c r="F12" s="110"/>
      <c r="G12" s="110"/>
      <c r="H12" s="110"/>
      <c r="I12" s="110"/>
      <c r="J12" s="110"/>
      <c r="K12" s="110"/>
      <c r="L12" s="110"/>
      <c r="M12" s="110"/>
      <c r="N12" s="110"/>
      <c r="O12" s="110"/>
      <c r="P12" s="110"/>
      <c r="Q12" s="110" t="s">
        <v>318</v>
      </c>
      <c r="R12" s="110"/>
      <c r="S12" s="110"/>
      <c r="T12" s="110"/>
      <c r="U12" s="110"/>
      <c r="V12" s="110"/>
      <c r="W12" s="110"/>
      <c r="X12" s="110"/>
      <c r="Y12" s="110"/>
      <c r="Z12" s="110"/>
      <c r="AA12" s="110"/>
      <c r="AB12" s="110"/>
      <c r="AC12" s="110"/>
      <c r="AD12" s="1082">
        <v>10</v>
      </c>
      <c r="AE12" s="1082"/>
      <c r="AF12" s="908" t="s">
        <v>382</v>
      </c>
      <c r="AG12" s="908"/>
      <c r="AH12" s="1082">
        <v>65</v>
      </c>
      <c r="AI12" s="1082"/>
      <c r="AJ12" s="1071" t="s">
        <v>383</v>
      </c>
      <c r="AK12" s="1071"/>
      <c r="AL12" s="36"/>
      <c r="AM12" s="36"/>
      <c r="AN12" s="36"/>
      <c r="AO12" s="110"/>
      <c r="AP12" s="110"/>
      <c r="AQ12" s="110"/>
      <c r="AR12" s="110"/>
      <c r="AS12" s="110"/>
      <c r="AT12" s="110"/>
      <c r="AU12" s="110"/>
      <c r="AV12" s="110"/>
      <c r="AW12" s="36"/>
      <c r="AX12" s="36"/>
      <c r="AY12" s="36"/>
      <c r="AZ12" s="36"/>
      <c r="BA12" s="36"/>
      <c r="BB12" s="36"/>
      <c r="BC12" s="36"/>
      <c r="BD12" s="36"/>
      <c r="BE12" s="36"/>
      <c r="BF12" s="36"/>
      <c r="BG12" s="36"/>
      <c r="BH12" s="110"/>
      <c r="BI12" s="110"/>
      <c r="BJ12" s="110"/>
      <c r="BK12" s="110"/>
      <c r="BL12" s="110"/>
      <c r="BM12" s="110"/>
      <c r="BN12" s="110"/>
      <c r="BO12" s="110"/>
      <c r="BP12" s="110"/>
      <c r="BQ12" s="110"/>
      <c r="BR12" s="110"/>
      <c r="BS12" s="110"/>
      <c r="BT12" s="36"/>
      <c r="BU12" s="36"/>
      <c r="BV12" s="36"/>
      <c r="BW12" s="36"/>
      <c r="BX12" s="36"/>
      <c r="BY12" s="36"/>
      <c r="BZ12" s="36"/>
      <c r="CA12" s="36"/>
      <c r="CB12" s="110"/>
      <c r="CC12" s="110"/>
      <c r="CD12" s="110"/>
      <c r="CE12" s="110"/>
      <c r="CF12" s="110"/>
      <c r="CG12" s="110"/>
      <c r="CH12" s="110"/>
      <c r="CI12" s="110"/>
    </row>
    <row r="13" spans="1:87" ht="16.5" customHeight="1">
      <c r="A13" s="35"/>
      <c r="B13" s="110"/>
      <c r="C13" s="110"/>
      <c r="D13" s="110"/>
      <c r="E13" s="110"/>
      <c r="F13" s="110"/>
      <c r="G13" s="110"/>
      <c r="H13" s="110"/>
      <c r="I13" s="110"/>
      <c r="J13" s="110"/>
      <c r="K13" s="110"/>
      <c r="L13" s="110"/>
      <c r="M13" s="110"/>
      <c r="N13" s="110"/>
      <c r="O13" s="110"/>
      <c r="P13" s="110"/>
      <c r="Q13" s="110" t="s">
        <v>233</v>
      </c>
      <c r="R13" s="110"/>
      <c r="S13" s="110"/>
      <c r="T13" s="110"/>
      <c r="U13" s="110"/>
      <c r="V13" s="110"/>
      <c r="W13" s="110"/>
      <c r="X13" s="110"/>
      <c r="Y13" s="110"/>
      <c r="Z13" s="110"/>
      <c r="AA13" s="110"/>
      <c r="AB13" s="110"/>
      <c r="AC13" s="110"/>
      <c r="AD13" s="1082">
        <v>10</v>
      </c>
      <c r="AE13" s="1082"/>
      <c r="AF13" s="908" t="s">
        <v>382</v>
      </c>
      <c r="AG13" s="908"/>
      <c r="AH13" s="1082">
        <v>47</v>
      </c>
      <c r="AI13" s="1082"/>
      <c r="AJ13" s="1071" t="s">
        <v>383</v>
      </c>
      <c r="AK13" s="1071"/>
      <c r="AL13" s="36"/>
      <c r="AM13" s="36"/>
      <c r="AN13" s="36"/>
      <c r="AO13" s="110"/>
      <c r="AP13" s="110"/>
      <c r="AQ13" s="110"/>
      <c r="AR13" s="110"/>
      <c r="AS13" s="110"/>
      <c r="AT13" s="110"/>
      <c r="AU13" s="110"/>
      <c r="AV13" s="110"/>
      <c r="AW13" s="36"/>
      <c r="AX13" s="36"/>
      <c r="AY13" s="36"/>
      <c r="AZ13" s="36"/>
      <c r="BA13" s="36"/>
      <c r="BB13" s="36"/>
      <c r="BC13" s="36"/>
      <c r="BD13" s="36"/>
      <c r="BE13" s="36"/>
      <c r="BF13" s="36"/>
      <c r="BG13" s="36"/>
      <c r="BH13" s="110"/>
      <c r="BI13" s="110"/>
      <c r="BJ13" s="110"/>
      <c r="BK13" s="110"/>
      <c r="BL13" s="110"/>
      <c r="BM13" s="110"/>
      <c r="BN13" s="110"/>
      <c r="BO13" s="110"/>
      <c r="BP13" s="110"/>
      <c r="BQ13" s="110"/>
      <c r="BR13" s="110"/>
      <c r="BS13" s="110"/>
      <c r="BT13" s="36"/>
      <c r="BU13" s="36"/>
      <c r="BV13" s="36"/>
      <c r="BW13" s="36"/>
      <c r="BX13" s="36"/>
      <c r="BY13" s="36"/>
      <c r="BZ13" s="36"/>
      <c r="CA13" s="36"/>
      <c r="CB13" s="110"/>
      <c r="CC13" s="110"/>
      <c r="CD13" s="110"/>
      <c r="CE13" s="110"/>
      <c r="CF13" s="110"/>
      <c r="CG13" s="110"/>
      <c r="CH13" s="110"/>
      <c r="CI13" s="110"/>
    </row>
    <row r="14" spans="1:87" ht="16.5" customHeight="1">
      <c r="A14" s="35"/>
      <c r="B14" s="110"/>
      <c r="C14" s="110"/>
      <c r="D14" s="110"/>
      <c r="E14" s="110"/>
      <c r="F14" s="110"/>
      <c r="G14" s="110"/>
      <c r="H14" s="110"/>
      <c r="I14" s="110"/>
      <c r="J14" s="110"/>
      <c r="K14" s="110"/>
      <c r="L14" s="110"/>
      <c r="M14" s="110"/>
      <c r="N14" s="110"/>
      <c r="O14" s="110"/>
      <c r="P14" s="110"/>
      <c r="Q14" s="110" t="s">
        <v>384</v>
      </c>
      <c r="R14" s="110"/>
      <c r="S14" s="110"/>
      <c r="T14" s="110"/>
      <c r="U14" s="110"/>
      <c r="V14" s="110"/>
      <c r="W14" s="110"/>
      <c r="X14" s="110"/>
      <c r="Y14" s="110"/>
      <c r="Z14" s="110"/>
      <c r="AA14" s="110"/>
      <c r="AB14" s="110"/>
      <c r="AC14" s="110"/>
      <c r="AD14" s="83"/>
      <c r="AE14" s="83"/>
      <c r="AF14" s="110"/>
      <c r="AG14" s="110"/>
      <c r="AH14" s="1084" t="s">
        <v>385</v>
      </c>
      <c r="AI14" s="1082"/>
      <c r="AJ14" s="1071" t="s">
        <v>383</v>
      </c>
      <c r="AK14" s="1071"/>
      <c r="AL14" s="110"/>
      <c r="AM14" s="110"/>
      <c r="AN14" s="110"/>
      <c r="AO14" s="110"/>
      <c r="AP14" s="110"/>
      <c r="AQ14" s="110"/>
      <c r="AR14" s="110"/>
      <c r="AS14" s="110"/>
      <c r="AT14" s="110"/>
      <c r="AU14" s="110"/>
      <c r="AV14" s="110"/>
      <c r="AW14" s="110"/>
      <c r="AX14" s="110"/>
      <c r="AY14" s="110"/>
      <c r="AZ14" s="110"/>
      <c r="BA14" s="110"/>
      <c r="BB14" s="110"/>
      <c r="BC14" s="110"/>
      <c r="BD14" s="110"/>
      <c r="BE14" s="110"/>
      <c r="BF14" s="110"/>
      <c r="BG14" s="110"/>
      <c r="BH14" s="110"/>
      <c r="BI14" s="110"/>
      <c r="BJ14" s="110"/>
      <c r="BK14" s="110"/>
      <c r="BL14" s="110"/>
      <c r="BM14" s="110"/>
      <c r="BN14" s="110"/>
      <c r="BO14" s="110"/>
      <c r="BP14" s="110"/>
      <c r="BQ14" s="110"/>
      <c r="BR14" s="110"/>
      <c r="BS14" s="110"/>
      <c r="BT14" s="36"/>
      <c r="BU14" s="36"/>
      <c r="BV14" s="36"/>
      <c r="BW14" s="36"/>
      <c r="BX14" s="36"/>
      <c r="BY14" s="36"/>
      <c r="BZ14" s="36"/>
      <c r="CA14" s="36"/>
      <c r="CB14" s="110"/>
      <c r="CC14" s="110"/>
      <c r="CD14" s="110"/>
      <c r="CE14" s="110"/>
      <c r="CF14" s="110"/>
      <c r="CG14" s="110"/>
      <c r="CH14" s="110"/>
      <c r="CI14" s="110"/>
    </row>
    <row r="15" spans="1:87" ht="16.5" customHeight="1">
      <c r="A15" s="35"/>
      <c r="B15" s="110"/>
      <c r="C15" s="110"/>
      <c r="D15" s="110"/>
      <c r="E15" s="110"/>
      <c r="F15" s="110"/>
      <c r="G15" s="110"/>
      <c r="H15" s="110"/>
      <c r="I15" s="110"/>
      <c r="J15" s="110"/>
      <c r="K15" s="110"/>
      <c r="L15" s="110"/>
      <c r="M15" s="110"/>
      <c r="N15" s="110"/>
      <c r="O15" s="110"/>
      <c r="P15" s="110"/>
      <c r="Q15" s="110"/>
      <c r="R15" s="110"/>
      <c r="S15" s="110"/>
      <c r="T15" s="110"/>
      <c r="U15" s="110"/>
      <c r="V15" s="110"/>
      <c r="W15" s="110"/>
      <c r="X15" s="110"/>
      <c r="Y15" s="110"/>
      <c r="Z15" s="110"/>
      <c r="AA15" s="110"/>
      <c r="AB15" s="110"/>
      <c r="AC15" s="110"/>
      <c r="AD15" s="83"/>
      <c r="AE15" s="83"/>
      <c r="AF15" s="110"/>
      <c r="AG15" s="110"/>
      <c r="AH15" s="412"/>
      <c r="AI15" s="413"/>
      <c r="AJ15" s="414"/>
      <c r="AK15" s="414"/>
      <c r="AL15" s="110"/>
      <c r="AM15" s="110"/>
      <c r="AN15" s="110"/>
      <c r="AO15" s="110"/>
      <c r="AP15" s="110"/>
      <c r="AQ15" s="110"/>
      <c r="AR15" s="110"/>
      <c r="AS15" s="110"/>
      <c r="AT15" s="110"/>
      <c r="AU15" s="110"/>
      <c r="AV15" s="110"/>
      <c r="AW15" s="110"/>
      <c r="AX15" s="110"/>
      <c r="AY15" s="110"/>
      <c r="AZ15" s="110"/>
      <c r="BA15" s="110"/>
      <c r="BB15" s="110"/>
      <c r="BC15" s="110"/>
      <c r="BD15" s="110"/>
      <c r="BE15" s="110"/>
      <c r="BF15" s="110"/>
      <c r="BG15" s="110"/>
      <c r="BH15" s="110"/>
      <c r="BI15" s="110"/>
      <c r="BJ15" s="110"/>
      <c r="BK15" s="110"/>
      <c r="BL15" s="110"/>
      <c r="BM15" s="110"/>
      <c r="BN15" s="110"/>
      <c r="BO15" s="110"/>
      <c r="BP15" s="110"/>
      <c r="BQ15" s="110"/>
      <c r="BR15" s="110"/>
      <c r="BS15" s="110"/>
      <c r="BT15" s="36"/>
      <c r="BU15" s="36"/>
      <c r="BV15" s="36"/>
      <c r="BW15" s="36"/>
      <c r="BX15" s="36"/>
      <c r="BY15" s="36"/>
      <c r="BZ15" s="36"/>
      <c r="CA15" s="36"/>
      <c r="CB15" s="110"/>
      <c r="CC15" s="110"/>
      <c r="CD15" s="110"/>
      <c r="CE15" s="110"/>
      <c r="CF15" s="110"/>
      <c r="CG15" s="110"/>
      <c r="CH15" s="110"/>
      <c r="CI15" s="110"/>
    </row>
    <row r="16" spans="1:87" ht="16.5" customHeight="1">
      <c r="A16" s="35"/>
      <c r="B16" s="110"/>
      <c r="C16" s="110"/>
      <c r="D16" s="110"/>
      <c r="E16" s="110"/>
      <c r="F16" s="110"/>
      <c r="G16" s="110"/>
      <c r="H16" s="110"/>
      <c r="I16" s="110"/>
      <c r="J16" s="1054" t="s">
        <v>67</v>
      </c>
      <c r="K16" s="1054"/>
      <c r="L16" s="1054"/>
      <c r="M16" s="110" t="s">
        <v>386</v>
      </c>
      <c r="N16" s="110"/>
      <c r="O16" s="110"/>
      <c r="P16" s="110"/>
      <c r="Q16" s="110"/>
      <c r="R16" s="110"/>
      <c r="S16" s="110"/>
      <c r="T16" s="110"/>
      <c r="U16" s="110"/>
      <c r="V16" s="110"/>
      <c r="W16" s="110"/>
      <c r="X16" s="110"/>
      <c r="Y16" s="110"/>
      <c r="Z16" s="110"/>
      <c r="AA16" s="110"/>
      <c r="AB16" s="110"/>
      <c r="AC16" s="110"/>
      <c r="AD16" s="110"/>
      <c r="AE16" s="110"/>
      <c r="AF16" s="110"/>
      <c r="AG16" s="110"/>
      <c r="AH16" s="36"/>
      <c r="AI16" s="36"/>
      <c r="AJ16" s="36"/>
      <c r="AK16" s="36"/>
      <c r="AL16" s="36"/>
      <c r="AM16" s="36"/>
      <c r="AN16" s="36"/>
      <c r="AO16" s="110"/>
      <c r="AP16" s="110"/>
      <c r="AQ16" s="110"/>
      <c r="AR16" s="110"/>
      <c r="AS16" s="110"/>
      <c r="AT16" s="110"/>
      <c r="AU16" s="110"/>
      <c r="AV16" s="110"/>
      <c r="AW16" s="36"/>
      <c r="AX16" s="36"/>
      <c r="AY16" s="36"/>
      <c r="AZ16" s="36"/>
      <c r="BA16" s="36"/>
      <c r="BB16" s="36"/>
      <c r="BC16" s="36"/>
      <c r="BD16" s="36"/>
      <c r="BE16" s="36"/>
      <c r="BF16" s="36"/>
      <c r="BG16" s="36"/>
      <c r="BH16" s="36"/>
      <c r="BI16" s="110"/>
      <c r="BJ16" s="110"/>
      <c r="BK16" s="110"/>
      <c r="BL16" s="110"/>
      <c r="BM16" s="110"/>
      <c r="BN16" s="110"/>
      <c r="BO16" s="110"/>
      <c r="BP16" s="110"/>
      <c r="BQ16" s="110"/>
      <c r="BR16" s="110"/>
      <c r="BS16" s="110"/>
      <c r="BT16" s="36"/>
      <c r="BU16" s="36"/>
      <c r="BV16" s="36"/>
      <c r="BW16" s="36"/>
      <c r="BX16" s="36"/>
      <c r="BY16" s="36"/>
      <c r="BZ16" s="36"/>
      <c r="CA16" s="36"/>
      <c r="CB16" s="110"/>
      <c r="CC16" s="110"/>
      <c r="CD16" s="110"/>
      <c r="CE16" s="110"/>
      <c r="CF16" s="110"/>
      <c r="CG16" s="110"/>
      <c r="CH16" s="110"/>
      <c r="CI16" s="110"/>
    </row>
    <row r="17" spans="1:121" ht="16.5" customHeight="1">
      <c r="A17" s="35"/>
      <c r="B17" s="110"/>
      <c r="C17" s="110"/>
      <c r="D17" s="110"/>
      <c r="E17" s="110"/>
      <c r="F17" s="110"/>
      <c r="G17" s="110"/>
      <c r="H17" s="110"/>
      <c r="I17" s="110"/>
      <c r="J17" s="110"/>
      <c r="K17" s="110"/>
      <c r="L17" s="110"/>
      <c r="M17" s="908" t="s">
        <v>376</v>
      </c>
      <c r="N17" s="908"/>
      <c r="O17" s="110" t="s">
        <v>387</v>
      </c>
      <c r="P17" s="110"/>
      <c r="Q17" s="110"/>
      <c r="R17" s="110"/>
      <c r="S17" s="110"/>
      <c r="T17" s="110"/>
      <c r="U17" s="110"/>
      <c r="V17" s="110"/>
      <c r="W17" s="110"/>
      <c r="X17" s="110"/>
      <c r="Y17" s="110"/>
      <c r="Z17" s="110"/>
      <c r="AA17" s="110"/>
      <c r="AB17" s="110"/>
      <c r="AC17" s="110"/>
      <c r="AD17" s="110"/>
      <c r="AE17" s="110"/>
      <c r="AF17" s="110"/>
      <c r="AG17" s="110"/>
      <c r="AH17" s="411"/>
      <c r="AI17" s="110"/>
      <c r="AJ17" s="110"/>
      <c r="AK17" s="110"/>
      <c r="AL17" s="110"/>
      <c r="AM17" s="110"/>
      <c r="AN17" s="110"/>
      <c r="AO17" s="110"/>
      <c r="AP17" s="110"/>
      <c r="AQ17" s="110"/>
      <c r="AR17" s="110"/>
      <c r="AS17" s="110"/>
      <c r="AT17" s="110"/>
      <c r="AU17" s="110"/>
      <c r="AV17" s="110"/>
      <c r="AW17" s="411"/>
      <c r="AX17" s="110"/>
      <c r="AY17" s="110"/>
      <c r="AZ17" s="110"/>
      <c r="BA17" s="110"/>
      <c r="BB17" s="110"/>
      <c r="BC17" s="110"/>
      <c r="BD17" s="110"/>
      <c r="BE17" s="110"/>
      <c r="BF17" s="110"/>
      <c r="BG17" s="110"/>
      <c r="BH17" s="110"/>
      <c r="BI17" s="110"/>
      <c r="BJ17" s="110"/>
      <c r="BK17" s="110"/>
      <c r="BL17" s="110"/>
      <c r="BM17" s="110"/>
      <c r="BN17" s="110"/>
      <c r="BO17" s="110"/>
      <c r="BP17" s="110"/>
      <c r="BQ17" s="110"/>
      <c r="BR17" s="110"/>
      <c r="BS17" s="110"/>
      <c r="BT17" s="36"/>
      <c r="BU17" s="36"/>
      <c r="BV17" s="36"/>
      <c r="BW17" s="36"/>
      <c r="BX17" s="36"/>
      <c r="BY17" s="36"/>
      <c r="BZ17" s="36"/>
      <c r="CA17" s="36"/>
      <c r="CB17" s="110"/>
      <c r="CC17" s="110"/>
      <c r="CD17" s="110"/>
      <c r="CE17" s="110"/>
      <c r="CF17" s="110"/>
      <c r="CG17" s="110"/>
      <c r="CH17" s="110"/>
      <c r="CI17" s="110"/>
    </row>
    <row r="18" spans="1:121" ht="16.5" customHeight="1">
      <c r="O18" s="377" t="s">
        <v>378</v>
      </c>
      <c r="P18" s="32" t="s">
        <v>388</v>
      </c>
      <c r="BV18" s="37"/>
    </row>
    <row r="19" spans="1:121" ht="16.5" customHeight="1">
      <c r="O19" s="377"/>
      <c r="P19" s="32" t="s">
        <v>389</v>
      </c>
      <c r="BG19" s="415"/>
      <c r="BV19" s="37"/>
    </row>
    <row r="20" spans="1:121" ht="16.5" customHeight="1">
      <c r="M20" s="908" t="s">
        <v>390</v>
      </c>
      <c r="N20" s="908"/>
      <c r="O20" s="110" t="s">
        <v>109</v>
      </c>
      <c r="P20" s="110"/>
      <c r="Q20" s="110"/>
      <c r="BV20" s="37"/>
    </row>
    <row r="21" spans="1:121" ht="16.5" customHeight="1">
      <c r="O21" s="377" t="s">
        <v>378</v>
      </c>
      <c r="P21" s="32" t="s">
        <v>391</v>
      </c>
      <c r="BG21" s="415"/>
      <c r="BV21" s="37"/>
    </row>
    <row r="22" spans="1:121" ht="16.5" customHeight="1">
      <c r="P22" s="32" t="s">
        <v>392</v>
      </c>
      <c r="BV22" s="37"/>
      <c r="CR22" s="427"/>
      <c r="CS22" s="376"/>
      <c r="CT22" s="376"/>
      <c r="CU22" s="376"/>
      <c r="CV22" s="376"/>
      <c r="CW22" s="376"/>
      <c r="DD22" s="427"/>
      <c r="DE22" s="427"/>
      <c r="DF22" s="427"/>
      <c r="DG22" s="427"/>
      <c r="DH22" s="427"/>
      <c r="DI22" s="427"/>
    </row>
    <row r="23" spans="1:121" ht="16.5" customHeight="1">
      <c r="A23" s="35"/>
      <c r="B23" s="110"/>
      <c r="C23" s="110"/>
      <c r="D23" s="110"/>
      <c r="E23" s="110"/>
      <c r="F23" s="110"/>
      <c r="G23" s="110"/>
      <c r="H23" s="110"/>
      <c r="I23" s="110"/>
      <c r="J23" s="110"/>
      <c r="K23" s="110"/>
      <c r="L23" s="110"/>
      <c r="M23" s="908" t="s">
        <v>393</v>
      </c>
      <c r="N23" s="908"/>
      <c r="O23" s="110" t="s">
        <v>102</v>
      </c>
      <c r="P23" s="110"/>
      <c r="Q23" s="110"/>
      <c r="R23" s="110"/>
      <c r="S23" s="110"/>
      <c r="T23" s="110"/>
      <c r="U23" s="110"/>
      <c r="V23" s="110"/>
      <c r="W23" s="110"/>
      <c r="X23" s="110"/>
      <c r="Y23" s="110"/>
      <c r="Z23" s="110"/>
      <c r="AA23" s="110"/>
      <c r="AB23" s="110"/>
      <c r="AC23" s="110"/>
      <c r="AD23" s="110"/>
      <c r="AE23" s="110"/>
      <c r="AF23" s="110"/>
      <c r="AG23" s="110"/>
      <c r="AH23" s="411"/>
      <c r="AI23" s="110"/>
      <c r="AJ23" s="110"/>
      <c r="AK23" s="110"/>
      <c r="AL23" s="110"/>
      <c r="AM23" s="110"/>
      <c r="AN23" s="110"/>
      <c r="AO23" s="110"/>
      <c r="AP23" s="110"/>
      <c r="AQ23" s="110"/>
      <c r="AR23" s="110"/>
      <c r="AS23" s="110"/>
      <c r="AT23" s="110"/>
      <c r="AU23" s="110"/>
      <c r="AV23" s="110"/>
      <c r="AW23" s="411"/>
      <c r="AX23" s="110"/>
      <c r="AY23" s="110"/>
      <c r="AZ23" s="110"/>
      <c r="BA23" s="110"/>
      <c r="BB23" s="110"/>
      <c r="BC23" s="110"/>
      <c r="BD23" s="110"/>
      <c r="BE23" s="110"/>
      <c r="BF23" s="110"/>
      <c r="BG23" s="110"/>
      <c r="BH23" s="110"/>
      <c r="BI23" s="110"/>
      <c r="BJ23" s="110"/>
      <c r="BK23" s="110"/>
      <c r="BL23" s="110"/>
      <c r="BM23" s="110"/>
      <c r="BN23" s="110"/>
      <c r="BO23" s="110"/>
      <c r="BP23" s="110"/>
      <c r="BQ23" s="110"/>
      <c r="BR23" s="110"/>
      <c r="BS23" s="110"/>
      <c r="BT23" s="36"/>
      <c r="BU23" s="36"/>
      <c r="BV23" s="36"/>
      <c r="BW23" s="36"/>
      <c r="BX23" s="36"/>
      <c r="BY23" s="36"/>
      <c r="BZ23" s="36"/>
      <c r="CA23" s="36"/>
      <c r="CB23" s="110"/>
      <c r="CC23" s="110"/>
      <c r="CD23" s="110"/>
      <c r="CE23" s="110"/>
      <c r="CF23" s="110"/>
      <c r="CG23" s="110"/>
      <c r="CH23" s="110"/>
      <c r="CI23" s="110"/>
      <c r="CR23" s="427"/>
      <c r="CS23" s="376"/>
      <c r="CT23" s="376"/>
      <c r="CU23" s="376"/>
      <c r="CV23" s="376"/>
      <c r="CW23" s="376"/>
      <c r="CX23" s="427"/>
      <c r="CY23" s="427"/>
      <c r="CZ23" s="427"/>
      <c r="DA23" s="427"/>
      <c r="DB23" s="427"/>
      <c r="DC23" s="427"/>
      <c r="DD23" s="427"/>
      <c r="DE23" s="427"/>
      <c r="DF23" s="427"/>
      <c r="DG23" s="427"/>
      <c r="DH23" s="427"/>
      <c r="DI23" s="427"/>
    </row>
    <row r="24" spans="1:121" ht="16.5" customHeight="1">
      <c r="N24" s="68"/>
      <c r="O24" s="377" t="s">
        <v>378</v>
      </c>
      <c r="P24" s="32" t="s">
        <v>394</v>
      </c>
      <c r="BV24" s="37"/>
      <c r="CR24" s="427"/>
      <c r="CS24" s="376"/>
      <c r="CT24" s="376"/>
      <c r="CU24" s="376"/>
      <c r="CV24" s="376"/>
      <c r="CW24" s="376"/>
      <c r="CX24" s="427"/>
      <c r="CY24" s="427"/>
      <c r="CZ24" s="427"/>
      <c r="DA24" s="427"/>
      <c r="DB24" s="427"/>
      <c r="DC24" s="427"/>
      <c r="DD24" s="427"/>
      <c r="DE24" s="427"/>
      <c r="DF24" s="427"/>
      <c r="DG24" s="427"/>
      <c r="DH24" s="427"/>
      <c r="DI24" s="427"/>
    </row>
    <row r="25" spans="1:121" ht="16.5" customHeight="1">
      <c r="N25" s="68"/>
      <c r="O25" s="377"/>
      <c r="BV25" s="37"/>
      <c r="CR25" s="427"/>
      <c r="CS25" s="376"/>
      <c r="CT25" s="376"/>
      <c r="CU25" s="376"/>
      <c r="CV25" s="376"/>
      <c r="CW25" s="376"/>
      <c r="CX25" s="68"/>
      <c r="CY25" s="68"/>
      <c r="CZ25" s="68"/>
      <c r="DA25" s="68"/>
      <c r="DB25" s="68"/>
      <c r="DC25" s="68"/>
    </row>
    <row r="26" spans="1:121" ht="16.5" customHeight="1">
      <c r="A26" s="35"/>
      <c r="B26" s="110"/>
      <c r="C26" s="110"/>
      <c r="D26" s="110"/>
      <c r="E26" s="110"/>
      <c r="F26" s="110"/>
      <c r="G26" s="110"/>
      <c r="H26" s="110"/>
      <c r="I26" s="110"/>
      <c r="J26" s="1054" t="s">
        <v>95</v>
      </c>
      <c r="K26" s="1054"/>
      <c r="L26" s="1054"/>
      <c r="M26" s="110" t="s">
        <v>395</v>
      </c>
      <c r="N26" s="110"/>
      <c r="O26" s="110"/>
      <c r="P26" s="110"/>
      <c r="Q26" s="110"/>
      <c r="R26" s="110"/>
      <c r="S26" s="110"/>
      <c r="T26" s="110"/>
      <c r="U26" s="110"/>
      <c r="V26" s="110"/>
      <c r="W26" s="110"/>
      <c r="X26" s="110"/>
      <c r="Y26" s="110"/>
      <c r="Z26" s="110"/>
      <c r="AA26" s="110"/>
      <c r="AB26" s="110"/>
      <c r="AC26" s="110"/>
      <c r="AD26" s="110"/>
      <c r="AE26" s="110"/>
      <c r="AF26" s="110"/>
      <c r="AG26" s="110"/>
      <c r="AH26" s="36"/>
      <c r="AI26" s="36"/>
      <c r="AJ26" s="36"/>
      <c r="AK26" s="36"/>
      <c r="AL26" s="36"/>
      <c r="AM26" s="36"/>
      <c r="AN26" s="36"/>
      <c r="AO26" s="110"/>
      <c r="AP26" s="110"/>
      <c r="AQ26" s="110"/>
      <c r="AR26" s="110"/>
      <c r="AS26" s="110"/>
      <c r="AT26" s="110"/>
      <c r="AU26" s="110"/>
      <c r="AV26" s="110"/>
      <c r="AW26" s="36"/>
      <c r="AX26" s="36"/>
      <c r="AY26" s="36"/>
      <c r="AZ26" s="36"/>
      <c r="BA26" s="36"/>
      <c r="BB26" s="36"/>
      <c r="BC26" s="36"/>
      <c r="BD26" s="36"/>
      <c r="BE26" s="36"/>
      <c r="BF26" s="36"/>
      <c r="BG26" s="36"/>
      <c r="BH26" s="36"/>
      <c r="BI26" s="110"/>
      <c r="BJ26" s="110"/>
      <c r="BK26" s="110"/>
      <c r="BL26" s="110"/>
      <c r="BM26" s="110"/>
      <c r="BN26" s="110"/>
      <c r="BO26" s="110"/>
      <c r="BP26" s="110"/>
      <c r="BQ26" s="110"/>
      <c r="BR26" s="110"/>
      <c r="BS26" s="110"/>
      <c r="BT26" s="36"/>
      <c r="BU26" s="36"/>
      <c r="BV26" s="36"/>
      <c r="BW26" s="36"/>
      <c r="BX26" s="36"/>
      <c r="BY26" s="36"/>
      <c r="BZ26" s="36"/>
      <c r="CA26" s="36"/>
      <c r="CB26" s="110"/>
      <c r="CC26" s="110"/>
      <c r="CD26" s="110"/>
      <c r="CE26" s="110"/>
      <c r="CF26" s="110"/>
      <c r="CG26" s="110"/>
      <c r="CH26" s="110"/>
      <c r="CI26" s="110"/>
      <c r="CR26" s="427"/>
      <c r="CS26" s="376"/>
      <c r="CT26" s="376"/>
      <c r="CU26" s="376"/>
      <c r="CV26" s="376"/>
      <c r="CW26" s="376"/>
      <c r="CX26" s="68"/>
      <c r="CY26" s="68"/>
      <c r="CZ26" s="68"/>
      <c r="DA26" s="68"/>
      <c r="DB26" s="68"/>
      <c r="DC26" s="68"/>
    </row>
    <row r="27" spans="1:121" ht="16.5" customHeight="1">
      <c r="A27" s="35"/>
      <c r="B27" s="110"/>
      <c r="C27" s="110"/>
      <c r="D27" s="110"/>
      <c r="E27" s="110"/>
      <c r="F27" s="110"/>
      <c r="G27" s="110"/>
      <c r="H27" s="110"/>
      <c r="I27" s="110"/>
      <c r="J27" s="110"/>
      <c r="K27" s="110"/>
      <c r="L27" s="110"/>
      <c r="M27" s="908" t="s">
        <v>376</v>
      </c>
      <c r="N27" s="908"/>
      <c r="O27" s="32" t="s">
        <v>396</v>
      </c>
      <c r="P27" s="110"/>
      <c r="Q27" s="110"/>
      <c r="R27" s="110"/>
      <c r="S27" s="110"/>
      <c r="T27" s="110"/>
      <c r="U27" s="110"/>
      <c r="V27" s="110"/>
      <c r="W27" s="110"/>
      <c r="X27" s="110"/>
      <c r="Y27" s="110"/>
      <c r="Z27" s="110"/>
      <c r="AA27" s="110"/>
      <c r="AB27" s="110"/>
      <c r="AC27" s="110"/>
      <c r="AD27" s="110"/>
      <c r="AE27" s="110"/>
      <c r="AF27" s="110"/>
      <c r="AG27" s="110"/>
      <c r="AH27" s="411"/>
      <c r="AI27" s="110"/>
      <c r="AJ27" s="110"/>
      <c r="AK27" s="110"/>
      <c r="AL27" s="110"/>
      <c r="AM27" s="110"/>
      <c r="AN27" s="110"/>
      <c r="AO27" s="110"/>
      <c r="AP27" s="110"/>
      <c r="AQ27" s="110"/>
      <c r="AR27" s="110"/>
      <c r="AS27" s="110"/>
      <c r="AT27" s="110"/>
      <c r="AU27" s="110"/>
      <c r="AV27" s="110"/>
      <c r="AW27" s="411"/>
      <c r="AX27" s="110"/>
      <c r="AY27" s="110"/>
      <c r="AZ27" s="110"/>
      <c r="BA27" s="110"/>
      <c r="BB27" s="110"/>
      <c r="BC27" s="110"/>
      <c r="BD27" s="110"/>
      <c r="BE27" s="110"/>
      <c r="BF27" s="110"/>
      <c r="BG27" s="110"/>
      <c r="BH27" s="110"/>
      <c r="BI27" s="110"/>
      <c r="BJ27" s="110"/>
      <c r="BK27" s="110"/>
      <c r="BL27" s="110"/>
      <c r="BM27" s="110"/>
      <c r="BN27" s="110"/>
      <c r="BO27" s="110"/>
      <c r="BP27" s="110"/>
      <c r="BQ27" s="110"/>
      <c r="BR27" s="110"/>
      <c r="BS27" s="110"/>
      <c r="BT27" s="36"/>
      <c r="BU27" s="36"/>
      <c r="BV27" s="36"/>
      <c r="BW27" s="36"/>
      <c r="BX27" s="36"/>
      <c r="BY27" s="36"/>
      <c r="BZ27" s="36"/>
      <c r="CA27" s="36"/>
      <c r="CB27" s="110"/>
      <c r="CC27" s="110"/>
      <c r="CD27" s="110"/>
      <c r="CE27" s="110"/>
      <c r="CF27" s="110"/>
      <c r="CG27" s="110"/>
      <c r="CH27" s="110"/>
      <c r="CI27" s="110"/>
      <c r="CJ27" s="423"/>
      <c r="CK27" s="637"/>
      <c r="CL27" s="637"/>
      <c r="CM27" s="637"/>
      <c r="CN27" s="637"/>
      <c r="CO27" s="637"/>
      <c r="CP27" s="637"/>
      <c r="CQ27" s="637"/>
      <c r="CR27" s="638"/>
      <c r="CS27" s="639"/>
      <c r="CT27" s="639"/>
      <c r="CU27" s="639"/>
      <c r="CV27" s="639"/>
      <c r="CW27" s="639"/>
      <c r="CX27" s="638"/>
      <c r="CY27" s="640"/>
      <c r="CZ27" s="640"/>
      <c r="DA27" s="640"/>
      <c r="DB27" s="640"/>
      <c r="DC27" s="640"/>
      <c r="DD27" s="637"/>
      <c r="DE27" s="637"/>
      <c r="DF27" s="637"/>
      <c r="DG27" s="637"/>
      <c r="DH27" s="425"/>
      <c r="DI27" s="425"/>
      <c r="DJ27" s="425"/>
      <c r="DK27" s="425"/>
      <c r="DL27" s="425"/>
      <c r="DM27" s="425"/>
      <c r="DN27" s="425"/>
      <c r="DO27" s="425"/>
      <c r="DP27" s="425"/>
      <c r="DQ27" s="425"/>
    </row>
    <row r="28" spans="1:121" ht="16.5" customHeight="1">
      <c r="A28" s="35"/>
      <c r="B28" s="110"/>
      <c r="C28" s="110"/>
      <c r="D28" s="110"/>
      <c r="E28" s="110"/>
      <c r="F28" s="110"/>
      <c r="G28" s="110"/>
      <c r="H28" s="110"/>
      <c r="I28" s="110"/>
      <c r="J28" s="110"/>
      <c r="K28" s="110"/>
      <c r="L28" s="110"/>
      <c r="M28" s="624"/>
      <c r="N28" s="624"/>
      <c r="P28" s="110"/>
      <c r="Q28" s="110"/>
      <c r="R28" s="110"/>
      <c r="S28" s="110"/>
      <c r="T28" s="110"/>
      <c r="U28" s="110"/>
      <c r="V28" s="110"/>
      <c r="W28" s="110"/>
      <c r="X28" s="110"/>
      <c r="Y28" s="110"/>
      <c r="Z28" s="110"/>
      <c r="AA28" s="110"/>
      <c r="AB28" s="110"/>
      <c r="AC28" s="110"/>
      <c r="AD28" s="110"/>
      <c r="AE28" s="110"/>
      <c r="AF28" s="110"/>
      <c r="AG28" s="110"/>
      <c r="AH28" s="411"/>
      <c r="AI28" s="110"/>
      <c r="AJ28" s="110"/>
      <c r="AK28" s="110"/>
      <c r="AL28" s="110"/>
      <c r="AM28" s="110"/>
      <c r="AN28" s="110"/>
      <c r="AO28" s="110"/>
      <c r="AP28" s="110"/>
      <c r="AQ28" s="110"/>
      <c r="AR28" s="110"/>
      <c r="AS28" s="110"/>
      <c r="AT28" s="110"/>
      <c r="AU28" s="110"/>
      <c r="AV28" s="110"/>
      <c r="AW28" s="411"/>
      <c r="AX28" s="110"/>
      <c r="AY28" s="110"/>
      <c r="AZ28" s="110"/>
      <c r="BA28" s="110"/>
      <c r="BB28" s="110"/>
      <c r="BC28" s="110"/>
      <c r="BD28" s="110"/>
      <c r="BE28" s="110"/>
      <c r="BF28" s="110"/>
      <c r="BG28" s="110"/>
      <c r="BH28" s="110"/>
      <c r="BI28" s="110"/>
      <c r="BJ28" s="110"/>
      <c r="BK28" s="110"/>
      <c r="BL28" s="110"/>
      <c r="BM28" s="110"/>
      <c r="BN28" s="110"/>
      <c r="BO28" s="110"/>
      <c r="BP28" s="110"/>
      <c r="BQ28" s="110"/>
      <c r="BR28" s="110"/>
      <c r="BS28" s="110"/>
      <c r="BT28" s="36"/>
      <c r="BU28" s="36"/>
      <c r="BV28" s="36"/>
      <c r="BW28" s="36"/>
      <c r="BX28" s="36"/>
      <c r="BY28" s="36"/>
      <c r="BZ28" s="36"/>
      <c r="CA28" s="36"/>
      <c r="CB28" s="110"/>
      <c r="CC28" s="110"/>
      <c r="CD28" s="110"/>
      <c r="CE28" s="110"/>
      <c r="CF28" s="110"/>
      <c r="CG28" s="110"/>
      <c r="CH28" s="110"/>
      <c r="CI28" s="110"/>
      <c r="CJ28" s="423"/>
      <c r="CK28" s="637"/>
      <c r="CL28" s="637"/>
      <c r="CM28" s="637"/>
      <c r="CN28" s="637"/>
      <c r="CO28" s="637"/>
      <c r="CP28" s="637"/>
      <c r="CQ28" s="637"/>
      <c r="CR28" s="638"/>
      <c r="CS28" s="639"/>
      <c r="CT28" s="639"/>
      <c r="CU28" s="639"/>
      <c r="CV28" s="639"/>
      <c r="CW28" s="639"/>
      <c r="CX28" s="638"/>
      <c r="CY28" s="640"/>
      <c r="CZ28" s="640"/>
      <c r="DA28" s="640"/>
      <c r="DB28" s="640"/>
      <c r="DC28" s="640"/>
      <c r="DD28" s="637"/>
      <c r="DE28" s="637"/>
      <c r="DF28" s="637"/>
      <c r="DG28" s="637"/>
      <c r="DH28" s="425"/>
      <c r="DI28" s="425"/>
      <c r="DJ28" s="425"/>
      <c r="DK28" s="425"/>
      <c r="DL28" s="425"/>
      <c r="DM28" s="425"/>
      <c r="DN28" s="425"/>
      <c r="DO28" s="425"/>
      <c r="DP28" s="425"/>
      <c r="DQ28" s="425"/>
    </row>
    <row r="29" spans="1:121" ht="16.5" customHeight="1">
      <c r="M29" s="379"/>
      <c r="N29" s="379"/>
      <c r="O29" s="110"/>
      <c r="BV29" s="37"/>
      <c r="CC29" s="423"/>
      <c r="CD29" s="423"/>
      <c r="CE29" s="423"/>
      <c r="CF29" s="423"/>
      <c r="CG29" s="423"/>
      <c r="CH29" s="423"/>
      <c r="CI29" s="423"/>
      <c r="CJ29" s="423"/>
      <c r="CK29" s="637"/>
      <c r="CL29" s="637"/>
      <c r="CM29" s="637"/>
      <c r="CN29" s="637"/>
      <c r="CO29" s="637"/>
      <c r="CP29" s="637"/>
      <c r="CQ29" s="637"/>
      <c r="CR29" s="637"/>
      <c r="CS29" s="637"/>
      <c r="CT29" s="637"/>
      <c r="CU29" s="637"/>
      <c r="CV29" s="637"/>
      <c r="CW29" s="637"/>
      <c r="CX29" s="640"/>
      <c r="CY29" s="640"/>
      <c r="CZ29" s="640"/>
      <c r="DA29" s="640"/>
      <c r="DB29" s="640"/>
      <c r="DC29" s="640"/>
      <c r="DD29" s="637"/>
      <c r="DE29" s="637"/>
      <c r="DF29" s="637"/>
      <c r="DG29" s="637"/>
      <c r="DH29" s="425"/>
      <c r="DI29" s="425"/>
      <c r="DJ29" s="425"/>
      <c r="DK29" s="425"/>
      <c r="DL29" s="425"/>
      <c r="DM29" s="425"/>
      <c r="DN29" s="425"/>
      <c r="DO29" s="425"/>
      <c r="DP29" s="425"/>
      <c r="DQ29" s="425"/>
    </row>
    <row r="30" spans="1:121" ht="25.5" customHeight="1">
      <c r="N30" s="68"/>
      <c r="O30" s="377"/>
      <c r="BV30" s="37"/>
      <c r="CR30" s="427"/>
      <c r="CS30" s="376"/>
      <c r="CT30" s="376"/>
      <c r="CU30" s="376"/>
      <c r="CV30" s="376"/>
      <c r="CW30" s="376"/>
      <c r="CX30" s="68"/>
      <c r="CY30" s="68"/>
      <c r="CZ30" s="68"/>
      <c r="DA30" s="68"/>
      <c r="DB30" s="68"/>
      <c r="DC30" s="68"/>
    </row>
    <row r="31" spans="1:121" ht="16.5" customHeight="1">
      <c r="I31" s="1054" t="s">
        <v>40</v>
      </c>
      <c r="J31" s="908"/>
      <c r="K31" s="110" t="s">
        <v>397</v>
      </c>
      <c r="L31" s="110"/>
      <c r="M31" s="110"/>
      <c r="N31" s="110"/>
      <c r="O31" s="110"/>
      <c r="P31" s="110"/>
      <c r="Q31" s="110"/>
      <c r="R31" s="110"/>
      <c r="S31" s="110"/>
      <c r="T31" s="110"/>
      <c r="U31" s="110"/>
      <c r="V31" s="110"/>
      <c r="W31" s="110"/>
      <c r="X31" s="110"/>
      <c r="Y31" s="110"/>
      <c r="BV31" s="37"/>
      <c r="CC31" s="423"/>
      <c r="CD31" s="423"/>
      <c r="CE31" s="423"/>
      <c r="CF31" s="423"/>
      <c r="CG31" s="423"/>
      <c r="CH31" s="423"/>
      <c r="CI31" s="637"/>
      <c r="CJ31" s="637"/>
      <c r="CK31" s="637"/>
      <c r="CL31" s="637"/>
      <c r="CM31" s="637"/>
      <c r="CN31" s="637"/>
      <c r="CO31" s="637"/>
      <c r="CP31" s="637"/>
      <c r="CQ31" s="637"/>
      <c r="CR31" s="637"/>
      <c r="CS31" s="637"/>
      <c r="CT31" s="637"/>
      <c r="CU31" s="637"/>
      <c r="CV31" s="637"/>
      <c r="CW31" s="637"/>
      <c r="CX31" s="637"/>
      <c r="CY31" s="637"/>
      <c r="CZ31" s="637"/>
      <c r="DA31" s="637"/>
      <c r="DB31" s="637"/>
      <c r="DC31" s="637"/>
      <c r="DD31" s="637"/>
      <c r="DE31" s="637"/>
      <c r="DF31" s="637"/>
      <c r="DG31" s="637"/>
      <c r="DH31" s="425"/>
      <c r="DI31" s="425"/>
      <c r="DJ31" s="425"/>
      <c r="DK31" s="425"/>
      <c r="DL31" s="425"/>
      <c r="DM31" s="425"/>
      <c r="DN31" s="425"/>
      <c r="DO31" s="425"/>
      <c r="DP31" s="425"/>
    </row>
    <row r="32" spans="1:121" ht="16.5" customHeight="1">
      <c r="I32" s="110"/>
      <c r="J32" s="1054" t="s">
        <v>36</v>
      </c>
      <c r="K32" s="1054"/>
      <c r="L32" s="1054"/>
      <c r="M32" s="32" t="s">
        <v>398</v>
      </c>
      <c r="P32" s="110"/>
      <c r="Q32" s="110"/>
      <c r="R32" s="110"/>
      <c r="S32" s="110"/>
      <c r="T32" s="110"/>
      <c r="U32" s="110"/>
      <c r="V32" s="110"/>
      <c r="W32" s="110"/>
      <c r="X32" s="110"/>
      <c r="Y32" s="110"/>
      <c r="BV32" s="37"/>
      <c r="CC32" s="423"/>
      <c r="CD32" s="423"/>
      <c r="CE32" s="423"/>
      <c r="CF32" s="423"/>
      <c r="CG32" s="423"/>
      <c r="CH32" s="423"/>
      <c r="CI32" s="640"/>
      <c r="CJ32" s="640"/>
      <c r="CK32" s="640"/>
      <c r="CL32" s="640"/>
      <c r="CM32" s="640"/>
      <c r="CN32" s="640"/>
      <c r="CO32" s="640"/>
      <c r="CP32" s="640"/>
      <c r="CQ32" s="640"/>
      <c r="CR32" s="640"/>
      <c r="CS32" s="640"/>
      <c r="CT32" s="640"/>
      <c r="CU32" s="640"/>
      <c r="CV32" s="640"/>
      <c r="CW32" s="640"/>
      <c r="CX32" s="640"/>
      <c r="CY32" s="640"/>
      <c r="CZ32" s="640"/>
      <c r="DA32" s="640"/>
      <c r="DB32" s="640"/>
      <c r="DC32" s="637"/>
      <c r="DD32" s="637"/>
      <c r="DE32" s="637"/>
      <c r="DF32" s="637"/>
      <c r="DG32" s="637"/>
      <c r="DH32" s="425"/>
      <c r="DI32" s="425"/>
      <c r="DJ32" s="425"/>
      <c r="DK32" s="425"/>
      <c r="DL32" s="425"/>
      <c r="DM32" s="425"/>
      <c r="DN32" s="425"/>
      <c r="DO32" s="425"/>
      <c r="DP32" s="425"/>
    </row>
    <row r="33" spans="9:120" ht="16.5" customHeight="1">
      <c r="M33" s="908" t="s">
        <v>376</v>
      </c>
      <c r="N33" s="908"/>
      <c r="O33" s="110" t="s">
        <v>399</v>
      </c>
      <c r="BV33" s="37"/>
      <c r="CC33" s="423"/>
      <c r="CD33" s="423"/>
      <c r="CE33" s="423"/>
      <c r="CF33" s="423"/>
      <c r="CG33" s="423"/>
      <c r="CH33" s="641"/>
      <c r="CI33" s="642"/>
      <c r="CJ33" s="642"/>
      <c r="CK33" s="642"/>
      <c r="CL33" s="642"/>
      <c r="CM33" s="642"/>
      <c r="CN33" s="642"/>
      <c r="CO33" s="642"/>
      <c r="CP33" s="642"/>
      <c r="CQ33" s="642"/>
      <c r="CR33" s="642"/>
      <c r="CS33" s="642"/>
      <c r="CT33" s="642"/>
      <c r="CU33" s="642"/>
      <c r="CV33" s="642"/>
      <c r="CW33" s="642"/>
      <c r="CX33" s="642"/>
      <c r="CY33" s="642"/>
      <c r="CZ33" s="642"/>
      <c r="DA33" s="642"/>
      <c r="DB33" s="642"/>
      <c r="DC33" s="637"/>
      <c r="DD33" s="637"/>
      <c r="DE33" s="637"/>
      <c r="DF33" s="637"/>
      <c r="DG33" s="637"/>
      <c r="DH33" s="425"/>
      <c r="DI33" s="425"/>
      <c r="DJ33" s="425"/>
      <c r="DK33" s="425"/>
      <c r="DL33" s="425"/>
      <c r="DM33" s="425"/>
      <c r="DN33" s="425"/>
      <c r="DO33" s="425"/>
      <c r="DP33" s="425"/>
    </row>
    <row r="34" spans="9:120" ht="16.5" customHeight="1">
      <c r="M34" s="379"/>
      <c r="N34" s="379"/>
      <c r="O34" s="110" t="s">
        <v>615</v>
      </c>
      <c r="BV34" s="37"/>
      <c r="CC34" s="423"/>
      <c r="CD34" s="423"/>
      <c r="CE34" s="423"/>
      <c r="CF34" s="423"/>
      <c r="CG34" s="423"/>
      <c r="CH34" s="641"/>
      <c r="CI34" s="642"/>
      <c r="CJ34" s="642"/>
      <c r="CK34" s="642"/>
      <c r="CL34" s="642"/>
      <c r="CM34" s="642"/>
      <c r="CN34" s="642"/>
      <c r="CO34" s="642"/>
      <c r="CP34" s="642"/>
      <c r="CQ34" s="642"/>
      <c r="CR34" s="642"/>
      <c r="CS34" s="642"/>
      <c r="CT34" s="642"/>
      <c r="CU34" s="642"/>
      <c r="CV34" s="642"/>
      <c r="CW34" s="642"/>
      <c r="CX34" s="642"/>
      <c r="CY34" s="642"/>
      <c r="CZ34" s="642"/>
      <c r="DA34" s="642"/>
      <c r="DB34" s="642"/>
      <c r="DC34" s="637"/>
      <c r="DD34" s="637"/>
      <c r="DE34" s="637"/>
      <c r="DF34" s="637"/>
      <c r="DG34" s="637"/>
      <c r="DH34" s="425"/>
      <c r="DI34" s="425"/>
      <c r="DJ34" s="425"/>
      <c r="DK34" s="425"/>
      <c r="DL34" s="425"/>
      <c r="DM34" s="425"/>
      <c r="DN34" s="425"/>
      <c r="DO34" s="425"/>
      <c r="DP34" s="425"/>
    </row>
    <row r="35" spans="9:120" ht="16.5" customHeight="1">
      <c r="M35" s="379"/>
      <c r="N35" s="379"/>
      <c r="O35" s="110"/>
      <c r="BV35" s="37"/>
      <c r="CC35" s="423"/>
      <c r="CD35" s="423"/>
      <c r="CE35" s="423"/>
      <c r="CF35" s="423"/>
      <c r="CG35" s="423"/>
      <c r="CH35" s="641"/>
      <c r="CI35" s="642"/>
      <c r="CJ35" s="642"/>
      <c r="CK35" s="642"/>
      <c r="CL35" s="642"/>
      <c r="CM35" s="642"/>
      <c r="CN35" s="642"/>
      <c r="CO35" s="642"/>
      <c r="CP35" s="642"/>
      <c r="CQ35" s="642"/>
      <c r="CR35" s="642"/>
      <c r="CS35" s="642"/>
      <c r="CT35" s="642"/>
      <c r="CU35" s="642"/>
      <c r="CV35" s="642"/>
      <c r="CW35" s="642"/>
      <c r="CX35" s="642"/>
      <c r="CY35" s="642"/>
      <c r="CZ35" s="642"/>
      <c r="DA35" s="642"/>
      <c r="DB35" s="642"/>
      <c r="DC35" s="637"/>
      <c r="DD35" s="637"/>
      <c r="DE35" s="637"/>
      <c r="DF35" s="637"/>
      <c r="DG35" s="637"/>
      <c r="DH35" s="425"/>
      <c r="DI35" s="425"/>
      <c r="DJ35" s="425"/>
      <c r="DK35" s="425"/>
      <c r="DL35" s="425"/>
      <c r="DM35" s="425"/>
      <c r="DN35" s="425"/>
      <c r="DO35" s="425"/>
      <c r="DP35" s="425"/>
    </row>
    <row r="36" spans="9:120" ht="16.5" customHeight="1">
      <c r="I36" s="110"/>
      <c r="J36" s="1054" t="s">
        <v>67</v>
      </c>
      <c r="K36" s="1054"/>
      <c r="L36" s="1054"/>
      <c r="M36" s="32" t="s">
        <v>616</v>
      </c>
      <c r="P36" s="110"/>
      <c r="Q36" s="110"/>
      <c r="R36" s="110"/>
      <c r="S36" s="110"/>
      <c r="T36" s="110"/>
      <c r="U36" s="110"/>
      <c r="V36" s="110"/>
      <c r="W36" s="110"/>
      <c r="X36" s="110"/>
      <c r="Y36" s="110"/>
      <c r="BV36" s="37"/>
      <c r="CC36" s="423"/>
      <c r="CD36" s="423"/>
      <c r="CE36" s="423"/>
      <c r="CF36" s="423"/>
      <c r="CG36" s="423"/>
      <c r="CH36" s="423"/>
      <c r="CI36" s="640"/>
      <c r="CJ36" s="640"/>
      <c r="CK36" s="640"/>
      <c r="CL36" s="640"/>
      <c r="CM36" s="640"/>
      <c r="CN36" s="640"/>
      <c r="CO36" s="640"/>
      <c r="CP36" s="640"/>
      <c r="CQ36" s="640"/>
      <c r="CR36" s="640"/>
      <c r="CS36" s="640"/>
      <c r="CT36" s="640"/>
      <c r="CU36" s="640"/>
      <c r="CV36" s="640"/>
      <c r="CW36" s="640"/>
      <c r="CX36" s="640"/>
      <c r="CY36" s="640"/>
      <c r="CZ36" s="640"/>
      <c r="DA36" s="640"/>
      <c r="DB36" s="640"/>
      <c r="DC36" s="637"/>
      <c r="DD36" s="637"/>
      <c r="DE36" s="637"/>
      <c r="DF36" s="637"/>
      <c r="DG36" s="637"/>
      <c r="DH36" s="425"/>
      <c r="DI36" s="425"/>
      <c r="DJ36" s="425"/>
      <c r="DK36" s="425"/>
      <c r="DL36" s="425"/>
      <c r="DM36" s="425"/>
      <c r="DN36" s="425"/>
      <c r="DO36" s="425"/>
      <c r="DP36" s="425"/>
    </row>
    <row r="37" spans="9:120" ht="16.5" customHeight="1">
      <c r="M37" s="908" t="s">
        <v>376</v>
      </c>
      <c r="N37" s="908"/>
      <c r="O37" s="110" t="s">
        <v>617</v>
      </c>
      <c r="BV37" s="37"/>
      <c r="CC37" s="423"/>
      <c r="CD37" s="423"/>
      <c r="CE37" s="423"/>
      <c r="CF37" s="423"/>
      <c r="CG37" s="423"/>
      <c r="CH37" s="641"/>
      <c r="CI37" s="642"/>
      <c r="CJ37" s="642"/>
      <c r="CK37" s="642"/>
      <c r="CL37" s="642"/>
      <c r="CM37" s="642"/>
      <c r="CN37" s="642"/>
      <c r="CO37" s="642"/>
      <c r="CP37" s="642"/>
      <c r="CQ37" s="642"/>
      <c r="CR37" s="642"/>
      <c r="CS37" s="642"/>
      <c r="CT37" s="642"/>
      <c r="CU37" s="642"/>
      <c r="CV37" s="642"/>
      <c r="CW37" s="642"/>
      <c r="CX37" s="642"/>
      <c r="CY37" s="642"/>
      <c r="CZ37" s="642"/>
      <c r="DA37" s="642"/>
      <c r="DB37" s="642"/>
      <c r="DC37" s="637"/>
      <c r="DD37" s="637"/>
      <c r="DE37" s="637"/>
      <c r="DF37" s="637"/>
      <c r="DG37" s="637"/>
      <c r="DH37" s="425"/>
      <c r="DI37" s="425"/>
      <c r="DJ37" s="425"/>
      <c r="DK37" s="425"/>
      <c r="DL37" s="425"/>
      <c r="DM37" s="425"/>
      <c r="DN37" s="425"/>
      <c r="DO37" s="425"/>
      <c r="DP37" s="425"/>
    </row>
    <row r="38" spans="9:120" ht="16.5" customHeight="1">
      <c r="M38" s="624"/>
      <c r="N38" s="624"/>
      <c r="O38" s="110" t="s">
        <v>618</v>
      </c>
      <c r="BV38" s="37"/>
      <c r="CC38" s="423"/>
      <c r="CD38" s="423"/>
      <c r="CE38" s="423"/>
      <c r="CF38" s="423"/>
      <c r="CG38" s="423"/>
      <c r="CH38" s="641"/>
      <c r="CI38" s="642"/>
      <c r="CJ38" s="642"/>
      <c r="CK38" s="642"/>
      <c r="CL38" s="642"/>
      <c r="CM38" s="642"/>
      <c r="CN38" s="642"/>
      <c r="CO38" s="642"/>
      <c r="CP38" s="642"/>
      <c r="CQ38" s="642"/>
      <c r="CR38" s="642"/>
      <c r="CS38" s="642"/>
      <c r="CT38" s="642"/>
      <c r="CU38" s="642"/>
      <c r="CV38" s="642"/>
      <c r="CW38" s="642"/>
      <c r="CX38" s="642"/>
      <c r="CY38" s="642"/>
      <c r="CZ38" s="642"/>
      <c r="DA38" s="642"/>
      <c r="DB38" s="642"/>
      <c r="DC38" s="637"/>
      <c r="DD38" s="637"/>
      <c r="DE38" s="637"/>
      <c r="DF38" s="637"/>
      <c r="DG38" s="637"/>
      <c r="DH38" s="425"/>
      <c r="DI38" s="425"/>
      <c r="DJ38" s="425"/>
      <c r="DK38" s="425"/>
      <c r="DL38" s="425"/>
      <c r="DM38" s="425"/>
      <c r="DN38" s="425"/>
      <c r="DO38" s="425"/>
      <c r="DP38" s="425"/>
    </row>
    <row r="39" spans="9:120" ht="16.5" customHeight="1">
      <c r="M39" s="624"/>
      <c r="N39" s="624"/>
      <c r="O39" s="110" t="s">
        <v>619</v>
      </c>
      <c r="BV39" s="37"/>
      <c r="CC39" s="423"/>
      <c r="CD39" s="423"/>
      <c r="CE39" s="423"/>
      <c r="CF39" s="423"/>
      <c r="CG39" s="423"/>
      <c r="CH39" s="641"/>
      <c r="CI39" s="642"/>
      <c r="CJ39" s="642"/>
      <c r="CK39" s="642"/>
      <c r="CL39" s="642"/>
      <c r="CM39" s="642"/>
      <c r="CN39" s="642"/>
      <c r="CO39" s="642"/>
      <c r="CP39" s="642"/>
      <c r="CQ39" s="642"/>
      <c r="CR39" s="642"/>
      <c r="CS39" s="642"/>
      <c r="CT39" s="642"/>
      <c r="CU39" s="642"/>
      <c r="CV39" s="642"/>
      <c r="CW39" s="642"/>
      <c r="CX39" s="642"/>
      <c r="CY39" s="642"/>
      <c r="CZ39" s="642"/>
      <c r="DA39" s="642"/>
      <c r="DB39" s="642"/>
      <c r="DC39" s="637"/>
      <c r="DD39" s="637"/>
      <c r="DE39" s="637"/>
      <c r="DF39" s="637"/>
      <c r="DG39" s="637"/>
      <c r="DH39" s="425"/>
      <c r="DI39" s="425"/>
      <c r="DJ39" s="425"/>
      <c r="DK39" s="425"/>
      <c r="DL39" s="425"/>
      <c r="DM39" s="425"/>
      <c r="DN39" s="425"/>
      <c r="DO39" s="425"/>
      <c r="DP39" s="425"/>
    </row>
    <row r="40" spans="9:120" ht="16.5" customHeight="1">
      <c r="M40" s="624"/>
      <c r="N40" s="624"/>
      <c r="O40" s="110"/>
      <c r="BV40" s="37"/>
      <c r="CC40" s="423"/>
      <c r="CD40" s="423"/>
      <c r="CE40" s="423"/>
      <c r="CF40" s="423"/>
      <c r="CG40" s="423"/>
      <c r="CH40" s="641"/>
      <c r="CI40" s="642"/>
      <c r="CJ40" s="642"/>
      <c r="CK40" s="642"/>
      <c r="CL40" s="642"/>
      <c r="CM40" s="642"/>
      <c r="CN40" s="642"/>
      <c r="CO40" s="642"/>
      <c r="CP40" s="642"/>
      <c r="CQ40" s="642"/>
      <c r="CR40" s="642"/>
      <c r="CS40" s="642"/>
      <c r="CT40" s="642"/>
      <c r="CU40" s="642"/>
      <c r="CV40" s="642"/>
      <c r="CW40" s="642"/>
      <c r="CX40" s="642"/>
      <c r="CY40" s="642"/>
      <c r="CZ40" s="642"/>
      <c r="DA40" s="642"/>
      <c r="DB40" s="642"/>
      <c r="DC40" s="637"/>
      <c r="DD40" s="637"/>
      <c r="DE40" s="637"/>
      <c r="DF40" s="637"/>
      <c r="DG40" s="637"/>
      <c r="DH40" s="425"/>
      <c r="DI40" s="425"/>
      <c r="DJ40" s="425"/>
      <c r="DK40" s="425"/>
      <c r="DL40" s="425"/>
      <c r="DM40" s="425"/>
      <c r="DN40" s="425"/>
      <c r="DO40" s="425"/>
      <c r="DP40" s="425"/>
    </row>
    <row r="41" spans="9:120" ht="16.5" customHeight="1">
      <c r="I41" s="1054" t="s">
        <v>43</v>
      </c>
      <c r="J41" s="908"/>
      <c r="K41" s="110" t="s">
        <v>400</v>
      </c>
      <c r="L41" s="110"/>
      <c r="M41" s="110"/>
      <c r="N41" s="110"/>
      <c r="O41" s="110"/>
      <c r="P41" s="110"/>
      <c r="Q41" s="110"/>
      <c r="R41" s="110"/>
      <c r="S41" s="110"/>
      <c r="T41" s="110"/>
      <c r="U41" s="110"/>
      <c r="V41" s="110"/>
      <c r="W41" s="110"/>
      <c r="X41" s="110"/>
      <c r="Y41" s="110"/>
      <c r="Z41" s="110"/>
      <c r="AA41" s="110"/>
      <c r="AB41" s="110"/>
      <c r="AC41" s="110"/>
      <c r="AD41" s="110"/>
      <c r="AE41" s="110"/>
      <c r="AF41" s="110"/>
      <c r="AG41" s="110"/>
      <c r="AH41" s="110"/>
      <c r="AI41" s="110"/>
      <c r="AJ41" s="110"/>
      <c r="AK41" s="110"/>
      <c r="AL41" s="110"/>
      <c r="AM41" s="110"/>
      <c r="AN41" s="110"/>
      <c r="AO41" s="110"/>
      <c r="AP41" s="110"/>
      <c r="AQ41" s="110"/>
      <c r="AR41" s="110"/>
      <c r="AS41" s="110"/>
      <c r="AT41" s="110"/>
      <c r="AU41" s="110"/>
      <c r="AV41" s="110"/>
      <c r="AW41" s="110"/>
      <c r="AX41" s="110"/>
      <c r="AY41" s="110"/>
      <c r="AZ41" s="110"/>
      <c r="BA41" s="110"/>
      <c r="BB41" s="110"/>
      <c r="BC41" s="110"/>
      <c r="BD41" s="110"/>
      <c r="BE41" s="36"/>
      <c r="BF41" s="36"/>
      <c r="BG41" s="36"/>
      <c r="BH41" s="36"/>
      <c r="BI41" s="409"/>
      <c r="BJ41" s="409"/>
      <c r="BK41" s="409"/>
      <c r="BL41" s="409"/>
      <c r="BM41" s="409"/>
      <c r="BN41" s="409"/>
      <c r="BO41" s="409"/>
      <c r="BP41" s="409"/>
      <c r="BQ41" s="409"/>
      <c r="BR41" s="110"/>
      <c r="BS41" s="110"/>
      <c r="BT41" s="36"/>
      <c r="BU41" s="36"/>
      <c r="BV41" s="36"/>
      <c r="BW41" s="36"/>
      <c r="BX41" s="36"/>
      <c r="BY41" s="36"/>
      <c r="BZ41" s="36"/>
      <c r="CA41" s="36"/>
      <c r="CB41" s="110"/>
      <c r="CC41" s="110"/>
      <c r="CD41" s="110"/>
      <c r="CE41" s="110"/>
      <c r="CF41" s="110"/>
      <c r="CG41" s="110"/>
      <c r="CH41" s="641"/>
      <c r="CI41" s="642"/>
      <c r="CJ41" s="642"/>
      <c r="CK41" s="642"/>
      <c r="CL41" s="642"/>
      <c r="CM41" s="642"/>
      <c r="CN41" s="642"/>
      <c r="CO41" s="642"/>
      <c r="CP41" s="642"/>
      <c r="CQ41" s="642"/>
      <c r="CR41" s="642"/>
      <c r="CS41" s="642"/>
      <c r="CT41" s="642"/>
      <c r="CU41" s="642"/>
      <c r="CV41" s="642"/>
      <c r="CW41" s="642"/>
      <c r="CX41" s="642"/>
      <c r="CY41" s="642"/>
      <c r="CZ41" s="642"/>
      <c r="DA41" s="642"/>
      <c r="DB41" s="642"/>
      <c r="DC41" s="637"/>
      <c r="DD41" s="423"/>
      <c r="DE41" s="423"/>
      <c r="DF41" s="423"/>
      <c r="DG41" s="423"/>
    </row>
    <row r="42" spans="9:120" ht="16.5" customHeight="1">
      <c r="I42" s="410"/>
      <c r="J42" s="1054" t="s">
        <v>36</v>
      </c>
      <c r="K42" s="1054"/>
      <c r="L42" s="1054"/>
      <c r="M42" s="32" t="s">
        <v>401</v>
      </c>
      <c r="O42" s="110"/>
      <c r="P42" s="110"/>
      <c r="Q42" s="110"/>
      <c r="R42" s="110"/>
      <c r="S42" s="110"/>
      <c r="T42" s="110"/>
      <c r="U42" s="110"/>
      <c r="V42" s="110"/>
      <c r="W42" s="110"/>
      <c r="X42" s="110"/>
      <c r="Y42" s="110"/>
      <c r="Z42" s="110"/>
      <c r="AA42" s="110"/>
      <c r="AB42" s="110"/>
      <c r="AC42" s="110"/>
      <c r="AD42" s="110"/>
      <c r="AE42" s="110"/>
      <c r="AF42" s="110"/>
      <c r="AG42" s="110"/>
      <c r="AH42" s="110"/>
      <c r="AI42" s="110"/>
      <c r="AJ42" s="110"/>
      <c r="AK42" s="110"/>
      <c r="AL42" s="110"/>
      <c r="AM42" s="110"/>
      <c r="AN42" s="110"/>
      <c r="AO42" s="110"/>
      <c r="AP42" s="110"/>
      <c r="AQ42" s="110"/>
      <c r="AR42" s="110"/>
      <c r="AS42" s="110"/>
      <c r="AT42" s="110"/>
      <c r="AU42" s="110"/>
      <c r="AV42" s="110"/>
      <c r="AW42" s="110"/>
      <c r="AX42" s="110"/>
      <c r="AY42" s="110"/>
      <c r="AZ42" s="110"/>
      <c r="BA42" s="110"/>
      <c r="BB42" s="110"/>
      <c r="BC42" s="110"/>
      <c r="BD42" s="110"/>
      <c r="BE42" s="36"/>
      <c r="BF42" s="36"/>
      <c r="BG42" s="36"/>
      <c r="BH42" s="36"/>
      <c r="BI42" s="409"/>
      <c r="BJ42" s="409"/>
      <c r="BK42" s="409"/>
      <c r="BL42" s="409"/>
      <c r="BM42" s="409"/>
      <c r="BN42" s="409"/>
      <c r="BO42" s="409"/>
      <c r="BP42" s="409"/>
      <c r="BQ42" s="409"/>
      <c r="BR42" s="110"/>
      <c r="BS42" s="110"/>
      <c r="BT42" s="36"/>
      <c r="BU42" s="36"/>
      <c r="BV42" s="36"/>
      <c r="BW42" s="36"/>
      <c r="BX42" s="36"/>
      <c r="BY42" s="36"/>
      <c r="BZ42" s="36"/>
      <c r="CA42" s="36"/>
      <c r="CB42" s="110"/>
      <c r="CC42" s="110"/>
      <c r="CD42" s="110"/>
      <c r="CE42" s="110"/>
      <c r="CF42" s="423"/>
      <c r="CG42" s="110"/>
      <c r="CH42" s="641"/>
      <c r="CI42" s="642"/>
      <c r="CJ42" s="642"/>
      <c r="CK42" s="642"/>
      <c r="CL42" s="642"/>
      <c r="CM42" s="642"/>
      <c r="CN42" s="642"/>
      <c r="CO42" s="642"/>
      <c r="CP42" s="642"/>
      <c r="CQ42" s="642"/>
      <c r="CR42" s="642"/>
      <c r="CS42" s="642"/>
      <c r="CT42" s="642"/>
      <c r="CU42" s="642"/>
      <c r="CV42" s="642"/>
      <c r="CW42" s="642"/>
      <c r="CX42" s="642"/>
      <c r="CY42" s="642"/>
      <c r="CZ42" s="642"/>
      <c r="DA42" s="642"/>
      <c r="DB42" s="642"/>
      <c r="DC42" s="637"/>
      <c r="DD42" s="423"/>
      <c r="DE42" s="423"/>
      <c r="DF42" s="423"/>
      <c r="DG42" s="423"/>
    </row>
    <row r="43" spans="9:120" ht="16.5" customHeight="1">
      <c r="I43" s="410"/>
      <c r="J43" s="379"/>
      <c r="K43" s="110"/>
      <c r="L43" s="110"/>
      <c r="M43" s="908" t="s">
        <v>376</v>
      </c>
      <c r="N43" s="908"/>
      <c r="O43" s="110" t="s">
        <v>402</v>
      </c>
      <c r="P43" s="110"/>
      <c r="Q43" s="110"/>
      <c r="R43" s="110"/>
      <c r="S43" s="110"/>
      <c r="T43" s="110"/>
      <c r="U43" s="110"/>
      <c r="V43" s="110"/>
      <c r="W43" s="110"/>
      <c r="X43" s="110"/>
      <c r="Y43" s="110"/>
      <c r="Z43" s="110"/>
      <c r="AA43" s="110"/>
      <c r="AB43" s="110"/>
      <c r="AC43" s="110"/>
      <c r="AD43" s="110"/>
      <c r="AE43" s="110"/>
      <c r="AF43" s="110"/>
      <c r="AG43" s="110"/>
      <c r="AH43" s="110"/>
      <c r="AI43" s="110"/>
      <c r="AJ43" s="110"/>
      <c r="AK43" s="110"/>
      <c r="AL43" s="110"/>
      <c r="AM43" s="110"/>
      <c r="AN43" s="110"/>
      <c r="AO43" s="110"/>
      <c r="AP43" s="110"/>
      <c r="AQ43" s="110"/>
      <c r="AR43" s="110"/>
      <c r="AS43" s="110"/>
      <c r="AT43" s="110"/>
      <c r="AU43" s="110"/>
      <c r="AV43" s="110"/>
      <c r="AW43" s="110"/>
      <c r="AX43" s="110"/>
      <c r="AY43" s="110"/>
      <c r="AZ43" s="110"/>
      <c r="BA43" s="110"/>
      <c r="BB43" s="110"/>
      <c r="BC43" s="110"/>
      <c r="BD43" s="110"/>
      <c r="BE43" s="36"/>
      <c r="BF43" s="36"/>
      <c r="BG43" s="36"/>
      <c r="BH43" s="36"/>
      <c r="BI43" s="409"/>
      <c r="BJ43" s="409"/>
      <c r="BK43" s="409"/>
      <c r="BL43" s="409"/>
      <c r="BM43" s="409"/>
      <c r="BN43" s="409"/>
      <c r="BO43" s="409"/>
      <c r="BP43" s="409"/>
      <c r="BQ43" s="409"/>
      <c r="BR43" s="110"/>
      <c r="BS43" s="110"/>
      <c r="BT43" s="36"/>
      <c r="BU43" s="36"/>
      <c r="BV43" s="36"/>
      <c r="BW43" s="36"/>
      <c r="BX43" s="36"/>
      <c r="BY43" s="36"/>
      <c r="BZ43" s="36"/>
      <c r="CA43" s="36"/>
      <c r="CB43" s="110"/>
      <c r="CC43" s="110"/>
      <c r="CD43" s="110"/>
      <c r="CE43" s="110"/>
      <c r="CF43" s="110"/>
      <c r="CG43" s="110"/>
      <c r="CH43" s="641"/>
      <c r="CI43" s="642"/>
      <c r="CJ43" s="642"/>
      <c r="CK43" s="642"/>
      <c r="CL43" s="642"/>
      <c r="CM43" s="642"/>
      <c r="CN43" s="642"/>
      <c r="CO43" s="642"/>
      <c r="CP43" s="642"/>
      <c r="CQ43" s="642"/>
      <c r="CR43" s="642"/>
      <c r="CS43" s="642"/>
      <c r="CT43" s="642"/>
      <c r="CU43" s="642"/>
      <c r="CV43" s="642"/>
      <c r="CW43" s="642"/>
      <c r="CX43" s="642"/>
      <c r="CY43" s="642"/>
      <c r="CZ43" s="642"/>
      <c r="DA43" s="642"/>
      <c r="DB43" s="642"/>
      <c r="DC43" s="423"/>
      <c r="DD43" s="423"/>
      <c r="DE43" s="423"/>
      <c r="DF43" s="423"/>
      <c r="DG43" s="423"/>
    </row>
    <row r="44" spans="9:120" ht="16.5" customHeight="1">
      <c r="I44" s="410"/>
      <c r="J44" s="379"/>
      <c r="K44" s="110"/>
      <c r="L44" s="110"/>
      <c r="M44" s="379"/>
      <c r="N44" s="379"/>
      <c r="O44" s="110" t="s">
        <v>403</v>
      </c>
      <c r="P44" s="110"/>
      <c r="Q44" s="110"/>
      <c r="R44" s="110"/>
      <c r="S44" s="110"/>
      <c r="T44" s="110"/>
      <c r="U44" s="110"/>
      <c r="V44" s="110"/>
      <c r="W44" s="110"/>
      <c r="X44" s="110"/>
      <c r="Y44" s="110"/>
      <c r="Z44" s="110"/>
      <c r="AA44" s="110"/>
      <c r="AB44" s="110"/>
      <c r="AC44" s="110"/>
      <c r="AD44" s="110"/>
      <c r="AE44" s="110"/>
      <c r="AF44" s="110"/>
      <c r="AG44" s="110"/>
      <c r="AH44" s="110"/>
      <c r="AI44" s="110"/>
      <c r="AJ44" s="110"/>
      <c r="AK44" s="110"/>
      <c r="AL44" s="110"/>
      <c r="AM44" s="110"/>
      <c r="AN44" s="110"/>
      <c r="AO44" s="110"/>
      <c r="AP44" s="110"/>
      <c r="AQ44" s="110"/>
      <c r="AR44" s="110"/>
      <c r="AS44" s="110"/>
      <c r="AT44" s="110"/>
      <c r="AU44" s="110"/>
      <c r="AV44" s="110"/>
      <c r="AW44" s="110"/>
      <c r="AX44" s="110"/>
      <c r="AY44" s="110"/>
      <c r="AZ44" s="110"/>
      <c r="BA44" s="110"/>
      <c r="BB44" s="110"/>
      <c r="BC44" s="110"/>
      <c r="BD44" s="110"/>
      <c r="BE44" s="36"/>
      <c r="BF44" s="36"/>
      <c r="BG44" s="36"/>
      <c r="BH44" s="36"/>
      <c r="BI44" s="409"/>
      <c r="BJ44" s="409"/>
      <c r="BK44" s="409"/>
      <c r="BL44" s="409"/>
      <c r="BM44" s="409"/>
      <c r="BN44" s="409"/>
      <c r="BO44" s="409"/>
      <c r="BP44" s="409"/>
      <c r="BQ44" s="409"/>
      <c r="BR44" s="110"/>
      <c r="BS44" s="110"/>
      <c r="BT44" s="36"/>
      <c r="BU44" s="36"/>
      <c r="BV44" s="36"/>
      <c r="BW44" s="36"/>
      <c r="BX44" s="36"/>
      <c r="BY44" s="36"/>
      <c r="BZ44" s="36"/>
      <c r="CA44" s="36"/>
      <c r="CB44" s="110"/>
      <c r="CC44" s="110"/>
      <c r="CD44" s="110"/>
      <c r="CE44" s="110"/>
      <c r="CF44" s="110"/>
      <c r="CG44" s="110"/>
      <c r="CH44" s="110"/>
      <c r="CI44" s="110"/>
      <c r="CJ44" s="423"/>
      <c r="CK44" s="423"/>
      <c r="CL44" s="423"/>
      <c r="CM44" s="423"/>
      <c r="CN44" s="423"/>
      <c r="CO44" s="423"/>
      <c r="CP44" s="423"/>
      <c r="CQ44" s="423"/>
      <c r="CR44" s="423"/>
      <c r="CS44" s="423"/>
      <c r="CT44" s="423"/>
      <c r="CU44" s="423"/>
      <c r="CV44" s="423"/>
      <c r="CW44" s="423"/>
      <c r="CX44" s="423"/>
      <c r="CY44" s="423"/>
      <c r="CZ44" s="423"/>
      <c r="DA44" s="423"/>
      <c r="DB44" s="423"/>
      <c r="DC44" s="423"/>
      <c r="DD44" s="423"/>
      <c r="DE44" s="423"/>
      <c r="DF44" s="423"/>
      <c r="DG44" s="423"/>
    </row>
    <row r="45" spans="9:120" ht="16.5" customHeight="1">
      <c r="I45" s="410"/>
      <c r="J45" s="379"/>
      <c r="K45" s="110"/>
      <c r="L45" s="110"/>
      <c r="M45" s="379"/>
      <c r="N45" s="379"/>
      <c r="O45" s="110" t="s">
        <v>627</v>
      </c>
      <c r="P45" s="110"/>
      <c r="Q45" s="110"/>
      <c r="R45" s="110"/>
      <c r="S45" s="110"/>
      <c r="T45" s="110"/>
      <c r="U45" s="110"/>
      <c r="V45" s="110"/>
      <c r="W45" s="110"/>
      <c r="X45" s="110"/>
      <c r="Y45" s="110"/>
      <c r="Z45" s="110"/>
      <c r="AA45" s="110"/>
      <c r="AB45" s="110"/>
      <c r="AC45" s="110"/>
      <c r="AD45" s="110"/>
      <c r="AE45" s="110"/>
      <c r="AF45" s="110"/>
      <c r="AG45" s="110"/>
      <c r="AH45" s="110"/>
      <c r="AI45" s="110"/>
      <c r="AJ45" s="110"/>
      <c r="AK45" s="110"/>
      <c r="AL45" s="110"/>
      <c r="AM45" s="110"/>
      <c r="AN45" s="110"/>
      <c r="AO45" s="110"/>
      <c r="AP45" s="110"/>
      <c r="AQ45" s="110"/>
      <c r="AR45" s="110"/>
      <c r="AS45" s="110"/>
      <c r="AT45" s="110"/>
      <c r="AU45" s="110"/>
      <c r="AV45" s="110"/>
      <c r="AW45" s="110"/>
      <c r="AX45" s="110"/>
      <c r="AY45" s="110"/>
      <c r="AZ45" s="110"/>
      <c r="BA45" s="110"/>
      <c r="BB45" s="110"/>
      <c r="BC45" s="110"/>
      <c r="BD45" s="110"/>
      <c r="BE45" s="36"/>
      <c r="BF45" s="36"/>
      <c r="BG45" s="36"/>
      <c r="BH45" s="36"/>
      <c r="BI45" s="409"/>
      <c r="BJ45" s="409"/>
      <c r="BK45" s="409"/>
      <c r="BL45" s="409"/>
      <c r="BM45" s="409"/>
      <c r="BN45" s="409"/>
      <c r="BO45" s="409"/>
      <c r="BP45" s="409"/>
      <c r="BQ45" s="409"/>
      <c r="BR45" s="110"/>
      <c r="BS45" s="110"/>
      <c r="BT45" s="36"/>
      <c r="BU45" s="36"/>
      <c r="BV45" s="36"/>
      <c r="BW45" s="36"/>
      <c r="BX45" s="36"/>
      <c r="BY45" s="36"/>
      <c r="BZ45" s="36"/>
      <c r="CA45" s="36"/>
      <c r="CB45" s="110"/>
      <c r="CC45" s="110"/>
      <c r="CD45" s="110"/>
      <c r="CE45" s="110"/>
      <c r="CF45" s="110"/>
      <c r="CG45" s="110"/>
      <c r="CH45" s="110"/>
      <c r="CI45" s="110"/>
    </row>
    <row r="46" spans="9:120" ht="16.5" customHeight="1">
      <c r="I46" s="410"/>
      <c r="J46" s="379"/>
      <c r="K46" s="110"/>
      <c r="L46" s="110"/>
      <c r="M46" s="110"/>
      <c r="N46" s="110"/>
      <c r="O46" s="110" t="s">
        <v>449</v>
      </c>
      <c r="P46" s="110"/>
      <c r="Q46" s="110"/>
      <c r="R46" s="110"/>
      <c r="S46" s="110"/>
      <c r="T46" s="110"/>
      <c r="U46" s="110"/>
      <c r="V46" s="110"/>
      <c r="W46" s="110"/>
      <c r="X46" s="110"/>
      <c r="Y46" s="110"/>
      <c r="Z46" s="110"/>
      <c r="AA46" s="110"/>
      <c r="AB46" s="110"/>
      <c r="AC46" s="110"/>
      <c r="AD46" s="110"/>
      <c r="AE46" s="110"/>
      <c r="AF46" s="110"/>
      <c r="AG46" s="110"/>
      <c r="AH46" s="110"/>
      <c r="AI46" s="110"/>
      <c r="AJ46" s="110"/>
      <c r="AK46" s="110"/>
      <c r="AL46" s="110"/>
      <c r="AM46" s="110"/>
      <c r="AN46" s="110"/>
      <c r="AO46" s="110"/>
      <c r="AP46" s="110"/>
      <c r="AQ46" s="110"/>
      <c r="AR46" s="110"/>
      <c r="AS46" s="110"/>
      <c r="AT46" s="110"/>
      <c r="AU46" s="110"/>
      <c r="AV46" s="110"/>
      <c r="AW46" s="110"/>
      <c r="AX46" s="110"/>
      <c r="AY46" s="110"/>
      <c r="AZ46" s="110"/>
      <c r="BA46" s="110"/>
      <c r="BB46" s="110"/>
      <c r="BC46" s="110"/>
      <c r="BD46" s="110"/>
      <c r="BE46" s="36"/>
      <c r="BF46" s="36"/>
      <c r="BG46" s="36"/>
      <c r="BH46" s="36"/>
      <c r="BI46" s="409"/>
      <c r="BJ46" s="409"/>
      <c r="BK46" s="409"/>
      <c r="BL46" s="409"/>
      <c r="BM46" s="409"/>
      <c r="BN46" s="409"/>
      <c r="BO46" s="409"/>
      <c r="BP46" s="409"/>
      <c r="BQ46" s="409"/>
      <c r="BR46" s="110"/>
      <c r="BS46" s="110"/>
      <c r="BT46" s="36"/>
      <c r="BU46" s="36"/>
      <c r="BV46" s="36"/>
      <c r="BW46" s="36"/>
      <c r="BX46" s="36"/>
      <c r="BY46" s="36"/>
      <c r="BZ46" s="36"/>
      <c r="CA46" s="36"/>
      <c r="CB46" s="110"/>
      <c r="CC46" s="110"/>
      <c r="CD46" s="110"/>
      <c r="CE46" s="110"/>
      <c r="CF46" s="110"/>
      <c r="CG46" s="110"/>
      <c r="CH46" s="110"/>
      <c r="CI46" s="110"/>
    </row>
    <row r="47" spans="9:120" ht="16.5" customHeight="1">
      <c r="I47" s="410"/>
      <c r="J47" s="379"/>
      <c r="K47" s="110"/>
      <c r="L47" s="110"/>
      <c r="M47" s="1083" t="s">
        <v>404</v>
      </c>
      <c r="N47" s="1083"/>
      <c r="O47" s="1083"/>
      <c r="P47" s="1083"/>
      <c r="Q47" s="1083"/>
      <c r="R47" s="1083"/>
      <c r="S47" s="1083"/>
      <c r="T47" s="1083"/>
      <c r="U47" s="1083"/>
      <c r="V47" s="1083"/>
      <c r="W47" s="1083"/>
      <c r="X47" s="1083"/>
      <c r="Y47" s="1083"/>
      <c r="Z47" s="1083"/>
      <c r="AA47" s="1083"/>
      <c r="AB47" s="1083"/>
      <c r="AC47" s="1083"/>
      <c r="AD47" s="1083" t="s">
        <v>405</v>
      </c>
      <c r="AE47" s="1083"/>
      <c r="AF47" s="1083"/>
      <c r="AG47" s="1083"/>
      <c r="AH47" s="1083"/>
      <c r="AI47" s="1083"/>
      <c r="AJ47" s="1083"/>
      <c r="AK47" s="1083"/>
      <c r="AL47" s="1083"/>
      <c r="AM47" s="1083"/>
      <c r="AN47" s="1083"/>
      <c r="AO47" s="1083"/>
      <c r="AP47" s="1083"/>
      <c r="AQ47" s="1083"/>
      <c r="AR47" s="1083"/>
      <c r="AS47" s="1083"/>
      <c r="AT47" s="1083"/>
      <c r="AU47" s="1083"/>
      <c r="AV47" s="1083"/>
      <c r="AW47" s="1083"/>
      <c r="AX47" s="1083"/>
      <c r="AY47" s="1083"/>
      <c r="AZ47" s="1083"/>
      <c r="BA47" s="1083"/>
      <c r="BB47" s="1083"/>
      <c r="BC47" s="1083"/>
      <c r="BD47" s="1083"/>
      <c r="BE47" s="1083"/>
      <c r="BF47" s="1083"/>
      <c r="BG47" s="1083"/>
      <c r="BH47" s="1083"/>
      <c r="BI47" s="1083"/>
      <c r="BJ47" s="1083"/>
      <c r="BK47" s="1083"/>
      <c r="BL47" s="1083"/>
      <c r="BM47" s="1083"/>
      <c r="BN47" s="1083"/>
      <c r="BO47" s="1083"/>
      <c r="BP47" s="1083"/>
      <c r="BQ47" s="1083"/>
      <c r="BR47" s="1083"/>
      <c r="BS47" s="1083"/>
      <c r="BT47" s="1083"/>
      <c r="BU47" s="1083"/>
      <c r="BV47" s="1083"/>
      <c r="BW47" s="1083"/>
      <c r="BX47" s="36"/>
      <c r="BY47" s="36"/>
      <c r="BZ47" s="36"/>
      <c r="CA47" s="36"/>
      <c r="CB47" s="110"/>
      <c r="CC47" s="110"/>
      <c r="CD47" s="110"/>
      <c r="CE47" s="110"/>
      <c r="CF47" s="110"/>
      <c r="CG47" s="110"/>
      <c r="CH47" s="110"/>
      <c r="CI47" s="110"/>
    </row>
    <row r="48" spans="9:120" ht="16.5" customHeight="1">
      <c r="I48" s="410"/>
      <c r="J48" s="379"/>
      <c r="K48" s="110"/>
      <c r="L48" s="110"/>
      <c r="M48" s="1055" t="s">
        <v>406</v>
      </c>
      <c r="N48" s="1055"/>
      <c r="O48" s="1055"/>
      <c r="P48" s="1055"/>
      <c r="Q48" s="1055"/>
      <c r="R48" s="1055"/>
      <c r="S48" s="1055"/>
      <c r="T48" s="1055"/>
      <c r="U48" s="1055"/>
      <c r="V48" s="1055"/>
      <c r="W48" s="1055"/>
      <c r="X48" s="1055"/>
      <c r="Y48" s="1055"/>
      <c r="Z48" s="1055"/>
      <c r="AA48" s="1055"/>
      <c r="AB48" s="1055"/>
      <c r="AC48" s="1055"/>
      <c r="AD48" s="1055" t="s">
        <v>407</v>
      </c>
      <c r="AE48" s="1055"/>
      <c r="AF48" s="1055"/>
      <c r="AG48" s="1055"/>
      <c r="AH48" s="1055"/>
      <c r="AI48" s="1055"/>
      <c r="AJ48" s="1055"/>
      <c r="AK48" s="1055"/>
      <c r="AL48" s="1055"/>
      <c r="AM48" s="1055"/>
      <c r="AN48" s="1055"/>
      <c r="AO48" s="1055"/>
      <c r="AP48" s="1055"/>
      <c r="AQ48" s="1055"/>
      <c r="AR48" s="1055"/>
      <c r="AS48" s="1055"/>
      <c r="AT48" s="1055"/>
      <c r="AU48" s="1055"/>
      <c r="AV48" s="1055"/>
      <c r="AW48" s="1055"/>
      <c r="AX48" s="1055"/>
      <c r="AY48" s="1055"/>
      <c r="AZ48" s="1055"/>
      <c r="BA48" s="1055"/>
      <c r="BB48" s="1055"/>
      <c r="BC48" s="1055"/>
      <c r="BD48" s="1055"/>
      <c r="BE48" s="1055"/>
      <c r="BF48" s="1055"/>
      <c r="BG48" s="1055"/>
      <c r="BH48" s="1055"/>
      <c r="BI48" s="1055"/>
      <c r="BJ48" s="1055"/>
      <c r="BK48" s="1055"/>
      <c r="BL48" s="1055"/>
      <c r="BM48" s="1055"/>
      <c r="BN48" s="1055"/>
      <c r="BO48" s="1055"/>
      <c r="BP48" s="1055"/>
      <c r="BQ48" s="1055"/>
      <c r="BR48" s="1055"/>
      <c r="BS48" s="1055"/>
      <c r="BT48" s="1055"/>
      <c r="BU48" s="1055"/>
      <c r="BV48" s="1055"/>
      <c r="BW48" s="1055"/>
      <c r="BX48" s="36"/>
      <c r="BY48" s="36"/>
      <c r="BZ48" s="36"/>
      <c r="CA48" s="36"/>
      <c r="CB48" s="110"/>
      <c r="CC48" s="110"/>
      <c r="CD48" s="110"/>
      <c r="CE48" s="110"/>
      <c r="CF48" s="110"/>
      <c r="CG48" s="110"/>
      <c r="CH48" s="110"/>
      <c r="CI48" s="110"/>
    </row>
    <row r="49" spans="9:121" ht="16.5" customHeight="1">
      <c r="I49" s="410"/>
      <c r="J49" s="379"/>
      <c r="K49" s="110"/>
      <c r="L49" s="110"/>
      <c r="M49" s="1055"/>
      <c r="N49" s="1055"/>
      <c r="O49" s="1055"/>
      <c r="P49" s="1055"/>
      <c r="Q49" s="1055"/>
      <c r="R49" s="1055"/>
      <c r="S49" s="1055"/>
      <c r="T49" s="1055"/>
      <c r="U49" s="1055"/>
      <c r="V49" s="1055"/>
      <c r="W49" s="1055"/>
      <c r="X49" s="1055"/>
      <c r="Y49" s="1055"/>
      <c r="Z49" s="1055"/>
      <c r="AA49" s="1055"/>
      <c r="AB49" s="1055"/>
      <c r="AC49" s="1055"/>
      <c r="AD49" s="1055"/>
      <c r="AE49" s="1055"/>
      <c r="AF49" s="1055"/>
      <c r="AG49" s="1055"/>
      <c r="AH49" s="1055"/>
      <c r="AI49" s="1055"/>
      <c r="AJ49" s="1055"/>
      <c r="AK49" s="1055"/>
      <c r="AL49" s="1055"/>
      <c r="AM49" s="1055"/>
      <c r="AN49" s="1055"/>
      <c r="AO49" s="1055"/>
      <c r="AP49" s="1055"/>
      <c r="AQ49" s="1055"/>
      <c r="AR49" s="1055"/>
      <c r="AS49" s="1055"/>
      <c r="AT49" s="1055"/>
      <c r="AU49" s="1055"/>
      <c r="AV49" s="1055"/>
      <c r="AW49" s="1055"/>
      <c r="AX49" s="1055"/>
      <c r="AY49" s="1055"/>
      <c r="AZ49" s="1055"/>
      <c r="BA49" s="1055"/>
      <c r="BB49" s="1055"/>
      <c r="BC49" s="1055"/>
      <c r="BD49" s="1055"/>
      <c r="BE49" s="1055"/>
      <c r="BF49" s="1055"/>
      <c r="BG49" s="1055"/>
      <c r="BH49" s="1055"/>
      <c r="BI49" s="1055"/>
      <c r="BJ49" s="1055"/>
      <c r="BK49" s="1055"/>
      <c r="BL49" s="1055"/>
      <c r="BM49" s="1055"/>
      <c r="BN49" s="1055"/>
      <c r="BO49" s="1055"/>
      <c r="BP49" s="1055"/>
      <c r="BQ49" s="1055"/>
      <c r="BR49" s="1055"/>
      <c r="BS49" s="1055"/>
      <c r="BT49" s="1055"/>
      <c r="BU49" s="1055"/>
      <c r="BV49" s="1055"/>
      <c r="BW49" s="1055"/>
      <c r="BX49" s="36"/>
      <c r="BY49" s="36"/>
      <c r="BZ49" s="36"/>
      <c r="CA49" s="36"/>
      <c r="CB49" s="110"/>
      <c r="CC49" s="110"/>
      <c r="CD49" s="110"/>
      <c r="CE49" s="110"/>
      <c r="CF49" s="110"/>
      <c r="CG49" s="110"/>
      <c r="CH49" s="110"/>
      <c r="CI49" s="110"/>
    </row>
    <row r="50" spans="9:121" ht="16.5" customHeight="1">
      <c r="I50" s="410"/>
      <c r="J50" s="379"/>
      <c r="K50" s="110"/>
      <c r="L50" s="110"/>
      <c r="M50" s="1055" t="s">
        <v>408</v>
      </c>
      <c r="N50" s="1055"/>
      <c r="O50" s="1055"/>
      <c r="P50" s="1055"/>
      <c r="Q50" s="1055"/>
      <c r="R50" s="1055"/>
      <c r="S50" s="1055"/>
      <c r="T50" s="1055"/>
      <c r="U50" s="1055"/>
      <c r="V50" s="1055"/>
      <c r="W50" s="1055"/>
      <c r="X50" s="1055"/>
      <c r="Y50" s="1055"/>
      <c r="Z50" s="1055"/>
      <c r="AA50" s="1055"/>
      <c r="AB50" s="1055"/>
      <c r="AC50" s="1055"/>
      <c r="AD50" s="1055" t="s">
        <v>409</v>
      </c>
      <c r="AE50" s="1055"/>
      <c r="AF50" s="1055"/>
      <c r="AG50" s="1055"/>
      <c r="AH50" s="1055"/>
      <c r="AI50" s="1055"/>
      <c r="AJ50" s="1055"/>
      <c r="AK50" s="1055"/>
      <c r="AL50" s="1055"/>
      <c r="AM50" s="1055"/>
      <c r="AN50" s="1055"/>
      <c r="AO50" s="1055"/>
      <c r="AP50" s="1055"/>
      <c r="AQ50" s="1055"/>
      <c r="AR50" s="1055"/>
      <c r="AS50" s="1055"/>
      <c r="AT50" s="1055"/>
      <c r="AU50" s="1055"/>
      <c r="AV50" s="1055"/>
      <c r="AW50" s="1055"/>
      <c r="AX50" s="1055"/>
      <c r="AY50" s="1055"/>
      <c r="AZ50" s="1055"/>
      <c r="BA50" s="1055"/>
      <c r="BB50" s="1055"/>
      <c r="BC50" s="1055"/>
      <c r="BD50" s="1055"/>
      <c r="BE50" s="1055"/>
      <c r="BF50" s="1055"/>
      <c r="BG50" s="1055"/>
      <c r="BH50" s="1055"/>
      <c r="BI50" s="1055"/>
      <c r="BJ50" s="1055"/>
      <c r="BK50" s="1055"/>
      <c r="BL50" s="1055"/>
      <c r="BM50" s="1055"/>
      <c r="BN50" s="1055"/>
      <c r="BO50" s="1055"/>
      <c r="BP50" s="1055"/>
      <c r="BQ50" s="1055"/>
      <c r="BR50" s="1055"/>
      <c r="BS50" s="1055"/>
      <c r="BT50" s="1055"/>
      <c r="BU50" s="1055"/>
      <c r="BV50" s="1055"/>
      <c r="BW50" s="1055"/>
      <c r="BX50" s="36"/>
      <c r="BY50" s="36"/>
      <c r="BZ50" s="36"/>
      <c r="CA50" s="36"/>
      <c r="CB50" s="110"/>
      <c r="CC50" s="110"/>
      <c r="CD50" s="110"/>
      <c r="CE50" s="110"/>
      <c r="CF50" s="110"/>
      <c r="CG50" s="110"/>
      <c r="CH50" s="110"/>
      <c r="CI50" s="110"/>
    </row>
    <row r="51" spans="9:121" ht="16.5" customHeight="1">
      <c r="I51" s="410"/>
      <c r="J51" s="379"/>
      <c r="K51" s="110"/>
      <c r="L51" s="110"/>
      <c r="M51" s="1055"/>
      <c r="N51" s="1055"/>
      <c r="O51" s="1055"/>
      <c r="P51" s="1055"/>
      <c r="Q51" s="1055"/>
      <c r="R51" s="1055"/>
      <c r="S51" s="1055"/>
      <c r="T51" s="1055"/>
      <c r="U51" s="1055"/>
      <c r="V51" s="1055"/>
      <c r="W51" s="1055"/>
      <c r="X51" s="1055"/>
      <c r="Y51" s="1055"/>
      <c r="Z51" s="1055"/>
      <c r="AA51" s="1055"/>
      <c r="AB51" s="1055"/>
      <c r="AC51" s="1055"/>
      <c r="AD51" s="1055"/>
      <c r="AE51" s="1055"/>
      <c r="AF51" s="1055"/>
      <c r="AG51" s="1055"/>
      <c r="AH51" s="1055"/>
      <c r="AI51" s="1055"/>
      <c r="AJ51" s="1055"/>
      <c r="AK51" s="1055"/>
      <c r="AL51" s="1055"/>
      <c r="AM51" s="1055"/>
      <c r="AN51" s="1055"/>
      <c r="AO51" s="1055"/>
      <c r="AP51" s="1055"/>
      <c r="AQ51" s="1055"/>
      <c r="AR51" s="1055"/>
      <c r="AS51" s="1055"/>
      <c r="AT51" s="1055"/>
      <c r="AU51" s="1055"/>
      <c r="AV51" s="1055"/>
      <c r="AW51" s="1055"/>
      <c r="AX51" s="1055"/>
      <c r="AY51" s="1055"/>
      <c r="AZ51" s="1055"/>
      <c r="BA51" s="1055"/>
      <c r="BB51" s="1055"/>
      <c r="BC51" s="1055"/>
      <c r="BD51" s="1055"/>
      <c r="BE51" s="1055"/>
      <c r="BF51" s="1055"/>
      <c r="BG51" s="1055"/>
      <c r="BH51" s="1055"/>
      <c r="BI51" s="1055"/>
      <c r="BJ51" s="1055"/>
      <c r="BK51" s="1055"/>
      <c r="BL51" s="1055"/>
      <c r="BM51" s="1055"/>
      <c r="BN51" s="1055"/>
      <c r="BO51" s="1055"/>
      <c r="BP51" s="1055"/>
      <c r="BQ51" s="1055"/>
      <c r="BR51" s="1055"/>
      <c r="BS51" s="1055"/>
      <c r="BT51" s="1055"/>
      <c r="BU51" s="1055"/>
      <c r="BV51" s="1055"/>
      <c r="BW51" s="1055"/>
      <c r="BX51" s="36"/>
      <c r="BY51" s="36"/>
      <c r="BZ51" s="36"/>
      <c r="CA51" s="36"/>
      <c r="CB51" s="110"/>
      <c r="CC51" s="110"/>
      <c r="CD51" s="110"/>
      <c r="CE51" s="110"/>
      <c r="CF51" s="110"/>
      <c r="CG51" s="110"/>
      <c r="CH51" s="110"/>
      <c r="CI51" s="110"/>
    </row>
    <row r="52" spans="9:121" ht="16.5" customHeight="1">
      <c r="I52" s="410"/>
      <c r="J52" s="379"/>
      <c r="K52" s="110"/>
      <c r="L52" s="110"/>
      <c r="M52" s="1055" t="s">
        <v>410</v>
      </c>
      <c r="N52" s="1055"/>
      <c r="O52" s="1055"/>
      <c r="P52" s="1055"/>
      <c r="Q52" s="1055"/>
      <c r="R52" s="1055"/>
      <c r="S52" s="1055"/>
      <c r="T52" s="1055"/>
      <c r="U52" s="1055"/>
      <c r="V52" s="1055"/>
      <c r="W52" s="1055"/>
      <c r="X52" s="1055"/>
      <c r="Y52" s="1055"/>
      <c r="Z52" s="1055"/>
      <c r="AA52" s="1055"/>
      <c r="AB52" s="1055"/>
      <c r="AC52" s="1055"/>
      <c r="AD52" s="1055" t="s">
        <v>411</v>
      </c>
      <c r="AE52" s="1055"/>
      <c r="AF52" s="1055"/>
      <c r="AG52" s="1055"/>
      <c r="AH52" s="1055"/>
      <c r="AI52" s="1055"/>
      <c r="AJ52" s="1055"/>
      <c r="AK52" s="1055"/>
      <c r="AL52" s="1055"/>
      <c r="AM52" s="1055"/>
      <c r="AN52" s="1055"/>
      <c r="AO52" s="1055"/>
      <c r="AP52" s="1055"/>
      <c r="AQ52" s="1055"/>
      <c r="AR52" s="1055"/>
      <c r="AS52" s="1055"/>
      <c r="AT52" s="1055"/>
      <c r="AU52" s="1055"/>
      <c r="AV52" s="1055"/>
      <c r="AW52" s="1055"/>
      <c r="AX52" s="1055"/>
      <c r="AY52" s="1055"/>
      <c r="AZ52" s="1055"/>
      <c r="BA52" s="1055"/>
      <c r="BB52" s="1055"/>
      <c r="BC52" s="1055"/>
      <c r="BD52" s="1055"/>
      <c r="BE52" s="1055"/>
      <c r="BF52" s="1055"/>
      <c r="BG52" s="1055"/>
      <c r="BH52" s="1055"/>
      <c r="BI52" s="1055"/>
      <c r="BJ52" s="1055"/>
      <c r="BK52" s="1055"/>
      <c r="BL52" s="1055"/>
      <c r="BM52" s="1055"/>
      <c r="BN52" s="1055"/>
      <c r="BO52" s="1055"/>
      <c r="BP52" s="1055"/>
      <c r="BQ52" s="1055"/>
      <c r="BR52" s="1055"/>
      <c r="BS52" s="1055"/>
      <c r="BT52" s="1055"/>
      <c r="BU52" s="1055"/>
      <c r="BV52" s="1055"/>
      <c r="BW52" s="1055"/>
      <c r="BX52" s="36"/>
      <c r="BY52" s="36"/>
      <c r="BZ52" s="36"/>
      <c r="CA52" s="36"/>
      <c r="CB52" s="110"/>
      <c r="CC52" s="110"/>
      <c r="CD52" s="110"/>
      <c r="CE52" s="110"/>
      <c r="CF52" s="110"/>
      <c r="CG52" s="110"/>
      <c r="CH52" s="110"/>
      <c r="CI52" s="110"/>
    </row>
    <row r="53" spans="9:121" ht="16.5" customHeight="1">
      <c r="I53" s="410"/>
      <c r="J53" s="379"/>
      <c r="K53" s="110"/>
      <c r="L53" s="110"/>
      <c r="M53" s="1055"/>
      <c r="N53" s="1055"/>
      <c r="O53" s="1055"/>
      <c r="P53" s="1055"/>
      <c r="Q53" s="1055"/>
      <c r="R53" s="1055"/>
      <c r="S53" s="1055"/>
      <c r="T53" s="1055"/>
      <c r="U53" s="1055"/>
      <c r="V53" s="1055"/>
      <c r="W53" s="1055"/>
      <c r="X53" s="1055"/>
      <c r="Y53" s="1055"/>
      <c r="Z53" s="1055"/>
      <c r="AA53" s="1055"/>
      <c r="AB53" s="1055"/>
      <c r="AC53" s="1055"/>
      <c r="AD53" s="1055"/>
      <c r="AE53" s="1055"/>
      <c r="AF53" s="1055"/>
      <c r="AG53" s="1055"/>
      <c r="AH53" s="1055"/>
      <c r="AI53" s="1055"/>
      <c r="AJ53" s="1055"/>
      <c r="AK53" s="1055"/>
      <c r="AL53" s="1055"/>
      <c r="AM53" s="1055"/>
      <c r="AN53" s="1055"/>
      <c r="AO53" s="1055"/>
      <c r="AP53" s="1055"/>
      <c r="AQ53" s="1055"/>
      <c r="AR53" s="1055"/>
      <c r="AS53" s="1055"/>
      <c r="AT53" s="1055"/>
      <c r="AU53" s="1055"/>
      <c r="AV53" s="1055"/>
      <c r="AW53" s="1055"/>
      <c r="AX53" s="1055"/>
      <c r="AY53" s="1055"/>
      <c r="AZ53" s="1055"/>
      <c r="BA53" s="1055"/>
      <c r="BB53" s="1055"/>
      <c r="BC53" s="1055"/>
      <c r="BD53" s="1055"/>
      <c r="BE53" s="1055"/>
      <c r="BF53" s="1055"/>
      <c r="BG53" s="1055"/>
      <c r="BH53" s="1055"/>
      <c r="BI53" s="1055"/>
      <c r="BJ53" s="1055"/>
      <c r="BK53" s="1055"/>
      <c r="BL53" s="1055"/>
      <c r="BM53" s="1055"/>
      <c r="BN53" s="1055"/>
      <c r="BO53" s="1055"/>
      <c r="BP53" s="1055"/>
      <c r="BQ53" s="1055"/>
      <c r="BR53" s="1055"/>
      <c r="BS53" s="1055"/>
      <c r="BT53" s="1055"/>
      <c r="BU53" s="1055"/>
      <c r="BV53" s="1055"/>
      <c r="BW53" s="1055"/>
      <c r="BX53" s="36"/>
      <c r="BY53" s="36"/>
      <c r="BZ53" s="36"/>
      <c r="CA53" s="36"/>
      <c r="CB53" s="110"/>
      <c r="CC53" s="110"/>
      <c r="CD53" s="110"/>
      <c r="CE53" s="110"/>
      <c r="CF53" s="110"/>
      <c r="CG53" s="110"/>
      <c r="CH53" s="110"/>
      <c r="CI53" s="110"/>
    </row>
    <row r="54" spans="9:121" ht="16.5" customHeight="1">
      <c r="I54" s="410"/>
      <c r="J54" s="379"/>
      <c r="K54" s="110"/>
      <c r="L54" s="110"/>
      <c r="M54" s="1055" t="s">
        <v>412</v>
      </c>
      <c r="N54" s="1055"/>
      <c r="O54" s="1055"/>
      <c r="P54" s="1055"/>
      <c r="Q54" s="1055"/>
      <c r="R54" s="1055"/>
      <c r="S54" s="1055"/>
      <c r="T54" s="1055"/>
      <c r="U54" s="1055"/>
      <c r="V54" s="1055"/>
      <c r="W54" s="1055"/>
      <c r="X54" s="1055"/>
      <c r="Y54" s="1055"/>
      <c r="Z54" s="1055"/>
      <c r="AA54" s="1055"/>
      <c r="AB54" s="1055"/>
      <c r="AC54" s="1055"/>
      <c r="AD54" s="1055" t="s">
        <v>413</v>
      </c>
      <c r="AE54" s="1055"/>
      <c r="AF54" s="1055"/>
      <c r="AG54" s="1055"/>
      <c r="AH54" s="1055"/>
      <c r="AI54" s="1055"/>
      <c r="AJ54" s="1055"/>
      <c r="AK54" s="1055"/>
      <c r="AL54" s="1055"/>
      <c r="AM54" s="1055"/>
      <c r="AN54" s="1055"/>
      <c r="AO54" s="1055"/>
      <c r="AP54" s="1055"/>
      <c r="AQ54" s="1055"/>
      <c r="AR54" s="1055"/>
      <c r="AS54" s="1055"/>
      <c r="AT54" s="1055"/>
      <c r="AU54" s="1055"/>
      <c r="AV54" s="1055"/>
      <c r="AW54" s="1055"/>
      <c r="AX54" s="1055"/>
      <c r="AY54" s="1055"/>
      <c r="AZ54" s="1055"/>
      <c r="BA54" s="1055"/>
      <c r="BB54" s="1055"/>
      <c r="BC54" s="1055"/>
      <c r="BD54" s="1055"/>
      <c r="BE54" s="1055"/>
      <c r="BF54" s="1055"/>
      <c r="BG54" s="1055"/>
      <c r="BH54" s="1055"/>
      <c r="BI54" s="1055"/>
      <c r="BJ54" s="1055"/>
      <c r="BK54" s="1055"/>
      <c r="BL54" s="1055"/>
      <c r="BM54" s="1055"/>
      <c r="BN54" s="1055"/>
      <c r="BO54" s="1055"/>
      <c r="BP54" s="1055"/>
      <c r="BQ54" s="1055"/>
      <c r="BR54" s="1055"/>
      <c r="BS54" s="1055"/>
      <c r="BT54" s="1055"/>
      <c r="BU54" s="1055"/>
      <c r="BV54" s="1055"/>
      <c r="BW54" s="1055"/>
      <c r="BX54" s="36"/>
      <c r="BY54" s="36"/>
      <c r="BZ54" s="36"/>
      <c r="CA54" s="36"/>
      <c r="CB54" s="110"/>
      <c r="CC54" s="110"/>
      <c r="CD54" s="110"/>
      <c r="CE54" s="110"/>
      <c r="CF54" s="110"/>
      <c r="CG54" s="110"/>
      <c r="CH54" s="110"/>
      <c r="CI54" s="110"/>
    </row>
    <row r="55" spans="9:121" ht="16.5" customHeight="1">
      <c r="I55" s="410"/>
      <c r="J55" s="379"/>
      <c r="K55" s="110"/>
      <c r="L55" s="110"/>
      <c r="M55" s="1055"/>
      <c r="N55" s="1055"/>
      <c r="O55" s="1055"/>
      <c r="P55" s="1055"/>
      <c r="Q55" s="1055"/>
      <c r="R55" s="1055"/>
      <c r="S55" s="1055"/>
      <c r="T55" s="1055"/>
      <c r="U55" s="1055"/>
      <c r="V55" s="1055"/>
      <c r="W55" s="1055"/>
      <c r="X55" s="1055"/>
      <c r="Y55" s="1055"/>
      <c r="Z55" s="1055"/>
      <c r="AA55" s="1055"/>
      <c r="AB55" s="1055"/>
      <c r="AC55" s="1055"/>
      <c r="AD55" s="1055"/>
      <c r="AE55" s="1055"/>
      <c r="AF55" s="1055"/>
      <c r="AG55" s="1055"/>
      <c r="AH55" s="1055"/>
      <c r="AI55" s="1055"/>
      <c r="AJ55" s="1055"/>
      <c r="AK55" s="1055"/>
      <c r="AL55" s="1055"/>
      <c r="AM55" s="1055"/>
      <c r="AN55" s="1055"/>
      <c r="AO55" s="1055"/>
      <c r="AP55" s="1055"/>
      <c r="AQ55" s="1055"/>
      <c r="AR55" s="1055"/>
      <c r="AS55" s="1055"/>
      <c r="AT55" s="1055"/>
      <c r="AU55" s="1055"/>
      <c r="AV55" s="1055"/>
      <c r="AW55" s="1055"/>
      <c r="AX55" s="1055"/>
      <c r="AY55" s="1055"/>
      <c r="AZ55" s="1055"/>
      <c r="BA55" s="1055"/>
      <c r="BB55" s="1055"/>
      <c r="BC55" s="1055"/>
      <c r="BD55" s="1055"/>
      <c r="BE55" s="1055"/>
      <c r="BF55" s="1055"/>
      <c r="BG55" s="1055"/>
      <c r="BH55" s="1055"/>
      <c r="BI55" s="1055"/>
      <c r="BJ55" s="1055"/>
      <c r="BK55" s="1055"/>
      <c r="BL55" s="1055"/>
      <c r="BM55" s="1055"/>
      <c r="BN55" s="1055"/>
      <c r="BO55" s="1055"/>
      <c r="BP55" s="1055"/>
      <c r="BQ55" s="1055"/>
      <c r="BR55" s="1055"/>
      <c r="BS55" s="1055"/>
      <c r="BT55" s="1055"/>
      <c r="BU55" s="1055"/>
      <c r="BV55" s="1055"/>
      <c r="BW55" s="1055"/>
      <c r="BX55" s="36"/>
      <c r="BY55" s="36"/>
      <c r="BZ55" s="36"/>
      <c r="CA55" s="36"/>
      <c r="CB55" s="110"/>
      <c r="CC55" s="110"/>
      <c r="CD55" s="110"/>
      <c r="CE55" s="110"/>
      <c r="CF55" s="110"/>
      <c r="CG55" s="110"/>
      <c r="CH55" s="110"/>
      <c r="CI55" s="110"/>
    </row>
    <row r="56" spans="9:121" ht="16.5" customHeight="1">
      <c r="I56" s="410"/>
      <c r="J56" s="379"/>
      <c r="K56" s="110"/>
      <c r="L56" s="110"/>
      <c r="M56" s="110"/>
      <c r="N56" s="110"/>
      <c r="O56" s="110"/>
      <c r="P56" s="110"/>
      <c r="Q56" s="110"/>
      <c r="R56" s="110"/>
      <c r="S56" s="110"/>
      <c r="T56" s="110"/>
      <c r="U56" s="110"/>
      <c r="V56" s="110"/>
      <c r="W56" s="110"/>
      <c r="X56" s="110"/>
      <c r="Y56" s="110"/>
      <c r="Z56" s="110"/>
      <c r="AA56" s="110"/>
      <c r="AB56" s="110"/>
      <c r="AC56" s="110"/>
      <c r="AD56" s="110"/>
      <c r="AE56" s="110"/>
      <c r="AF56" s="110"/>
      <c r="AG56" s="110"/>
      <c r="AH56" s="110"/>
      <c r="AI56" s="110"/>
      <c r="AJ56" s="110"/>
      <c r="AK56" s="110"/>
      <c r="AL56" s="110"/>
      <c r="AM56" s="110"/>
      <c r="AN56" s="110"/>
      <c r="AO56" s="110"/>
      <c r="AP56" s="110"/>
      <c r="AQ56" s="110"/>
      <c r="AR56" s="110"/>
      <c r="AS56" s="110"/>
      <c r="AT56" s="110"/>
      <c r="AU56" s="110"/>
      <c r="AV56" s="110"/>
      <c r="AW56" s="110"/>
      <c r="AX56" s="110"/>
      <c r="AY56" s="110"/>
      <c r="AZ56" s="110"/>
      <c r="BA56" s="110"/>
      <c r="BB56" s="110"/>
      <c r="BC56" s="110"/>
      <c r="BD56" s="110"/>
      <c r="BE56" s="36"/>
      <c r="BF56" s="36"/>
      <c r="BG56" s="36"/>
      <c r="BH56" s="36"/>
      <c r="BI56" s="409"/>
      <c r="BJ56" s="409"/>
      <c r="BK56" s="409"/>
      <c r="BL56" s="409"/>
      <c r="BM56" s="409"/>
      <c r="BN56" s="409"/>
      <c r="BO56" s="409"/>
      <c r="BP56" s="409"/>
      <c r="BQ56" s="409"/>
      <c r="BR56" s="110"/>
      <c r="BS56" s="110"/>
      <c r="BT56" s="36"/>
      <c r="BU56" s="36"/>
      <c r="BV56" s="36"/>
      <c r="BW56" s="36"/>
      <c r="BX56" s="36"/>
      <c r="BY56" s="36"/>
      <c r="BZ56" s="36"/>
      <c r="CA56" s="36"/>
      <c r="CB56" s="110"/>
      <c r="CC56" s="110"/>
      <c r="CD56" s="110"/>
      <c r="CE56" s="110"/>
      <c r="CF56" s="110"/>
    </row>
    <row r="57" spans="9:121" ht="16.5" customHeight="1">
      <c r="I57" s="410"/>
      <c r="J57" s="379"/>
      <c r="K57" s="110"/>
      <c r="L57" s="110"/>
      <c r="M57" s="110"/>
      <c r="N57" s="110"/>
      <c r="O57" s="110"/>
      <c r="P57" s="110"/>
      <c r="Q57" s="110"/>
      <c r="R57" s="110"/>
      <c r="S57" s="110"/>
      <c r="T57" s="110"/>
      <c r="U57" s="110"/>
      <c r="V57" s="110"/>
      <c r="W57" s="110"/>
      <c r="X57" s="110"/>
      <c r="Y57" s="110"/>
      <c r="Z57" s="110"/>
      <c r="AA57" s="110"/>
      <c r="AB57" s="110"/>
      <c r="AC57" s="110"/>
      <c r="AD57" s="110"/>
      <c r="AE57" s="110"/>
      <c r="AF57" s="110"/>
      <c r="AG57" s="110"/>
      <c r="AH57" s="110"/>
      <c r="AI57" s="110"/>
      <c r="AJ57" s="110"/>
      <c r="AK57" s="110"/>
      <c r="AL57" s="110"/>
      <c r="AM57" s="110"/>
      <c r="AN57" s="110"/>
      <c r="AO57" s="110"/>
      <c r="AP57" s="110"/>
      <c r="AQ57" s="110"/>
      <c r="AR57" s="110"/>
      <c r="AS57" s="110"/>
      <c r="AT57" s="110"/>
      <c r="AU57" s="110"/>
      <c r="AV57" s="110"/>
      <c r="AW57" s="110"/>
      <c r="AX57" s="110"/>
      <c r="AY57" s="110"/>
      <c r="AZ57" s="110"/>
      <c r="BA57" s="110"/>
      <c r="BB57" s="110"/>
      <c r="BC57" s="110"/>
      <c r="BD57" s="110"/>
      <c r="BE57" s="36"/>
      <c r="BF57" s="36"/>
      <c r="BG57" s="36"/>
      <c r="BH57" s="36"/>
      <c r="BI57" s="409"/>
      <c r="BJ57" s="409"/>
      <c r="BK57" s="409"/>
      <c r="BL57" s="409"/>
      <c r="BM57" s="409"/>
      <c r="BN57" s="409"/>
      <c r="BO57" s="409"/>
      <c r="BP57" s="409"/>
      <c r="BQ57" s="409"/>
      <c r="BR57" s="110"/>
      <c r="BS57" s="110"/>
      <c r="BT57" s="36"/>
      <c r="BU57" s="36"/>
      <c r="BV57" s="36"/>
      <c r="BW57" s="36"/>
      <c r="BX57" s="36"/>
      <c r="BY57" s="36"/>
      <c r="BZ57" s="36"/>
      <c r="CA57" s="36"/>
      <c r="CB57" s="110"/>
      <c r="CC57" s="110"/>
      <c r="CD57" s="110"/>
      <c r="CE57" s="110"/>
      <c r="CF57" s="110"/>
    </row>
    <row r="58" spans="9:121" ht="16.5" customHeight="1">
      <c r="I58" s="410"/>
      <c r="J58" s="379"/>
      <c r="K58" s="110"/>
      <c r="L58" s="110"/>
      <c r="M58" s="110"/>
      <c r="N58" s="110"/>
      <c r="O58" s="110"/>
      <c r="P58" s="110"/>
      <c r="Q58" s="110"/>
      <c r="R58" s="110"/>
      <c r="S58" s="110"/>
      <c r="T58" s="110"/>
      <c r="U58" s="110"/>
      <c r="V58" s="110"/>
      <c r="W58" s="110"/>
      <c r="X58" s="110"/>
      <c r="Y58" s="110"/>
      <c r="Z58" s="110"/>
      <c r="AA58" s="110"/>
      <c r="AB58" s="110"/>
      <c r="AC58" s="110"/>
      <c r="AD58" s="110"/>
      <c r="AE58" s="110"/>
      <c r="AF58" s="110"/>
      <c r="AG58" s="110"/>
      <c r="AH58" s="110"/>
      <c r="AI58" s="110"/>
      <c r="AJ58" s="110"/>
      <c r="AK58" s="110"/>
      <c r="AL58" s="110"/>
      <c r="AM58" s="110"/>
      <c r="AN58" s="110"/>
      <c r="AO58" s="110"/>
      <c r="AP58" s="110"/>
      <c r="AQ58" s="110"/>
      <c r="AR58" s="110"/>
      <c r="AS58" s="110"/>
      <c r="AT58" s="110"/>
      <c r="AU58" s="110"/>
      <c r="AV58" s="110"/>
      <c r="AW58" s="110"/>
      <c r="AX58" s="110"/>
      <c r="AY58" s="110"/>
      <c r="AZ58" s="110"/>
      <c r="BA58" s="110"/>
      <c r="BB58" s="110"/>
      <c r="BC58" s="110"/>
      <c r="BD58" s="110"/>
      <c r="BE58" s="36"/>
      <c r="BF58" s="36"/>
      <c r="BG58" s="36"/>
      <c r="BH58" s="36"/>
      <c r="BI58" s="409"/>
      <c r="BJ58" s="409"/>
      <c r="BK58" s="409"/>
      <c r="BL58" s="409"/>
      <c r="BM58" s="409"/>
      <c r="BN58" s="409"/>
      <c r="BO58" s="409"/>
      <c r="BP58" s="409"/>
      <c r="BQ58" s="409"/>
      <c r="BR58" s="110"/>
      <c r="BS58" s="110"/>
      <c r="BT58" s="36"/>
      <c r="BU58" s="36"/>
      <c r="BV58" s="36"/>
      <c r="BW58" s="36"/>
      <c r="BX58" s="36"/>
      <c r="BY58" s="36"/>
      <c r="BZ58" s="36"/>
      <c r="CA58" s="36"/>
      <c r="CB58" s="110"/>
      <c r="CC58" s="110"/>
      <c r="CD58" s="110"/>
      <c r="CE58" s="110"/>
      <c r="CF58" s="110"/>
    </row>
    <row r="59" spans="9:121" ht="22.5" customHeight="1">
      <c r="I59" s="410"/>
      <c r="J59" s="379"/>
      <c r="K59" s="110"/>
      <c r="L59" s="110"/>
      <c r="M59" s="110"/>
      <c r="N59" s="110"/>
      <c r="O59" s="110"/>
      <c r="P59" s="110"/>
      <c r="Q59" s="110"/>
      <c r="R59" s="110"/>
      <c r="S59" s="110"/>
      <c r="T59" s="110"/>
      <c r="U59" s="110"/>
      <c r="V59" s="110"/>
      <c r="W59" s="110"/>
      <c r="X59" s="110"/>
      <c r="Y59" s="110"/>
      <c r="Z59" s="110"/>
      <c r="AA59" s="110"/>
      <c r="AB59" s="110"/>
      <c r="AC59" s="110"/>
      <c r="AD59" s="110"/>
      <c r="AE59" s="110"/>
      <c r="AF59" s="110"/>
      <c r="AG59" s="110"/>
      <c r="AH59" s="110"/>
      <c r="AI59" s="110"/>
      <c r="AJ59" s="110"/>
      <c r="AK59" s="110"/>
      <c r="AL59" s="110"/>
      <c r="AM59" s="110"/>
      <c r="AN59" s="110"/>
      <c r="AO59" s="110"/>
      <c r="AP59" s="110"/>
      <c r="AQ59" s="110"/>
      <c r="AR59" s="110"/>
      <c r="AS59" s="110"/>
      <c r="AT59" s="110"/>
      <c r="AU59" s="110"/>
      <c r="AV59" s="110"/>
      <c r="AW59" s="110"/>
      <c r="AX59" s="110"/>
      <c r="AY59" s="110"/>
      <c r="AZ59" s="110"/>
      <c r="BA59" s="110"/>
      <c r="BB59" s="110"/>
      <c r="BC59" s="110"/>
      <c r="BD59" s="110"/>
      <c r="BE59" s="36"/>
      <c r="BF59" s="36"/>
      <c r="BG59" s="36"/>
      <c r="BH59" s="36"/>
      <c r="BI59" s="409"/>
      <c r="BJ59" s="409"/>
      <c r="BK59" s="409"/>
      <c r="BL59" s="409"/>
      <c r="BM59" s="409"/>
      <c r="BN59" s="409"/>
      <c r="BO59" s="409"/>
      <c r="BP59" s="409"/>
      <c r="BQ59" s="409"/>
      <c r="BR59" s="110"/>
      <c r="BS59" s="110"/>
      <c r="BT59" s="36"/>
      <c r="BU59" s="36"/>
      <c r="BV59" s="36"/>
      <c r="BW59" s="36"/>
      <c r="BX59" s="36"/>
      <c r="BY59" s="36"/>
      <c r="BZ59" s="36"/>
      <c r="CA59" s="36"/>
      <c r="CB59" s="110"/>
      <c r="CC59" s="110"/>
      <c r="CD59" s="110"/>
      <c r="CE59" s="110"/>
      <c r="CF59" s="110"/>
      <c r="CG59" s="110"/>
      <c r="CH59" s="110"/>
      <c r="CI59" s="110"/>
    </row>
    <row r="60" spans="9:121" ht="16.5" customHeight="1">
      <c r="I60" s="410"/>
      <c r="J60" s="1054" t="s">
        <v>67</v>
      </c>
      <c r="K60" s="1054"/>
      <c r="L60" s="1054"/>
      <c r="M60" s="32" t="s">
        <v>414</v>
      </c>
      <c r="O60" s="110"/>
      <c r="P60" s="110"/>
      <c r="Q60" s="110"/>
      <c r="R60" s="110"/>
      <c r="S60" s="110"/>
      <c r="T60" s="110"/>
      <c r="U60" s="110"/>
      <c r="V60" s="110"/>
      <c r="W60" s="110"/>
      <c r="X60" s="110"/>
      <c r="Y60" s="110"/>
      <c r="Z60" s="110"/>
      <c r="AA60" s="110"/>
      <c r="AB60" s="110"/>
      <c r="AC60" s="110"/>
      <c r="AD60" s="110"/>
      <c r="AE60" s="110"/>
      <c r="AF60" s="110"/>
      <c r="AG60" s="110"/>
      <c r="AH60" s="110"/>
      <c r="AI60" s="110"/>
      <c r="AJ60" s="110"/>
      <c r="AK60" s="110"/>
      <c r="AL60" s="110"/>
      <c r="AM60" s="110"/>
      <c r="AN60" s="110"/>
      <c r="AO60" s="110"/>
      <c r="AP60" s="110"/>
      <c r="AQ60" s="110"/>
      <c r="AR60" s="110"/>
      <c r="AS60" s="110"/>
      <c r="AT60" s="110"/>
      <c r="AU60" s="110"/>
      <c r="AV60" s="110"/>
      <c r="AW60" s="110"/>
      <c r="AX60" s="110"/>
      <c r="AY60" s="110"/>
      <c r="AZ60" s="110"/>
      <c r="BA60" s="110"/>
      <c r="BB60" s="110"/>
      <c r="BC60" s="110"/>
      <c r="BD60" s="110"/>
      <c r="BE60" s="36"/>
      <c r="BF60" s="36"/>
      <c r="BG60" s="36"/>
      <c r="BH60" s="36"/>
      <c r="BI60" s="409"/>
      <c r="BJ60" s="409"/>
      <c r="BK60" s="409"/>
      <c r="BL60" s="409"/>
      <c r="BM60" s="409"/>
      <c r="BN60" s="409"/>
      <c r="BO60" s="409"/>
      <c r="BP60" s="409"/>
      <c r="BQ60" s="409"/>
      <c r="BR60" s="110"/>
      <c r="BS60" s="110"/>
      <c r="BT60" s="36"/>
      <c r="BU60" s="36"/>
      <c r="BV60" s="36"/>
      <c r="BW60" s="36"/>
      <c r="BX60" s="36"/>
      <c r="BY60" s="36"/>
      <c r="BZ60" s="36"/>
      <c r="CA60" s="36"/>
      <c r="CB60" s="110"/>
      <c r="CC60" s="110"/>
      <c r="CD60" s="110"/>
      <c r="CE60" s="110"/>
      <c r="CF60" s="110"/>
      <c r="CG60" s="110"/>
    </row>
    <row r="61" spans="9:121" ht="16.5" customHeight="1">
      <c r="I61" s="410"/>
      <c r="J61" s="379"/>
      <c r="K61" s="110"/>
      <c r="L61" s="110"/>
      <c r="M61" s="110" t="s">
        <v>620</v>
      </c>
      <c r="N61" s="110"/>
      <c r="O61" s="110"/>
      <c r="P61" s="110"/>
      <c r="Q61" s="110"/>
      <c r="R61" s="110"/>
      <c r="S61" s="110"/>
      <c r="T61" s="110"/>
      <c r="U61" s="110"/>
      <c r="V61" s="110"/>
      <c r="W61" s="110"/>
      <c r="X61" s="110"/>
      <c r="Y61" s="110"/>
      <c r="Z61" s="110"/>
      <c r="AA61" s="110"/>
      <c r="AB61" s="110"/>
      <c r="AC61" s="110"/>
      <c r="AD61" s="110"/>
      <c r="AE61" s="110"/>
      <c r="AF61" s="110"/>
      <c r="AG61" s="110"/>
      <c r="AH61" s="110"/>
      <c r="AI61" s="110"/>
      <c r="AJ61" s="110"/>
      <c r="AK61" s="110"/>
      <c r="AL61" s="110"/>
      <c r="AM61" s="110"/>
      <c r="AN61" s="110"/>
      <c r="AO61" s="110"/>
      <c r="AP61" s="110"/>
      <c r="AQ61" s="110"/>
      <c r="AR61" s="110"/>
      <c r="AS61" s="110"/>
      <c r="AT61" s="110"/>
      <c r="AU61" s="110"/>
      <c r="AV61" s="110"/>
      <c r="AW61" s="110"/>
      <c r="AX61" s="110"/>
      <c r="AY61" s="110"/>
      <c r="AZ61" s="110"/>
      <c r="BA61" s="110"/>
      <c r="BB61" s="110"/>
      <c r="BC61" s="110"/>
      <c r="BD61" s="110"/>
      <c r="BE61" s="36"/>
      <c r="BF61" s="36"/>
      <c r="BG61" s="36"/>
      <c r="BH61" s="36"/>
      <c r="BI61" s="409"/>
      <c r="BJ61" s="409"/>
      <c r="BK61" s="409"/>
      <c r="BL61" s="409"/>
      <c r="BM61" s="409"/>
      <c r="BN61" s="409"/>
      <c r="BO61" s="409"/>
      <c r="BP61" s="409"/>
      <c r="BQ61" s="409"/>
      <c r="BR61" s="110"/>
      <c r="BS61" s="110"/>
      <c r="BT61" s="36"/>
      <c r="BU61" s="36"/>
      <c r="BV61" s="36"/>
      <c r="BW61" s="36"/>
      <c r="BX61" s="36"/>
      <c r="BY61" s="36"/>
      <c r="BZ61" s="36"/>
      <c r="CA61" s="36"/>
      <c r="CB61" s="110"/>
      <c r="CC61" s="110"/>
      <c r="CD61" s="110"/>
      <c r="CE61" s="110"/>
      <c r="CF61" s="110"/>
      <c r="CG61" s="110"/>
    </row>
    <row r="62" spans="9:121" ht="16.5" customHeight="1">
      <c r="I62" s="410"/>
      <c r="J62" s="379"/>
      <c r="K62" s="110"/>
      <c r="L62" s="110"/>
      <c r="M62" s="110"/>
      <c r="N62" s="110"/>
      <c r="O62" s="110"/>
      <c r="P62" s="110"/>
      <c r="Q62" s="110"/>
      <c r="R62" s="110"/>
      <c r="S62" s="110"/>
      <c r="T62" s="110"/>
      <c r="U62" s="110"/>
      <c r="V62" s="110"/>
      <c r="W62" s="110"/>
      <c r="X62" s="110"/>
      <c r="Y62" s="110"/>
      <c r="Z62" s="110"/>
      <c r="AA62" s="110"/>
      <c r="AB62" s="110"/>
      <c r="AC62" s="110"/>
      <c r="AD62" s="110"/>
      <c r="AE62" s="110"/>
      <c r="AF62" s="110"/>
      <c r="AG62" s="110"/>
      <c r="AH62" s="110"/>
      <c r="AI62" s="110"/>
      <c r="AJ62" s="110"/>
      <c r="AK62" s="110"/>
      <c r="AL62" s="110"/>
      <c r="AM62" s="110"/>
      <c r="AN62" s="110"/>
      <c r="AO62" s="110"/>
      <c r="AP62" s="110"/>
      <c r="AQ62" s="110"/>
      <c r="AR62" s="110"/>
      <c r="AS62" s="110"/>
      <c r="AT62" s="110"/>
      <c r="AU62" s="110"/>
      <c r="AV62" s="110"/>
      <c r="AW62" s="110"/>
      <c r="AX62" s="110"/>
      <c r="AY62" s="110"/>
      <c r="AZ62" s="110"/>
      <c r="BA62" s="110"/>
      <c r="BB62" s="110"/>
      <c r="BC62" s="110"/>
      <c r="BD62" s="110"/>
      <c r="BE62" s="36"/>
      <c r="BF62" s="36"/>
      <c r="BG62" s="36"/>
      <c r="BH62" s="36"/>
      <c r="BI62" s="409"/>
      <c r="BJ62" s="409"/>
      <c r="BK62" s="409"/>
      <c r="BL62" s="409"/>
      <c r="BM62" s="409"/>
      <c r="BN62" s="409"/>
      <c r="BO62" s="409"/>
      <c r="BP62" s="409"/>
      <c r="BQ62" s="409"/>
      <c r="BR62" s="110"/>
      <c r="BS62" s="110"/>
      <c r="BT62" s="36"/>
      <c r="BU62" s="37"/>
      <c r="BV62" s="36"/>
      <c r="BW62" s="109" t="s">
        <v>347</v>
      </c>
      <c r="BX62" s="36"/>
      <c r="BY62" s="36"/>
      <c r="BZ62" s="36"/>
      <c r="CA62" s="36"/>
      <c r="CB62" s="110"/>
      <c r="CC62" s="110"/>
      <c r="CD62" s="110"/>
      <c r="CE62" s="110"/>
      <c r="CF62" s="110"/>
      <c r="CG62" s="110"/>
      <c r="CH62" s="37"/>
      <c r="CI62" s="37"/>
      <c r="CJ62" s="37"/>
      <c r="CK62" s="37"/>
      <c r="CL62" s="37"/>
      <c r="CM62" s="37"/>
      <c r="CN62" s="37"/>
      <c r="CO62" s="37"/>
      <c r="CP62" s="37"/>
      <c r="CQ62" s="37"/>
      <c r="CR62" s="37"/>
      <c r="CS62" s="37"/>
      <c r="CT62" s="37"/>
      <c r="CU62" s="37"/>
      <c r="CV62" s="37"/>
      <c r="CW62" s="37"/>
      <c r="CX62" s="37"/>
      <c r="CY62" s="37"/>
      <c r="CZ62" s="37"/>
      <c r="DA62" s="37"/>
      <c r="DB62" s="37"/>
      <c r="DC62" s="37"/>
      <c r="DD62" s="37"/>
      <c r="DE62" s="37"/>
      <c r="DF62" s="37"/>
      <c r="DG62" s="37"/>
      <c r="DH62" s="37"/>
      <c r="DI62" s="37"/>
      <c r="DJ62" s="35"/>
      <c r="DK62" s="35"/>
      <c r="DL62" s="35"/>
      <c r="DM62" s="35"/>
      <c r="DN62" s="35"/>
      <c r="DO62" s="35"/>
      <c r="DP62" s="37"/>
      <c r="DQ62" s="423"/>
    </row>
    <row r="63" spans="9:121" ht="16.5" customHeight="1">
      <c r="I63" s="410"/>
      <c r="J63" s="379"/>
      <c r="K63" s="110"/>
      <c r="L63" s="110"/>
      <c r="M63" s="1083"/>
      <c r="N63" s="1083"/>
      <c r="O63" s="1083"/>
      <c r="P63" s="1083"/>
      <c r="Q63" s="1083"/>
      <c r="R63" s="1083"/>
      <c r="S63" s="1083"/>
      <c r="T63" s="1083"/>
      <c r="U63" s="1083"/>
      <c r="V63" s="1083"/>
      <c r="W63" s="1083"/>
      <c r="X63" s="1083"/>
      <c r="Y63" s="1083"/>
      <c r="Z63" s="1083"/>
      <c r="AA63" s="1083"/>
      <c r="AB63" s="1083"/>
      <c r="AC63" s="1083"/>
      <c r="AD63" s="1083"/>
      <c r="AE63" s="1056" t="s">
        <v>415</v>
      </c>
      <c r="AF63" s="1057"/>
      <c r="AG63" s="1057"/>
      <c r="AH63" s="1057"/>
      <c r="AI63" s="1057"/>
      <c r="AJ63" s="1057"/>
      <c r="AK63" s="1057"/>
      <c r="AL63" s="1057"/>
      <c r="AM63" s="1058"/>
      <c r="AN63" s="1056" t="s">
        <v>416</v>
      </c>
      <c r="AO63" s="1057"/>
      <c r="AP63" s="1057"/>
      <c r="AQ63" s="1057"/>
      <c r="AR63" s="1057"/>
      <c r="AS63" s="1057"/>
      <c r="AT63" s="1057"/>
      <c r="AU63" s="1057"/>
      <c r="AV63" s="1058"/>
      <c r="AW63" s="1056" t="s">
        <v>417</v>
      </c>
      <c r="AX63" s="1057"/>
      <c r="AY63" s="1057"/>
      <c r="AZ63" s="1057"/>
      <c r="BA63" s="1057"/>
      <c r="BB63" s="1057"/>
      <c r="BC63" s="1057"/>
      <c r="BD63" s="1057"/>
      <c r="BE63" s="1058"/>
      <c r="BF63" s="1056" t="s">
        <v>418</v>
      </c>
      <c r="BG63" s="1057"/>
      <c r="BH63" s="1057"/>
      <c r="BI63" s="1057"/>
      <c r="BJ63" s="1057"/>
      <c r="BK63" s="1057"/>
      <c r="BL63" s="1057"/>
      <c r="BM63" s="1057"/>
      <c r="BN63" s="1058"/>
      <c r="BO63" s="1078" t="s">
        <v>419</v>
      </c>
      <c r="BP63" s="1079"/>
      <c r="BQ63" s="1079"/>
      <c r="BR63" s="1079"/>
      <c r="BS63" s="1079"/>
      <c r="BT63" s="1079"/>
      <c r="BU63" s="1079"/>
      <c r="BV63" s="1079"/>
      <c r="BW63" s="1080"/>
      <c r="BX63" s="36"/>
      <c r="BY63" s="36"/>
      <c r="BZ63" s="36"/>
      <c r="CA63" s="36"/>
      <c r="CB63" s="110"/>
      <c r="CC63" s="110"/>
      <c r="CD63" s="110"/>
      <c r="CE63" s="110"/>
      <c r="CF63" s="110"/>
      <c r="CG63" s="110"/>
      <c r="CH63" s="1048"/>
      <c r="CI63" s="1048"/>
      <c r="CJ63" s="1048"/>
      <c r="CK63" s="1048"/>
      <c r="CL63" s="1048"/>
      <c r="CM63" s="1048"/>
      <c r="CN63" s="1048"/>
      <c r="CO63" s="1048" t="s">
        <v>373</v>
      </c>
      <c r="CP63" s="1048"/>
      <c r="CQ63" s="1048"/>
      <c r="CR63" s="1048"/>
      <c r="CS63" s="1048"/>
      <c r="CT63" s="1048"/>
      <c r="CU63" s="1048"/>
      <c r="CV63" s="1048" t="s">
        <v>268</v>
      </c>
      <c r="CW63" s="1048"/>
      <c r="CX63" s="1048"/>
      <c r="CY63" s="1048"/>
      <c r="CZ63" s="1048"/>
      <c r="DA63" s="1048"/>
      <c r="DB63" s="1048"/>
      <c r="DC63" s="1048" t="s">
        <v>624</v>
      </c>
      <c r="DD63" s="1048"/>
      <c r="DE63" s="1048"/>
      <c r="DF63" s="1048"/>
      <c r="DG63" s="1048"/>
      <c r="DH63" s="1048"/>
      <c r="DI63" s="1048"/>
      <c r="DJ63" s="1048" t="s">
        <v>625</v>
      </c>
      <c r="DK63" s="1048"/>
      <c r="DL63" s="1048"/>
      <c r="DM63" s="1048"/>
      <c r="DN63" s="1048"/>
      <c r="DO63" s="1048"/>
      <c r="DP63" s="1048"/>
      <c r="DQ63" s="423"/>
    </row>
    <row r="64" spans="9:121" ht="16.5" customHeight="1">
      <c r="I64" s="410"/>
      <c r="J64" s="379"/>
      <c r="K64" s="110"/>
      <c r="L64" s="110"/>
      <c r="M64" s="1083"/>
      <c r="N64" s="1083"/>
      <c r="O64" s="1083"/>
      <c r="P64" s="1083"/>
      <c r="Q64" s="1083"/>
      <c r="R64" s="1083"/>
      <c r="S64" s="1083"/>
      <c r="T64" s="1083"/>
      <c r="U64" s="1083"/>
      <c r="V64" s="1083"/>
      <c r="W64" s="1083"/>
      <c r="X64" s="1083"/>
      <c r="Y64" s="1083"/>
      <c r="Z64" s="1083"/>
      <c r="AA64" s="1083"/>
      <c r="AB64" s="1083"/>
      <c r="AC64" s="1083"/>
      <c r="AD64" s="1083"/>
      <c r="AE64" s="1059"/>
      <c r="AF64" s="1060"/>
      <c r="AG64" s="1060"/>
      <c r="AH64" s="1060"/>
      <c r="AI64" s="1060"/>
      <c r="AJ64" s="1060"/>
      <c r="AK64" s="1060"/>
      <c r="AL64" s="1060"/>
      <c r="AM64" s="1061"/>
      <c r="AN64" s="1059"/>
      <c r="AO64" s="1060"/>
      <c r="AP64" s="1060"/>
      <c r="AQ64" s="1060"/>
      <c r="AR64" s="1060"/>
      <c r="AS64" s="1060"/>
      <c r="AT64" s="1060"/>
      <c r="AU64" s="1060"/>
      <c r="AV64" s="1061"/>
      <c r="AW64" s="1059"/>
      <c r="AX64" s="1060"/>
      <c r="AY64" s="1060"/>
      <c r="AZ64" s="1060"/>
      <c r="BA64" s="1060"/>
      <c r="BB64" s="1060"/>
      <c r="BC64" s="1060"/>
      <c r="BD64" s="1060"/>
      <c r="BE64" s="1061"/>
      <c r="BF64" s="1059"/>
      <c r="BG64" s="1060"/>
      <c r="BH64" s="1060"/>
      <c r="BI64" s="1060"/>
      <c r="BJ64" s="1060"/>
      <c r="BK64" s="1060"/>
      <c r="BL64" s="1060"/>
      <c r="BM64" s="1060"/>
      <c r="BN64" s="1061"/>
      <c r="BO64" s="915"/>
      <c r="BP64" s="916"/>
      <c r="BQ64" s="916"/>
      <c r="BR64" s="916"/>
      <c r="BS64" s="916"/>
      <c r="BT64" s="916"/>
      <c r="BU64" s="916"/>
      <c r="BV64" s="916"/>
      <c r="BW64" s="1081"/>
      <c r="BX64" s="36"/>
      <c r="BY64" s="36"/>
      <c r="BZ64" s="36"/>
      <c r="CA64" s="36"/>
      <c r="CB64" s="110"/>
      <c r="CC64" s="110"/>
      <c r="CD64" s="110"/>
      <c r="CE64" s="110"/>
      <c r="CF64" s="110"/>
      <c r="CG64" s="110"/>
      <c r="CH64" s="1048" t="s">
        <v>565</v>
      </c>
      <c r="CI64" s="1048"/>
      <c r="CJ64" s="1048"/>
      <c r="CK64" s="1048"/>
      <c r="CL64" s="1048"/>
      <c r="CM64" s="1048"/>
      <c r="CN64" s="1048"/>
      <c r="CO64" s="1090">
        <v>287784</v>
      </c>
      <c r="CP64" s="1091"/>
      <c r="CQ64" s="1091"/>
      <c r="CR64" s="1091"/>
      <c r="CS64" s="1091"/>
      <c r="CT64" s="1091"/>
      <c r="CU64" s="1091"/>
      <c r="CV64" s="1090">
        <f>BO65</f>
        <v>287784</v>
      </c>
      <c r="CW64" s="1091"/>
      <c r="CX64" s="1091"/>
      <c r="CY64" s="1091"/>
      <c r="CZ64" s="1091"/>
      <c r="DA64" s="1091"/>
      <c r="DB64" s="1091"/>
      <c r="DC64" s="1090">
        <f>CV64-CO64</f>
        <v>0</v>
      </c>
      <c r="DD64" s="1091"/>
      <c r="DE64" s="1091"/>
      <c r="DF64" s="1091"/>
      <c r="DG64" s="1091"/>
      <c r="DH64" s="1091"/>
      <c r="DI64" s="1091"/>
      <c r="DJ64" s="1090">
        <v>0</v>
      </c>
      <c r="DK64" s="1091"/>
      <c r="DL64" s="1091"/>
      <c r="DM64" s="1091"/>
      <c r="DN64" s="1091"/>
      <c r="DO64" s="1091"/>
      <c r="DP64" s="1091"/>
      <c r="DQ64" s="563"/>
    </row>
    <row r="65" spans="1:125" ht="16.5" customHeight="1">
      <c r="I65" s="410"/>
      <c r="J65" s="379"/>
      <c r="K65" s="110"/>
      <c r="L65" s="110"/>
      <c r="M65" s="416" t="s">
        <v>420</v>
      </c>
      <c r="N65" s="110"/>
      <c r="O65" s="110"/>
      <c r="P65" s="110"/>
      <c r="Q65" s="110"/>
      <c r="R65" s="110"/>
      <c r="S65" s="110"/>
      <c r="T65" s="110"/>
      <c r="U65" s="110"/>
      <c r="V65" s="110"/>
      <c r="W65" s="110"/>
      <c r="X65" s="110"/>
      <c r="Y65" s="110"/>
      <c r="Z65" s="110"/>
      <c r="AA65" s="110"/>
      <c r="AB65" s="110"/>
      <c r="AC65" s="37"/>
      <c r="AD65" s="37"/>
      <c r="AE65" s="1075">
        <v>143936</v>
      </c>
      <c r="AF65" s="1076"/>
      <c r="AG65" s="1076"/>
      <c r="AH65" s="1076"/>
      <c r="AI65" s="1076"/>
      <c r="AJ65" s="1076"/>
      <c r="AK65" s="1076"/>
      <c r="AL65" s="1076"/>
      <c r="AM65" s="1077"/>
      <c r="AN65" s="1075">
        <v>52416</v>
      </c>
      <c r="AO65" s="1076"/>
      <c r="AP65" s="1076"/>
      <c r="AQ65" s="1076"/>
      <c r="AR65" s="1076"/>
      <c r="AS65" s="1076"/>
      <c r="AT65" s="1076"/>
      <c r="AU65" s="1076"/>
      <c r="AV65" s="1077"/>
      <c r="AW65" s="1075">
        <v>35966</v>
      </c>
      <c r="AX65" s="1076"/>
      <c r="AY65" s="1076"/>
      <c r="AZ65" s="1076"/>
      <c r="BA65" s="1076"/>
      <c r="BB65" s="1076"/>
      <c r="BC65" s="1076"/>
      <c r="BD65" s="1076"/>
      <c r="BE65" s="1077"/>
      <c r="BF65" s="1075">
        <v>55466</v>
      </c>
      <c r="BG65" s="1076"/>
      <c r="BH65" s="1076"/>
      <c r="BI65" s="1076"/>
      <c r="BJ65" s="1076"/>
      <c r="BK65" s="1076"/>
      <c r="BL65" s="1076"/>
      <c r="BM65" s="1076"/>
      <c r="BN65" s="1077"/>
      <c r="BO65" s="1075">
        <f>SUM(AE65:BN65)</f>
        <v>287784</v>
      </c>
      <c r="BP65" s="1076"/>
      <c r="BQ65" s="1076"/>
      <c r="BR65" s="1076"/>
      <c r="BS65" s="1076"/>
      <c r="BT65" s="1076"/>
      <c r="BU65" s="1076"/>
      <c r="BV65" s="1076"/>
      <c r="BW65" s="1077"/>
      <c r="BX65" s="36"/>
      <c r="BY65" s="36"/>
      <c r="BZ65" s="36"/>
      <c r="CA65" s="36"/>
      <c r="CB65" s="110"/>
      <c r="CC65" s="110"/>
      <c r="CD65" s="110"/>
      <c r="CE65" s="110"/>
      <c r="CF65" s="110"/>
      <c r="CG65" s="110"/>
      <c r="CH65" s="1048" t="s">
        <v>566</v>
      </c>
      <c r="CI65" s="1048"/>
      <c r="CJ65" s="1048"/>
      <c r="CK65" s="1048"/>
      <c r="CL65" s="1048"/>
      <c r="CM65" s="1048"/>
      <c r="CN65" s="1048"/>
      <c r="CO65" s="1090">
        <v>973137</v>
      </c>
      <c r="CP65" s="1091"/>
      <c r="CQ65" s="1091"/>
      <c r="CR65" s="1091"/>
      <c r="CS65" s="1091"/>
      <c r="CT65" s="1091"/>
      <c r="CU65" s="1091"/>
      <c r="CV65" s="1090">
        <f>BO66</f>
        <v>974216</v>
      </c>
      <c r="CW65" s="1091"/>
      <c r="CX65" s="1091"/>
      <c r="CY65" s="1091"/>
      <c r="CZ65" s="1091"/>
      <c r="DA65" s="1091"/>
      <c r="DB65" s="1091"/>
      <c r="DC65" s="1090">
        <f t="shared" ref="DC65:DC67" si="0">CV65-CO65</f>
        <v>1079</v>
      </c>
      <c r="DD65" s="1091"/>
      <c r="DE65" s="1091"/>
      <c r="DF65" s="1091"/>
      <c r="DG65" s="1091"/>
      <c r="DH65" s="1091"/>
      <c r="DI65" s="1091"/>
      <c r="DJ65" s="1090">
        <f>実施計画!H19</f>
        <v>1079</v>
      </c>
      <c r="DK65" s="1091"/>
      <c r="DL65" s="1091"/>
      <c r="DM65" s="1091"/>
      <c r="DN65" s="1091"/>
      <c r="DO65" s="1091"/>
      <c r="DP65" s="1091"/>
      <c r="DQ65" s="643" t="s">
        <v>640</v>
      </c>
    </row>
    <row r="66" spans="1:125" ht="16.5" customHeight="1">
      <c r="I66" s="410"/>
      <c r="J66" s="379"/>
      <c r="K66" s="110"/>
      <c r="L66" s="110"/>
      <c r="M66" s="416" t="s">
        <v>421</v>
      </c>
      <c r="N66" s="110"/>
      <c r="O66" s="110"/>
      <c r="P66" s="110"/>
      <c r="Q66" s="110"/>
      <c r="R66" s="110"/>
      <c r="S66" s="110"/>
      <c r="T66" s="110"/>
      <c r="U66" s="110"/>
      <c r="V66" s="110"/>
      <c r="W66" s="110"/>
      <c r="X66" s="110"/>
      <c r="Y66" s="110"/>
      <c r="Z66" s="37"/>
      <c r="AA66" s="37"/>
      <c r="AB66" s="37"/>
      <c r="AC66" s="37"/>
      <c r="AD66" s="37"/>
      <c r="AE66" s="1065">
        <v>504962</v>
      </c>
      <c r="AF66" s="1066"/>
      <c r="AG66" s="1066"/>
      <c r="AH66" s="1066"/>
      <c r="AI66" s="1066"/>
      <c r="AJ66" s="1066"/>
      <c r="AK66" s="1066"/>
      <c r="AL66" s="1066"/>
      <c r="AM66" s="1067"/>
      <c r="AN66" s="1065">
        <v>112856</v>
      </c>
      <c r="AO66" s="1066"/>
      <c r="AP66" s="1066"/>
      <c r="AQ66" s="1066"/>
      <c r="AR66" s="1066"/>
      <c r="AS66" s="1066"/>
      <c r="AT66" s="1066"/>
      <c r="AU66" s="1066"/>
      <c r="AV66" s="1067"/>
      <c r="AW66" s="1065">
        <v>136347</v>
      </c>
      <c r="AX66" s="1066"/>
      <c r="AY66" s="1066"/>
      <c r="AZ66" s="1066"/>
      <c r="BA66" s="1066"/>
      <c r="BB66" s="1066"/>
      <c r="BC66" s="1066"/>
      <c r="BD66" s="1066"/>
      <c r="BE66" s="1067"/>
      <c r="BF66" s="1065">
        <v>220051</v>
      </c>
      <c r="BG66" s="1066"/>
      <c r="BH66" s="1066"/>
      <c r="BI66" s="1066"/>
      <c r="BJ66" s="1066"/>
      <c r="BK66" s="1066"/>
      <c r="BL66" s="1066"/>
      <c r="BM66" s="1066"/>
      <c r="BN66" s="1067"/>
      <c r="BO66" s="1065">
        <f>SUM(AE66:BN66)</f>
        <v>974216</v>
      </c>
      <c r="BP66" s="1066"/>
      <c r="BQ66" s="1066"/>
      <c r="BR66" s="1066"/>
      <c r="BS66" s="1066"/>
      <c r="BT66" s="1066"/>
      <c r="BU66" s="1066"/>
      <c r="BV66" s="1066"/>
      <c r="BW66" s="1067"/>
      <c r="BX66" s="37"/>
      <c r="BY66" s="36"/>
      <c r="BZ66" s="36"/>
      <c r="CA66" s="36"/>
      <c r="CB66" s="110"/>
      <c r="CC66" s="110"/>
      <c r="CD66" s="110"/>
      <c r="CE66" s="110"/>
      <c r="CF66" s="110"/>
      <c r="CG66" s="110"/>
      <c r="CH66" s="1048" t="s">
        <v>567</v>
      </c>
      <c r="CI66" s="1048"/>
      <c r="CJ66" s="1048"/>
      <c r="CK66" s="1048"/>
      <c r="CL66" s="1048"/>
      <c r="CM66" s="1048"/>
      <c r="CN66" s="1048"/>
      <c r="CO66" s="1090">
        <v>-685353</v>
      </c>
      <c r="CP66" s="1091"/>
      <c r="CQ66" s="1091"/>
      <c r="CR66" s="1091"/>
      <c r="CS66" s="1091"/>
      <c r="CT66" s="1091"/>
      <c r="CU66" s="1091"/>
      <c r="CV66" s="1090">
        <f>BO67</f>
        <v>-686432</v>
      </c>
      <c r="CW66" s="1091"/>
      <c r="CX66" s="1091"/>
      <c r="CY66" s="1091"/>
      <c r="CZ66" s="1091"/>
      <c r="DA66" s="1091"/>
      <c r="DB66" s="1091"/>
      <c r="DC66" s="1090">
        <f t="shared" si="0"/>
        <v>-1079</v>
      </c>
      <c r="DD66" s="1091"/>
      <c r="DE66" s="1091"/>
      <c r="DF66" s="1091"/>
      <c r="DG66" s="1091"/>
      <c r="DH66" s="1091"/>
      <c r="DI66" s="1091"/>
      <c r="DJ66" s="1090" t="s">
        <v>569</v>
      </c>
      <c r="DK66" s="1091"/>
      <c r="DL66" s="1091"/>
      <c r="DM66" s="1091"/>
      <c r="DN66" s="1091"/>
      <c r="DO66" s="1091"/>
      <c r="DP66" s="1091"/>
      <c r="DQ66" s="563"/>
    </row>
    <row r="67" spans="1:125" ht="16.5" customHeight="1">
      <c r="I67" s="410"/>
      <c r="J67" s="379"/>
      <c r="K67" s="110"/>
      <c r="L67" s="110"/>
      <c r="M67" s="417" t="s">
        <v>422</v>
      </c>
      <c r="N67" s="418"/>
      <c r="O67" s="418"/>
      <c r="P67" s="418"/>
      <c r="Q67" s="418"/>
      <c r="R67" s="418"/>
      <c r="S67" s="418"/>
      <c r="T67" s="418"/>
      <c r="U67" s="418"/>
      <c r="V67" s="418"/>
      <c r="W67" s="418"/>
      <c r="X67" s="418"/>
      <c r="Y67" s="418"/>
      <c r="Z67" s="418"/>
      <c r="AA67" s="418"/>
      <c r="AB67" s="418"/>
      <c r="AC67" s="597"/>
      <c r="AD67" s="598"/>
      <c r="AE67" s="1075">
        <f>AE65-AE66</f>
        <v>-361026</v>
      </c>
      <c r="AF67" s="1076"/>
      <c r="AG67" s="1076"/>
      <c r="AH67" s="1076"/>
      <c r="AI67" s="1076"/>
      <c r="AJ67" s="1076"/>
      <c r="AK67" s="1076"/>
      <c r="AL67" s="1076"/>
      <c r="AM67" s="1077"/>
      <c r="AN67" s="1075">
        <f t="shared" ref="AN67" si="1">AN65-AN66</f>
        <v>-60440</v>
      </c>
      <c r="AO67" s="1076"/>
      <c r="AP67" s="1076"/>
      <c r="AQ67" s="1076"/>
      <c r="AR67" s="1076"/>
      <c r="AS67" s="1076"/>
      <c r="AT67" s="1076"/>
      <c r="AU67" s="1076"/>
      <c r="AV67" s="1077"/>
      <c r="AW67" s="1075">
        <f t="shared" ref="AW67" si="2">AW65-AW66</f>
        <v>-100381</v>
      </c>
      <c r="AX67" s="1076"/>
      <c r="AY67" s="1076"/>
      <c r="AZ67" s="1076"/>
      <c r="BA67" s="1076"/>
      <c r="BB67" s="1076"/>
      <c r="BC67" s="1076"/>
      <c r="BD67" s="1076"/>
      <c r="BE67" s="1077"/>
      <c r="BF67" s="1075">
        <f t="shared" ref="BF67" si="3">BF65-BF66</f>
        <v>-164585</v>
      </c>
      <c r="BG67" s="1076"/>
      <c r="BH67" s="1076"/>
      <c r="BI67" s="1076"/>
      <c r="BJ67" s="1076"/>
      <c r="BK67" s="1076"/>
      <c r="BL67" s="1076"/>
      <c r="BM67" s="1076"/>
      <c r="BN67" s="1077"/>
      <c r="BO67" s="1075">
        <f t="shared" ref="BO67" si="4">BO65-BO66</f>
        <v>-686432</v>
      </c>
      <c r="BP67" s="1076"/>
      <c r="BQ67" s="1076"/>
      <c r="BR67" s="1076"/>
      <c r="BS67" s="1076"/>
      <c r="BT67" s="1076"/>
      <c r="BU67" s="1076"/>
      <c r="BV67" s="1076"/>
      <c r="BW67" s="1077"/>
      <c r="BX67" s="36"/>
      <c r="BY67" s="36"/>
      <c r="BZ67" s="36"/>
      <c r="CA67" s="36"/>
      <c r="CB67" s="110"/>
      <c r="CC67" s="110"/>
      <c r="CD67" s="110"/>
      <c r="CE67" s="110"/>
      <c r="CF67" s="110"/>
      <c r="CG67" s="110"/>
      <c r="CH67" s="1048" t="s">
        <v>568</v>
      </c>
      <c r="CI67" s="1048"/>
      <c r="CJ67" s="1048"/>
      <c r="CK67" s="1048"/>
      <c r="CL67" s="1048"/>
      <c r="CM67" s="1048"/>
      <c r="CN67" s="1048"/>
      <c r="CO67" s="1090">
        <v>7230</v>
      </c>
      <c r="CP67" s="1091"/>
      <c r="CQ67" s="1091"/>
      <c r="CR67" s="1091"/>
      <c r="CS67" s="1091"/>
      <c r="CT67" s="1091"/>
      <c r="CU67" s="1091"/>
      <c r="CV67" s="1090">
        <f>BO68</f>
        <v>7116</v>
      </c>
      <c r="CW67" s="1091"/>
      <c r="CX67" s="1091"/>
      <c r="CY67" s="1091"/>
      <c r="CZ67" s="1091"/>
      <c r="DA67" s="1091"/>
      <c r="DB67" s="1091"/>
      <c r="DC67" s="1090">
        <f t="shared" si="0"/>
        <v>-114</v>
      </c>
      <c r="DD67" s="1091"/>
      <c r="DE67" s="1091"/>
      <c r="DF67" s="1091"/>
      <c r="DG67" s="1091"/>
      <c r="DH67" s="1091"/>
      <c r="DI67" s="1091"/>
      <c r="DJ67" s="1090" t="s">
        <v>569</v>
      </c>
      <c r="DK67" s="1091"/>
      <c r="DL67" s="1091"/>
      <c r="DM67" s="1091"/>
      <c r="DN67" s="1091"/>
      <c r="DO67" s="1091"/>
      <c r="DP67" s="1091"/>
      <c r="DQ67" s="563"/>
    </row>
    <row r="68" spans="1:125" ht="16.5" customHeight="1">
      <c r="I68" s="410"/>
      <c r="J68" s="379"/>
      <c r="K68" s="110"/>
      <c r="L68" s="110"/>
      <c r="M68" s="419" t="s">
        <v>423</v>
      </c>
      <c r="N68" s="420"/>
      <c r="O68" s="420"/>
      <c r="P68" s="420"/>
      <c r="Q68" s="420"/>
      <c r="R68" s="420"/>
      <c r="S68" s="420"/>
      <c r="T68" s="420"/>
      <c r="U68" s="420"/>
      <c r="V68" s="420"/>
      <c r="W68" s="420"/>
      <c r="X68" s="420"/>
      <c r="Y68" s="420"/>
      <c r="Z68" s="420"/>
      <c r="AA68" s="420"/>
      <c r="AB68" s="420"/>
      <c r="AC68" s="369"/>
      <c r="AD68" s="599"/>
      <c r="AE68" s="1065">
        <v>632</v>
      </c>
      <c r="AF68" s="1066"/>
      <c r="AG68" s="1066"/>
      <c r="AH68" s="1066"/>
      <c r="AI68" s="1066"/>
      <c r="AJ68" s="1066"/>
      <c r="AK68" s="1066"/>
      <c r="AL68" s="1066"/>
      <c r="AM68" s="1067"/>
      <c r="AN68" s="1065">
        <v>1878</v>
      </c>
      <c r="AO68" s="1066"/>
      <c r="AP68" s="1066"/>
      <c r="AQ68" s="1066"/>
      <c r="AR68" s="1066"/>
      <c r="AS68" s="1066"/>
      <c r="AT68" s="1066"/>
      <c r="AU68" s="1066"/>
      <c r="AV68" s="1067"/>
      <c r="AW68" s="1065">
        <v>809</v>
      </c>
      <c r="AX68" s="1066"/>
      <c r="AY68" s="1066"/>
      <c r="AZ68" s="1066"/>
      <c r="BA68" s="1066"/>
      <c r="BB68" s="1066"/>
      <c r="BC68" s="1066"/>
      <c r="BD68" s="1066"/>
      <c r="BE68" s="1067"/>
      <c r="BF68" s="1065">
        <v>3797</v>
      </c>
      <c r="BG68" s="1066"/>
      <c r="BH68" s="1066"/>
      <c r="BI68" s="1066"/>
      <c r="BJ68" s="1066"/>
      <c r="BK68" s="1066"/>
      <c r="BL68" s="1066"/>
      <c r="BM68" s="1066"/>
      <c r="BN68" s="1067"/>
      <c r="BO68" s="1065">
        <f>SUM(AE68:BN68)</f>
        <v>7116</v>
      </c>
      <c r="BP68" s="1066"/>
      <c r="BQ68" s="1066"/>
      <c r="BR68" s="1066"/>
      <c r="BS68" s="1066"/>
      <c r="BT68" s="1066"/>
      <c r="BU68" s="1066"/>
      <c r="BV68" s="1066"/>
      <c r="BW68" s="1067"/>
      <c r="BX68" s="36"/>
      <c r="BY68" s="36"/>
      <c r="BZ68" s="36"/>
      <c r="CA68" s="36"/>
      <c r="CB68" s="110"/>
      <c r="CC68" s="110"/>
      <c r="CD68" s="110"/>
      <c r="CE68" s="110"/>
      <c r="CF68" s="110"/>
      <c r="CG68" s="110"/>
      <c r="CH68" s="110"/>
      <c r="CI68" s="110"/>
      <c r="CJ68" s="37"/>
      <c r="CK68" s="37"/>
      <c r="CL68" s="37"/>
      <c r="CM68" s="37"/>
      <c r="CN68" s="37"/>
      <c r="CO68" s="37"/>
      <c r="CP68" s="37"/>
      <c r="CQ68" s="37"/>
      <c r="CR68" s="37"/>
      <c r="CS68" s="37"/>
      <c r="CT68" s="37"/>
      <c r="CU68" s="37"/>
      <c r="CV68" s="37"/>
      <c r="CW68" s="37"/>
      <c r="CX68" s="37"/>
      <c r="CY68" s="37"/>
      <c r="CZ68" s="37"/>
      <c r="DA68" s="37"/>
      <c r="DB68" s="37"/>
      <c r="DC68" s="37"/>
      <c r="DD68" s="37"/>
      <c r="DE68" s="37"/>
      <c r="DF68" s="37"/>
      <c r="DG68" s="37"/>
      <c r="DH68" s="37"/>
      <c r="DI68" s="37"/>
      <c r="DJ68" s="37"/>
      <c r="DK68" s="37"/>
      <c r="DL68" s="37"/>
      <c r="DM68" s="37"/>
      <c r="DN68" s="37"/>
      <c r="DO68" s="37"/>
      <c r="DP68" s="37"/>
    </row>
    <row r="69" spans="1:125" ht="16.5" customHeight="1">
      <c r="I69" s="410"/>
      <c r="J69" s="379"/>
      <c r="K69" s="110"/>
      <c r="L69" s="110"/>
      <c r="M69" s="421" t="s">
        <v>424</v>
      </c>
      <c r="N69" s="422"/>
      <c r="O69" s="422"/>
      <c r="P69" s="422"/>
      <c r="Q69" s="422"/>
      <c r="R69" s="422"/>
      <c r="S69" s="422"/>
      <c r="T69" s="422"/>
      <c r="U69" s="422"/>
      <c r="V69" s="422"/>
      <c r="W69" s="422"/>
      <c r="X69" s="422"/>
      <c r="Y69" s="422"/>
      <c r="Z69" s="422"/>
      <c r="AA69" s="422"/>
      <c r="AB69" s="422"/>
      <c r="AC69" s="600"/>
      <c r="AD69" s="601"/>
      <c r="AE69" s="1072">
        <v>6144798</v>
      </c>
      <c r="AF69" s="1073"/>
      <c r="AG69" s="1073"/>
      <c r="AH69" s="1073"/>
      <c r="AI69" s="1073"/>
      <c r="AJ69" s="1073"/>
      <c r="AK69" s="1073"/>
      <c r="AL69" s="1073"/>
      <c r="AM69" s="1074"/>
      <c r="AN69" s="1072">
        <v>1310171</v>
      </c>
      <c r="AO69" s="1073"/>
      <c r="AP69" s="1073"/>
      <c r="AQ69" s="1073"/>
      <c r="AR69" s="1073"/>
      <c r="AS69" s="1073"/>
      <c r="AT69" s="1073"/>
      <c r="AU69" s="1073"/>
      <c r="AV69" s="1074"/>
      <c r="AW69" s="1072">
        <v>1600967</v>
      </c>
      <c r="AX69" s="1073"/>
      <c r="AY69" s="1073"/>
      <c r="AZ69" s="1073"/>
      <c r="BA69" s="1073"/>
      <c r="BB69" s="1073"/>
      <c r="BC69" s="1073"/>
      <c r="BD69" s="1073"/>
      <c r="BE69" s="1074"/>
      <c r="BF69" s="1072">
        <v>3186173</v>
      </c>
      <c r="BG69" s="1073"/>
      <c r="BH69" s="1073"/>
      <c r="BI69" s="1073"/>
      <c r="BJ69" s="1073"/>
      <c r="BK69" s="1073"/>
      <c r="BL69" s="1073"/>
      <c r="BM69" s="1073"/>
      <c r="BN69" s="1074"/>
      <c r="BO69" s="1065">
        <f t="shared" ref="BO69:BO70" si="5">SUM(AE69:BN69)</f>
        <v>12242109</v>
      </c>
      <c r="BP69" s="1066"/>
      <c r="BQ69" s="1066"/>
      <c r="BR69" s="1066"/>
      <c r="BS69" s="1066"/>
      <c r="BT69" s="1066"/>
      <c r="BU69" s="1066"/>
      <c r="BV69" s="1066"/>
      <c r="BW69" s="1067"/>
      <c r="BX69" s="36"/>
      <c r="BY69" s="36"/>
      <c r="BZ69" s="36"/>
      <c r="CA69" s="36"/>
      <c r="CB69" s="110"/>
      <c r="CC69" s="110"/>
      <c r="CD69" s="110"/>
      <c r="CE69" s="110"/>
      <c r="CF69" s="110"/>
      <c r="CG69" s="110"/>
      <c r="CH69" s="110"/>
      <c r="CI69" s="110"/>
      <c r="CJ69" s="37"/>
      <c r="CK69" s="35"/>
      <c r="CL69" s="35"/>
      <c r="CM69" s="35"/>
      <c r="CN69" s="35"/>
      <c r="CO69" s="35"/>
      <c r="CP69" s="35"/>
      <c r="CQ69" s="35"/>
      <c r="CR69" s="35"/>
      <c r="CS69" s="35"/>
      <c r="CT69" s="35"/>
      <c r="CU69" s="35"/>
      <c r="CV69" s="35"/>
      <c r="CW69" s="35"/>
      <c r="CX69" s="35"/>
      <c r="CY69" s="35"/>
      <c r="CZ69" s="35"/>
      <c r="DA69" s="35"/>
      <c r="DB69" s="35"/>
      <c r="DC69" s="35"/>
      <c r="DD69" s="35"/>
      <c r="DE69" s="35"/>
      <c r="DF69" s="35"/>
      <c r="DG69" s="35"/>
      <c r="DH69" s="35"/>
      <c r="DI69" s="35"/>
      <c r="DJ69" s="35"/>
      <c r="DK69" s="35"/>
      <c r="DL69" s="35"/>
      <c r="DM69" s="35"/>
      <c r="DN69" s="35"/>
      <c r="DO69" s="35"/>
      <c r="DP69" s="37"/>
    </row>
    <row r="70" spans="1:125" ht="16.5" customHeight="1">
      <c r="I70" s="410"/>
      <c r="J70" s="379"/>
      <c r="K70" s="110"/>
      <c r="L70" s="110"/>
      <c r="M70" s="419" t="s">
        <v>425</v>
      </c>
      <c r="N70" s="420"/>
      <c r="O70" s="420"/>
      <c r="P70" s="420"/>
      <c r="Q70" s="420"/>
      <c r="R70" s="420"/>
      <c r="S70" s="420"/>
      <c r="T70" s="420"/>
      <c r="U70" s="420"/>
      <c r="V70" s="420"/>
      <c r="W70" s="420"/>
      <c r="X70" s="420"/>
      <c r="Y70" s="420"/>
      <c r="Z70" s="420"/>
      <c r="AA70" s="420"/>
      <c r="AB70" s="420"/>
      <c r="AC70" s="369"/>
      <c r="AD70" s="599"/>
      <c r="AE70" s="1072">
        <v>4391970</v>
      </c>
      <c r="AF70" s="1073"/>
      <c r="AG70" s="1073"/>
      <c r="AH70" s="1073"/>
      <c r="AI70" s="1073"/>
      <c r="AJ70" s="1073"/>
      <c r="AK70" s="1073"/>
      <c r="AL70" s="1073"/>
      <c r="AM70" s="1074"/>
      <c r="AN70" s="1072">
        <v>996889</v>
      </c>
      <c r="AO70" s="1073"/>
      <c r="AP70" s="1073"/>
      <c r="AQ70" s="1073"/>
      <c r="AR70" s="1073"/>
      <c r="AS70" s="1073"/>
      <c r="AT70" s="1073"/>
      <c r="AU70" s="1073"/>
      <c r="AV70" s="1074"/>
      <c r="AW70" s="1072">
        <v>1207921</v>
      </c>
      <c r="AX70" s="1073"/>
      <c r="AY70" s="1073"/>
      <c r="AZ70" s="1073"/>
      <c r="BA70" s="1073"/>
      <c r="BB70" s="1073"/>
      <c r="BC70" s="1073"/>
      <c r="BD70" s="1073"/>
      <c r="BE70" s="1074"/>
      <c r="BF70" s="1072">
        <v>2694463</v>
      </c>
      <c r="BG70" s="1073"/>
      <c r="BH70" s="1073"/>
      <c r="BI70" s="1073"/>
      <c r="BJ70" s="1073"/>
      <c r="BK70" s="1073"/>
      <c r="BL70" s="1073"/>
      <c r="BM70" s="1073"/>
      <c r="BN70" s="1074"/>
      <c r="BO70" s="1065">
        <f t="shared" si="5"/>
        <v>9291243</v>
      </c>
      <c r="BP70" s="1066"/>
      <c r="BQ70" s="1066"/>
      <c r="BR70" s="1066"/>
      <c r="BS70" s="1066"/>
      <c r="BT70" s="1066"/>
      <c r="BU70" s="1066"/>
      <c r="BV70" s="1066"/>
      <c r="BW70" s="1067"/>
      <c r="BX70" s="36"/>
      <c r="BY70" s="36"/>
      <c r="BZ70" s="36"/>
      <c r="CA70" s="36"/>
      <c r="CB70" s="110"/>
      <c r="CC70" s="110"/>
      <c r="CD70" s="110"/>
      <c r="CE70" s="110"/>
      <c r="CF70" s="110"/>
      <c r="CG70" s="110"/>
      <c r="CH70" s="602" t="s">
        <v>590</v>
      </c>
      <c r="CI70" s="602"/>
      <c r="CJ70" s="602"/>
      <c r="CK70" s="602"/>
      <c r="CL70" s="602"/>
      <c r="CM70" s="602"/>
      <c r="CN70" s="602"/>
      <c r="CO70" s="602"/>
      <c r="CP70" s="602"/>
      <c r="CQ70" s="602"/>
      <c r="CR70" s="602"/>
      <c r="CS70" s="602"/>
      <c r="CT70" s="602"/>
      <c r="CU70" s="602"/>
      <c r="CV70" s="602"/>
      <c r="CW70" s="602"/>
      <c r="CX70" s="602"/>
      <c r="CY70" s="602"/>
      <c r="CZ70" s="602"/>
      <c r="DA70" s="602"/>
      <c r="DB70" s="37"/>
      <c r="DC70" s="37"/>
      <c r="DD70" s="37"/>
      <c r="DE70" s="37"/>
      <c r="DF70" s="37"/>
      <c r="DG70" s="37"/>
      <c r="DH70" s="37"/>
      <c r="DI70" s="37"/>
      <c r="DJ70" s="37"/>
      <c r="DK70" s="37"/>
      <c r="DL70" s="35"/>
      <c r="DM70" s="35"/>
      <c r="DN70" s="35"/>
      <c r="DO70" s="35"/>
      <c r="DP70" s="37"/>
    </row>
    <row r="71" spans="1:125" ht="16.5" customHeight="1">
      <c r="I71" s="410"/>
      <c r="J71" s="379"/>
      <c r="K71" s="110"/>
      <c r="L71" s="110"/>
      <c r="M71" s="416" t="s">
        <v>426</v>
      </c>
      <c r="N71" s="110"/>
      <c r="O71" s="110"/>
      <c r="P71" s="110"/>
      <c r="Q71" s="110"/>
      <c r="R71" s="110"/>
      <c r="S71" s="110"/>
      <c r="T71" s="110"/>
      <c r="U71" s="110"/>
      <c r="V71" s="110"/>
      <c r="W71" s="110"/>
      <c r="X71" s="110"/>
      <c r="Y71" s="110"/>
      <c r="Z71" s="110"/>
      <c r="AA71" s="110"/>
      <c r="AB71" s="110"/>
      <c r="AC71" s="35"/>
      <c r="AD71" s="603"/>
      <c r="AE71" s="1075"/>
      <c r="AF71" s="1076"/>
      <c r="AG71" s="1076"/>
      <c r="AH71" s="1076"/>
      <c r="AI71" s="1076"/>
      <c r="AJ71" s="1076"/>
      <c r="AK71" s="1076"/>
      <c r="AL71" s="1076"/>
      <c r="AM71" s="1077"/>
      <c r="AN71" s="1075"/>
      <c r="AO71" s="1076"/>
      <c r="AP71" s="1076"/>
      <c r="AQ71" s="1076"/>
      <c r="AR71" s="1076"/>
      <c r="AS71" s="1076"/>
      <c r="AT71" s="1076"/>
      <c r="AU71" s="1076"/>
      <c r="AV71" s="1077"/>
      <c r="AW71" s="1075"/>
      <c r="AX71" s="1076"/>
      <c r="AY71" s="1076"/>
      <c r="AZ71" s="1076"/>
      <c r="BA71" s="1076"/>
      <c r="BB71" s="1076"/>
      <c r="BC71" s="1076"/>
      <c r="BD71" s="1076"/>
      <c r="BE71" s="1077"/>
      <c r="BF71" s="1075"/>
      <c r="BG71" s="1076"/>
      <c r="BH71" s="1076"/>
      <c r="BI71" s="1076"/>
      <c r="BJ71" s="1076"/>
      <c r="BK71" s="1076"/>
      <c r="BL71" s="1076"/>
      <c r="BM71" s="1076"/>
      <c r="BN71" s="1077"/>
      <c r="BO71" s="1075"/>
      <c r="BP71" s="1076"/>
      <c r="BQ71" s="1076"/>
      <c r="BR71" s="1076"/>
      <c r="BS71" s="1076"/>
      <c r="BT71" s="1076"/>
      <c r="BU71" s="1076"/>
      <c r="BV71" s="1076"/>
      <c r="BW71" s="1077"/>
      <c r="BX71" s="36"/>
      <c r="BY71" s="36"/>
      <c r="BZ71" s="36"/>
      <c r="CA71" s="36"/>
      <c r="CB71" s="110"/>
      <c r="CC71" s="110"/>
      <c r="CD71" s="110"/>
      <c r="CE71" s="110"/>
      <c r="CF71" s="110"/>
      <c r="CG71" s="110"/>
      <c r="CH71" s="1048"/>
      <c r="CI71" s="1048"/>
      <c r="CJ71" s="1048"/>
      <c r="CK71" s="1048"/>
      <c r="CL71" s="1048"/>
      <c r="CM71" s="1092"/>
      <c r="CN71" s="1093"/>
      <c r="CO71" s="1093"/>
      <c r="CP71" s="1093"/>
      <c r="CQ71" s="1094"/>
      <c r="CR71" s="1048" t="s">
        <v>431</v>
      </c>
      <c r="CS71" s="1048"/>
      <c r="CT71" s="1048"/>
      <c r="CU71" s="1048"/>
      <c r="CV71" s="1048"/>
      <c r="CW71" s="1048" t="s">
        <v>432</v>
      </c>
      <c r="CX71" s="1048"/>
      <c r="CY71" s="1048"/>
      <c r="CZ71" s="1048"/>
      <c r="DA71" s="1048"/>
      <c r="DB71" s="1048" t="s">
        <v>433</v>
      </c>
      <c r="DC71" s="1048"/>
      <c r="DD71" s="1048"/>
      <c r="DE71" s="1048"/>
      <c r="DF71" s="1048"/>
      <c r="DG71" s="1048" t="s">
        <v>434</v>
      </c>
      <c r="DH71" s="1048"/>
      <c r="DI71" s="1048"/>
      <c r="DJ71" s="1048"/>
      <c r="DK71" s="1048"/>
      <c r="DL71" s="1048" t="s">
        <v>7</v>
      </c>
      <c r="DM71" s="1048"/>
      <c r="DN71" s="1048"/>
      <c r="DO71" s="1048"/>
      <c r="DP71" s="1048"/>
      <c r="DQ71" s="35"/>
      <c r="DR71" s="35"/>
      <c r="DS71" s="35"/>
      <c r="DT71" s="35"/>
      <c r="DU71" s="37"/>
    </row>
    <row r="72" spans="1:125" ht="16.5" customHeight="1">
      <c r="I72" s="410"/>
      <c r="J72" s="379"/>
      <c r="K72" s="110"/>
      <c r="L72" s="110"/>
      <c r="M72" s="416"/>
      <c r="N72" s="110" t="s">
        <v>427</v>
      </c>
      <c r="O72" s="110"/>
      <c r="P72" s="110"/>
      <c r="Q72" s="110"/>
      <c r="R72" s="110"/>
      <c r="S72" s="110"/>
      <c r="T72" s="110"/>
      <c r="U72" s="110"/>
      <c r="V72" s="110"/>
      <c r="W72" s="110"/>
      <c r="X72" s="110"/>
      <c r="Y72" s="110"/>
      <c r="Z72" s="110"/>
      <c r="AA72" s="110"/>
      <c r="AB72" s="110"/>
      <c r="AC72" s="35"/>
      <c r="AD72" s="603"/>
      <c r="AE72" s="1062">
        <f>CR76</f>
        <v>155639</v>
      </c>
      <c r="AF72" s="1063"/>
      <c r="AG72" s="1063"/>
      <c r="AH72" s="1063"/>
      <c r="AI72" s="1063"/>
      <c r="AJ72" s="1063"/>
      <c r="AK72" s="1063"/>
      <c r="AL72" s="1063"/>
      <c r="AM72" s="1064"/>
      <c r="AN72" s="1062">
        <f>CW76</f>
        <v>30246</v>
      </c>
      <c r="AO72" s="1063"/>
      <c r="AP72" s="1063"/>
      <c r="AQ72" s="1063"/>
      <c r="AR72" s="1063"/>
      <c r="AS72" s="1063"/>
      <c r="AT72" s="1063"/>
      <c r="AU72" s="1063"/>
      <c r="AV72" s="1064"/>
      <c r="AW72" s="1062">
        <f>DB76</f>
        <v>55829</v>
      </c>
      <c r="AX72" s="1063"/>
      <c r="AY72" s="1063"/>
      <c r="AZ72" s="1063"/>
      <c r="BA72" s="1063"/>
      <c r="BB72" s="1063"/>
      <c r="BC72" s="1063"/>
      <c r="BD72" s="1063"/>
      <c r="BE72" s="1064"/>
      <c r="BF72" s="1062">
        <f>DG76</f>
        <v>72312</v>
      </c>
      <c r="BG72" s="1063"/>
      <c r="BH72" s="1063"/>
      <c r="BI72" s="1063"/>
      <c r="BJ72" s="1063"/>
      <c r="BK72" s="1063"/>
      <c r="BL72" s="1063"/>
      <c r="BM72" s="1063"/>
      <c r="BN72" s="1064"/>
      <c r="BO72" s="1062">
        <f>SUM(AE72:BN72)</f>
        <v>314026</v>
      </c>
      <c r="BP72" s="1063"/>
      <c r="BQ72" s="1063"/>
      <c r="BR72" s="1063"/>
      <c r="BS72" s="1063"/>
      <c r="BT72" s="1063"/>
      <c r="BU72" s="1063"/>
      <c r="BV72" s="1063"/>
      <c r="BW72" s="1064"/>
      <c r="BX72" s="36"/>
      <c r="BY72" s="36"/>
      <c r="BZ72" s="36"/>
      <c r="CA72" s="36"/>
      <c r="CB72" s="110"/>
      <c r="CC72" s="110"/>
      <c r="CD72" s="110"/>
      <c r="CE72" s="110"/>
      <c r="CF72" s="110"/>
      <c r="CG72" s="110"/>
      <c r="CH72" s="1095" t="s">
        <v>435</v>
      </c>
      <c r="CI72" s="1096"/>
      <c r="CJ72" s="1096"/>
      <c r="CK72" s="1096"/>
      <c r="CL72" s="1052"/>
      <c r="CM72" s="1092" t="s">
        <v>622</v>
      </c>
      <c r="CN72" s="1093"/>
      <c r="CO72" s="1093"/>
      <c r="CP72" s="1093"/>
      <c r="CQ72" s="1094"/>
      <c r="CR72" s="1049">
        <v>154216</v>
      </c>
      <c r="CS72" s="1049"/>
      <c r="CT72" s="1049"/>
      <c r="CU72" s="1049"/>
      <c r="CV72" s="1049"/>
      <c r="CW72" s="1049">
        <v>15357</v>
      </c>
      <c r="CX72" s="1049"/>
      <c r="CY72" s="1049"/>
      <c r="CZ72" s="1049"/>
      <c r="DA72" s="1049"/>
      <c r="DB72" s="1049">
        <v>22654</v>
      </c>
      <c r="DC72" s="1049"/>
      <c r="DD72" s="1049"/>
      <c r="DE72" s="1049"/>
      <c r="DF72" s="1049"/>
      <c r="DG72" s="1049">
        <v>38312</v>
      </c>
      <c r="DH72" s="1049"/>
      <c r="DI72" s="1049"/>
      <c r="DJ72" s="1049"/>
      <c r="DK72" s="1049"/>
      <c r="DL72" s="1049">
        <f>SUM(CR72:DK72)</f>
        <v>230539</v>
      </c>
      <c r="DM72" s="1049"/>
      <c r="DN72" s="1049"/>
      <c r="DO72" s="1049"/>
      <c r="DP72" s="1049"/>
      <c r="DQ72" s="604"/>
      <c r="DR72" s="604"/>
      <c r="DS72" s="604"/>
      <c r="DT72" s="604"/>
      <c r="DU72" s="37"/>
    </row>
    <row r="73" spans="1:125" ht="13.5" customHeight="1">
      <c r="I73" s="410"/>
      <c r="J73" s="379"/>
      <c r="K73" s="110"/>
      <c r="L73" s="110"/>
      <c r="M73" s="416"/>
      <c r="N73" s="110" t="s">
        <v>428</v>
      </c>
      <c r="O73" s="110"/>
      <c r="P73" s="110"/>
      <c r="Q73" s="110"/>
      <c r="R73" s="110"/>
      <c r="S73" s="110"/>
      <c r="T73" s="110"/>
      <c r="U73" s="110"/>
      <c r="V73" s="110"/>
      <c r="W73" s="110"/>
      <c r="X73" s="110"/>
      <c r="Y73" s="110"/>
      <c r="Z73" s="110"/>
      <c r="AA73" s="110"/>
      <c r="AB73" s="110"/>
      <c r="AC73" s="35"/>
      <c r="AD73" s="603"/>
      <c r="AE73" s="1062">
        <v>365193</v>
      </c>
      <c r="AF73" s="1063"/>
      <c r="AG73" s="1063"/>
      <c r="AH73" s="1063"/>
      <c r="AI73" s="1063"/>
      <c r="AJ73" s="1063"/>
      <c r="AK73" s="1063"/>
      <c r="AL73" s="1063"/>
      <c r="AM73" s="1064"/>
      <c r="AN73" s="1062">
        <v>69252</v>
      </c>
      <c r="AO73" s="1063"/>
      <c r="AP73" s="1063"/>
      <c r="AQ73" s="1063"/>
      <c r="AR73" s="1063"/>
      <c r="AS73" s="1063"/>
      <c r="AT73" s="1063"/>
      <c r="AU73" s="1063"/>
      <c r="AV73" s="1064"/>
      <c r="AW73" s="1062">
        <v>76032</v>
      </c>
      <c r="AX73" s="1063"/>
      <c r="AY73" s="1063"/>
      <c r="AZ73" s="1063"/>
      <c r="BA73" s="1063"/>
      <c r="BB73" s="1063"/>
      <c r="BC73" s="1063"/>
      <c r="BD73" s="1063"/>
      <c r="BE73" s="1064"/>
      <c r="BF73" s="1062">
        <v>137932</v>
      </c>
      <c r="BG73" s="1063"/>
      <c r="BH73" s="1063"/>
      <c r="BI73" s="1063"/>
      <c r="BJ73" s="1063"/>
      <c r="BK73" s="1063"/>
      <c r="BL73" s="1063"/>
      <c r="BM73" s="1063"/>
      <c r="BN73" s="1064"/>
      <c r="BO73" s="1062">
        <f>SUM(AE73:BN73)</f>
        <v>648409</v>
      </c>
      <c r="BP73" s="1063"/>
      <c r="BQ73" s="1063"/>
      <c r="BR73" s="1063"/>
      <c r="BS73" s="1063"/>
      <c r="BT73" s="1063"/>
      <c r="BU73" s="1063"/>
      <c r="BV73" s="1063"/>
      <c r="BW73" s="1064"/>
      <c r="BX73" s="36"/>
      <c r="BY73" s="36"/>
      <c r="BZ73" s="36"/>
      <c r="CA73" s="36"/>
      <c r="CB73" s="110"/>
      <c r="CC73" s="110"/>
      <c r="CD73" s="110"/>
      <c r="CE73" s="110"/>
      <c r="CF73" s="110"/>
      <c r="CG73" s="110"/>
      <c r="CH73" s="1097"/>
      <c r="CI73" s="1098"/>
      <c r="CJ73" s="1098"/>
      <c r="CK73" s="1098"/>
      <c r="CL73" s="1099"/>
      <c r="CM73" s="1092" t="s">
        <v>623</v>
      </c>
      <c r="CN73" s="1093"/>
      <c r="CO73" s="1093"/>
      <c r="CP73" s="1093"/>
      <c r="CQ73" s="1094"/>
      <c r="CR73" s="1049">
        <v>1416</v>
      </c>
      <c r="CS73" s="1049"/>
      <c r="CT73" s="1049"/>
      <c r="CU73" s="1049"/>
      <c r="CV73" s="1049"/>
      <c r="CW73" s="1049">
        <v>527</v>
      </c>
      <c r="CX73" s="1049"/>
      <c r="CY73" s="1049"/>
      <c r="CZ73" s="1049"/>
      <c r="DA73" s="1049"/>
      <c r="DB73" s="1049">
        <v>25943</v>
      </c>
      <c r="DC73" s="1049"/>
      <c r="DD73" s="1049"/>
      <c r="DE73" s="1049"/>
      <c r="DF73" s="1049"/>
      <c r="DG73" s="1049">
        <v>19373</v>
      </c>
      <c r="DH73" s="1049"/>
      <c r="DI73" s="1049"/>
      <c r="DJ73" s="1049"/>
      <c r="DK73" s="1049"/>
      <c r="DL73" s="1049">
        <f>SUM(CR73:DK73)</f>
        <v>47259</v>
      </c>
      <c r="DM73" s="1049"/>
      <c r="DN73" s="1049"/>
      <c r="DO73" s="1049"/>
      <c r="DP73" s="1049"/>
      <c r="DQ73" s="604"/>
      <c r="DR73" s="604"/>
      <c r="DS73" s="604"/>
      <c r="DT73" s="604"/>
      <c r="DU73" s="37"/>
    </row>
    <row r="74" spans="1:125" ht="13.5" customHeight="1">
      <c r="I74" s="410"/>
      <c r="J74" s="379"/>
      <c r="K74" s="110"/>
      <c r="L74" s="110"/>
      <c r="M74" s="605"/>
      <c r="N74" s="35" t="s">
        <v>429</v>
      </c>
      <c r="O74" s="35"/>
      <c r="P74" s="110"/>
      <c r="Q74" s="110"/>
      <c r="R74" s="110"/>
      <c r="S74" s="110"/>
      <c r="T74" s="110"/>
      <c r="U74" s="110"/>
      <c r="V74" s="110"/>
      <c r="W74" s="110"/>
      <c r="X74" s="110"/>
      <c r="Y74" s="110"/>
      <c r="Z74" s="110"/>
      <c r="AA74" s="110"/>
      <c r="AB74" s="110"/>
      <c r="AC74" s="35"/>
      <c r="AD74" s="603"/>
      <c r="AE74" s="1062">
        <f>CM85</f>
        <v>261884</v>
      </c>
      <c r="AF74" s="1063"/>
      <c r="AG74" s="1063"/>
      <c r="AH74" s="1063"/>
      <c r="AI74" s="1063"/>
      <c r="AJ74" s="1063"/>
      <c r="AK74" s="1063"/>
      <c r="AL74" s="1063"/>
      <c r="AM74" s="1064"/>
      <c r="AN74" s="1062">
        <f>CR85</f>
        <v>3470</v>
      </c>
      <c r="AO74" s="1063"/>
      <c r="AP74" s="1063"/>
      <c r="AQ74" s="1063"/>
      <c r="AR74" s="1063"/>
      <c r="AS74" s="1063"/>
      <c r="AT74" s="1063"/>
      <c r="AU74" s="1063"/>
      <c r="AV74" s="1064"/>
      <c r="AW74" s="1062">
        <f>CW85</f>
        <v>21635</v>
      </c>
      <c r="AX74" s="1063"/>
      <c r="AY74" s="1063"/>
      <c r="AZ74" s="1063"/>
      <c r="BA74" s="1063"/>
      <c r="BB74" s="1063"/>
      <c r="BC74" s="1063"/>
      <c r="BD74" s="1063"/>
      <c r="BE74" s="1064"/>
      <c r="BF74" s="1062">
        <f>DB85</f>
        <v>25578</v>
      </c>
      <c r="BG74" s="1063"/>
      <c r="BH74" s="1063"/>
      <c r="BI74" s="1063"/>
      <c r="BJ74" s="1063"/>
      <c r="BK74" s="1063"/>
      <c r="BL74" s="1063"/>
      <c r="BM74" s="1063"/>
      <c r="BN74" s="1064"/>
      <c r="BO74" s="1062">
        <f>SUM(AE74:BN74)</f>
        <v>312567</v>
      </c>
      <c r="BP74" s="1063"/>
      <c r="BQ74" s="1063"/>
      <c r="BR74" s="1063"/>
      <c r="BS74" s="1063"/>
      <c r="BT74" s="1063"/>
      <c r="BU74" s="1063"/>
      <c r="BV74" s="1063"/>
      <c r="BW74" s="1064"/>
      <c r="BX74" s="36"/>
      <c r="BY74" s="36"/>
      <c r="BZ74" s="36"/>
      <c r="CA74" s="36"/>
      <c r="CB74" s="110"/>
      <c r="CC74" s="110"/>
      <c r="CD74" s="110"/>
      <c r="CE74" s="110"/>
      <c r="CF74" s="110"/>
      <c r="CG74" s="110"/>
      <c r="CH74" s="1097"/>
      <c r="CI74" s="1098"/>
      <c r="CJ74" s="1098"/>
      <c r="CK74" s="1098"/>
      <c r="CL74" s="1099"/>
      <c r="CM74" s="1087" t="s">
        <v>7</v>
      </c>
      <c r="CN74" s="1088"/>
      <c r="CO74" s="1088"/>
      <c r="CP74" s="1088"/>
      <c r="CQ74" s="1089"/>
      <c r="CR74" s="1049">
        <f>SUM(CR72:CV73)</f>
        <v>155632</v>
      </c>
      <c r="CS74" s="1049"/>
      <c r="CT74" s="1049"/>
      <c r="CU74" s="1049"/>
      <c r="CV74" s="1049"/>
      <c r="CW74" s="1049">
        <f t="shared" ref="CW74" si="6">SUM(CW72:DA73)</f>
        <v>15884</v>
      </c>
      <c r="CX74" s="1049"/>
      <c r="CY74" s="1049"/>
      <c r="CZ74" s="1049"/>
      <c r="DA74" s="1049"/>
      <c r="DB74" s="1049">
        <f t="shared" ref="DB74" si="7">SUM(DB72:DF73)</f>
        <v>48597</v>
      </c>
      <c r="DC74" s="1049"/>
      <c r="DD74" s="1049"/>
      <c r="DE74" s="1049"/>
      <c r="DF74" s="1049"/>
      <c r="DG74" s="1049">
        <f t="shared" ref="DG74" si="8">SUM(DG72:DK73)</f>
        <v>57685</v>
      </c>
      <c r="DH74" s="1049"/>
      <c r="DI74" s="1049"/>
      <c r="DJ74" s="1049"/>
      <c r="DK74" s="1049"/>
      <c r="DL74" s="1049">
        <f>SUM(CR74:DK74)</f>
        <v>277798</v>
      </c>
      <c r="DM74" s="1049"/>
      <c r="DN74" s="1049"/>
      <c r="DO74" s="1049"/>
      <c r="DP74" s="1049"/>
      <c r="DQ74" s="35"/>
      <c r="DR74" s="35"/>
      <c r="DS74" s="35"/>
      <c r="DT74" s="35"/>
      <c r="DU74" s="37"/>
    </row>
    <row r="75" spans="1:125" ht="13.5" customHeight="1">
      <c r="I75" s="110"/>
      <c r="J75" s="424"/>
      <c r="K75" s="424"/>
      <c r="L75" s="424"/>
      <c r="M75" s="607"/>
      <c r="N75" s="369" t="s">
        <v>430</v>
      </c>
      <c r="O75" s="369"/>
      <c r="P75" s="420"/>
      <c r="Q75" s="420"/>
      <c r="R75" s="420"/>
      <c r="S75" s="420"/>
      <c r="T75" s="420"/>
      <c r="U75" s="420"/>
      <c r="V75" s="420"/>
      <c r="W75" s="420"/>
      <c r="X75" s="420"/>
      <c r="Y75" s="420"/>
      <c r="Z75" s="420"/>
      <c r="AA75" s="420"/>
      <c r="AB75" s="420"/>
      <c r="AC75" s="369"/>
      <c r="AD75" s="599"/>
      <c r="AE75" s="1065"/>
      <c r="AF75" s="1066"/>
      <c r="AG75" s="1066"/>
      <c r="AH75" s="1066"/>
      <c r="AI75" s="1066"/>
      <c r="AJ75" s="1066"/>
      <c r="AK75" s="1066"/>
      <c r="AL75" s="1066"/>
      <c r="AM75" s="1067"/>
      <c r="AN75" s="1065"/>
      <c r="AO75" s="1066"/>
      <c r="AP75" s="1066"/>
      <c r="AQ75" s="1066"/>
      <c r="AR75" s="1066"/>
      <c r="AS75" s="1066"/>
      <c r="AT75" s="1066"/>
      <c r="AU75" s="1066"/>
      <c r="AV75" s="1067"/>
      <c r="AW75" s="1065"/>
      <c r="AX75" s="1066"/>
      <c r="AY75" s="1066"/>
      <c r="AZ75" s="1066"/>
      <c r="BA75" s="1066"/>
      <c r="BB75" s="1066"/>
      <c r="BC75" s="1066"/>
      <c r="BD75" s="1066"/>
      <c r="BE75" s="1067"/>
      <c r="BF75" s="1065"/>
      <c r="BG75" s="1066"/>
      <c r="BH75" s="1066"/>
      <c r="BI75" s="1066"/>
      <c r="BJ75" s="1066"/>
      <c r="BK75" s="1066"/>
      <c r="BL75" s="1066"/>
      <c r="BM75" s="1066"/>
      <c r="BN75" s="1067"/>
      <c r="BO75" s="1065"/>
      <c r="BP75" s="1066"/>
      <c r="BQ75" s="1066"/>
      <c r="BR75" s="1066"/>
      <c r="BS75" s="1066"/>
      <c r="BT75" s="1066"/>
      <c r="BU75" s="1066"/>
      <c r="BV75" s="1066"/>
      <c r="BW75" s="1067"/>
      <c r="BX75" s="36"/>
      <c r="BY75" s="36"/>
      <c r="BZ75" s="36"/>
      <c r="CA75" s="36"/>
      <c r="CB75" s="110"/>
      <c r="CC75" s="110"/>
      <c r="CD75" s="110"/>
      <c r="CE75" s="110"/>
      <c r="CF75" s="110"/>
      <c r="CG75" s="110"/>
      <c r="CH75" s="1087" t="s">
        <v>436</v>
      </c>
      <c r="CI75" s="1088"/>
      <c r="CJ75" s="1088"/>
      <c r="CK75" s="1088"/>
      <c r="CL75" s="1089"/>
      <c r="CM75" s="1092" t="s">
        <v>623</v>
      </c>
      <c r="CN75" s="1093"/>
      <c r="CO75" s="1093"/>
      <c r="CP75" s="1093"/>
      <c r="CQ75" s="1094"/>
      <c r="CR75" s="1068">
        <v>7</v>
      </c>
      <c r="CS75" s="1069"/>
      <c r="CT75" s="1069"/>
      <c r="CU75" s="1069"/>
      <c r="CV75" s="1070"/>
      <c r="CW75" s="1068">
        <v>14362</v>
      </c>
      <c r="CX75" s="1069"/>
      <c r="CY75" s="1069"/>
      <c r="CZ75" s="1069"/>
      <c r="DA75" s="1070"/>
      <c r="DB75" s="1068">
        <v>7232</v>
      </c>
      <c r="DC75" s="1069"/>
      <c r="DD75" s="1069"/>
      <c r="DE75" s="1069"/>
      <c r="DF75" s="1070"/>
      <c r="DG75" s="1068">
        <v>14627</v>
      </c>
      <c r="DH75" s="1069"/>
      <c r="DI75" s="1069"/>
      <c r="DJ75" s="1069"/>
      <c r="DK75" s="1070"/>
      <c r="DL75" s="1068">
        <f>SUM(CR75:DK75)</f>
        <v>36228</v>
      </c>
      <c r="DM75" s="1069"/>
      <c r="DN75" s="1069"/>
      <c r="DO75" s="1069"/>
      <c r="DP75" s="1070"/>
      <c r="DQ75" s="37"/>
      <c r="DR75" s="37"/>
      <c r="DS75" s="37"/>
      <c r="DT75" s="37"/>
      <c r="DU75" s="606"/>
    </row>
    <row r="76" spans="1:125" ht="13.5" customHeight="1">
      <c r="I76" s="110"/>
      <c r="J76" s="424"/>
      <c r="K76" s="424"/>
      <c r="L76" s="424"/>
      <c r="M76" s="37"/>
      <c r="N76" s="37"/>
      <c r="O76" s="37"/>
      <c r="P76" s="37"/>
      <c r="Q76" s="37"/>
      <c r="R76" s="37"/>
      <c r="S76" s="37"/>
      <c r="T76" s="37"/>
      <c r="U76" s="37"/>
      <c r="V76" s="37"/>
      <c r="W76" s="37"/>
      <c r="X76" s="37"/>
      <c r="Y76" s="37"/>
      <c r="Z76" s="37"/>
      <c r="AA76" s="37"/>
      <c r="AB76" s="37"/>
      <c r="AC76" s="37"/>
      <c r="AD76" s="37"/>
      <c r="AE76" s="37"/>
      <c r="AF76" s="37"/>
      <c r="AG76" s="37"/>
      <c r="AH76" s="37"/>
      <c r="AI76" s="37"/>
      <c r="AJ76" s="37"/>
      <c r="AK76" s="37"/>
      <c r="AL76" s="37"/>
      <c r="AM76" s="37"/>
      <c r="AN76" s="37"/>
      <c r="AO76" s="37"/>
      <c r="AP76" s="37"/>
      <c r="AQ76" s="37"/>
      <c r="AR76" s="37"/>
      <c r="AS76" s="37"/>
      <c r="AT76" s="37"/>
      <c r="AU76" s="37"/>
      <c r="AV76" s="37"/>
      <c r="AW76" s="37"/>
      <c r="AX76" s="37"/>
      <c r="AY76" s="37"/>
      <c r="AZ76" s="37"/>
      <c r="BA76" s="37"/>
      <c r="BB76" s="37"/>
      <c r="BC76" s="37"/>
      <c r="BD76" s="37"/>
      <c r="BE76" s="37"/>
      <c r="BF76" s="37"/>
      <c r="BG76" s="37"/>
      <c r="BH76" s="37"/>
      <c r="BI76" s="37"/>
      <c r="BJ76" s="37"/>
      <c r="BK76" s="37"/>
      <c r="BL76" s="37"/>
      <c r="BM76" s="37"/>
      <c r="BN76" s="37"/>
      <c r="BO76" s="37"/>
      <c r="BQ76" s="37"/>
      <c r="BR76" s="37"/>
      <c r="BS76" s="37"/>
      <c r="BT76" s="37"/>
      <c r="BU76" s="37"/>
      <c r="BV76" s="37"/>
      <c r="BW76" s="37"/>
      <c r="BX76" s="36"/>
      <c r="BY76" s="36"/>
      <c r="BZ76" s="36"/>
      <c r="CA76" s="36"/>
      <c r="CB76" s="110"/>
      <c r="CC76" s="110"/>
      <c r="CD76" s="110"/>
      <c r="CE76" s="110"/>
      <c r="CF76" s="110"/>
      <c r="CG76" s="110"/>
      <c r="CH76" s="1087" t="s">
        <v>7</v>
      </c>
      <c r="CI76" s="1088"/>
      <c r="CJ76" s="1088"/>
      <c r="CK76" s="1088"/>
      <c r="CL76" s="1088"/>
      <c r="CM76" s="1088"/>
      <c r="CN76" s="1088"/>
      <c r="CO76" s="1088"/>
      <c r="CP76" s="1088"/>
      <c r="CQ76" s="1089"/>
      <c r="CR76" s="1049">
        <f>CR74+CR75</f>
        <v>155639</v>
      </c>
      <c r="CS76" s="1049"/>
      <c r="CT76" s="1049"/>
      <c r="CU76" s="1049"/>
      <c r="CV76" s="1049"/>
      <c r="CW76" s="1049">
        <f t="shared" ref="CW76" si="9">CW74+CW75</f>
        <v>30246</v>
      </c>
      <c r="CX76" s="1049"/>
      <c r="CY76" s="1049"/>
      <c r="CZ76" s="1049"/>
      <c r="DA76" s="1049"/>
      <c r="DB76" s="1049">
        <f t="shared" ref="DB76" si="10">DB74+DB75</f>
        <v>55829</v>
      </c>
      <c r="DC76" s="1049"/>
      <c r="DD76" s="1049"/>
      <c r="DE76" s="1049"/>
      <c r="DF76" s="1049"/>
      <c r="DG76" s="1049">
        <f t="shared" ref="DG76" si="11">DG74+DG75</f>
        <v>72312</v>
      </c>
      <c r="DH76" s="1049"/>
      <c r="DI76" s="1049"/>
      <c r="DJ76" s="1049"/>
      <c r="DK76" s="1049"/>
      <c r="DL76" s="1049">
        <f t="shared" ref="DL76" si="12">DL74+DL75</f>
        <v>314026</v>
      </c>
      <c r="DM76" s="1049"/>
      <c r="DN76" s="1049"/>
      <c r="DO76" s="1049"/>
      <c r="DP76" s="1049"/>
    </row>
    <row r="77" spans="1:125" ht="13.5" customHeight="1">
      <c r="M77" s="37"/>
      <c r="N77" s="37"/>
      <c r="O77" s="37"/>
      <c r="P77" s="37"/>
      <c r="Q77" s="37"/>
      <c r="R77" s="37"/>
      <c r="S77" s="37"/>
      <c r="T77" s="37"/>
      <c r="U77" s="37"/>
      <c r="V77" s="37"/>
      <c r="W77" s="37"/>
      <c r="X77" s="37"/>
      <c r="Y77" s="37"/>
      <c r="Z77" s="37"/>
      <c r="AA77" s="37"/>
      <c r="AB77" s="37"/>
      <c r="AC77" s="37"/>
      <c r="AD77" s="37"/>
      <c r="AE77" s="37"/>
      <c r="AF77" s="37"/>
      <c r="AG77" s="37"/>
      <c r="AH77" s="37"/>
      <c r="AI77" s="37"/>
      <c r="AJ77" s="37"/>
      <c r="AK77" s="37"/>
      <c r="AL77" s="37"/>
      <c r="AM77" s="37"/>
      <c r="AN77" s="37"/>
      <c r="AO77" s="37"/>
      <c r="AP77" s="37"/>
      <c r="AQ77" s="37"/>
      <c r="AR77" s="37"/>
      <c r="AS77" s="37"/>
      <c r="AT77" s="37"/>
      <c r="AU77" s="37"/>
      <c r="AV77" s="37"/>
      <c r="AW77" s="37"/>
      <c r="AX77" s="37"/>
      <c r="AY77" s="37"/>
      <c r="AZ77" s="37"/>
      <c r="BA77" s="37"/>
      <c r="BB77" s="37"/>
      <c r="BC77" s="37"/>
      <c r="BD77" s="37"/>
      <c r="BE77" s="37"/>
      <c r="BF77" s="37"/>
      <c r="BG77" s="37"/>
      <c r="BH77" s="37"/>
      <c r="BI77" s="37"/>
      <c r="BJ77" s="37"/>
      <c r="BK77" s="37"/>
      <c r="BL77" s="37"/>
      <c r="BM77" s="37"/>
      <c r="BN77" s="37"/>
      <c r="BO77" s="37"/>
      <c r="BQ77" s="37"/>
      <c r="BR77" s="37"/>
      <c r="BS77" s="37"/>
      <c r="BT77" s="37"/>
      <c r="BU77" s="37"/>
      <c r="BV77" s="37"/>
      <c r="BW77" s="37"/>
      <c r="BX77" s="37"/>
      <c r="BY77" s="37"/>
      <c r="BZ77" s="37"/>
      <c r="CA77" s="37"/>
      <c r="CB77" s="37"/>
      <c r="CC77" s="37"/>
      <c r="CD77" s="37"/>
      <c r="CE77" s="37"/>
      <c r="CF77" s="37"/>
      <c r="CG77" s="37"/>
      <c r="CH77" s="110"/>
      <c r="CI77" s="110"/>
      <c r="CJ77" s="37"/>
      <c r="CK77" s="37"/>
      <c r="CL77" s="37"/>
      <c r="CM77" s="37"/>
      <c r="CN77" s="37"/>
      <c r="CO77" s="37"/>
      <c r="CP77" s="37"/>
      <c r="CQ77" s="37"/>
      <c r="CR77" s="37"/>
      <c r="CS77" s="37"/>
      <c r="CT77" s="37"/>
      <c r="CU77" s="37"/>
      <c r="CV77" s="37"/>
      <c r="CW77" s="37"/>
      <c r="CX77" s="37"/>
      <c r="CY77" s="37"/>
      <c r="CZ77" s="37"/>
      <c r="DA77" s="37"/>
      <c r="DB77" s="37"/>
      <c r="DC77" s="37"/>
      <c r="DD77" s="37"/>
      <c r="DE77" s="37"/>
      <c r="DF77" s="37"/>
      <c r="DG77" s="37"/>
      <c r="DH77" s="37"/>
      <c r="DI77" s="37"/>
      <c r="DJ77" s="37"/>
      <c r="DK77" s="37"/>
      <c r="DL77" s="37"/>
      <c r="DM77" s="37"/>
      <c r="DN77" s="37"/>
      <c r="DO77" s="37"/>
      <c r="DP77" s="608"/>
    </row>
    <row r="78" spans="1:125" ht="13.5" customHeight="1">
      <c r="M78" s="110"/>
      <c r="N78" s="110"/>
      <c r="O78" s="110"/>
      <c r="P78" s="110"/>
      <c r="Q78" s="110"/>
      <c r="R78" s="110"/>
      <c r="S78" s="110"/>
      <c r="T78" s="110"/>
      <c r="U78" s="110"/>
      <c r="V78" s="110"/>
      <c r="W78" s="110"/>
      <c r="X78" s="110"/>
      <c r="Y78" s="110"/>
      <c r="Z78" s="110"/>
      <c r="AA78" s="110"/>
      <c r="AB78" s="110"/>
      <c r="AC78" s="110"/>
      <c r="AD78" s="110"/>
      <c r="AE78" s="110"/>
      <c r="AF78" s="110"/>
      <c r="AG78" s="110"/>
      <c r="AH78" s="110"/>
      <c r="AI78" s="110"/>
      <c r="AJ78" s="110"/>
      <c r="AK78" s="110"/>
      <c r="AL78" s="110"/>
      <c r="AM78" s="110"/>
      <c r="AN78" s="110"/>
      <c r="AO78" s="110"/>
      <c r="AP78" s="110"/>
      <c r="AQ78" s="110"/>
      <c r="AR78" s="110"/>
      <c r="AS78" s="110"/>
      <c r="AT78" s="110"/>
      <c r="AU78" s="110"/>
      <c r="AV78" s="110"/>
      <c r="AW78" s="110"/>
      <c r="AX78" s="110"/>
      <c r="AY78" s="110"/>
      <c r="AZ78" s="110"/>
      <c r="BA78" s="110"/>
      <c r="BB78" s="110"/>
      <c r="BC78" s="110"/>
      <c r="BD78" s="110"/>
      <c r="BE78" s="36"/>
      <c r="BF78" s="36"/>
      <c r="BG78" s="36"/>
      <c r="BH78" s="36"/>
      <c r="BI78" s="409"/>
      <c r="BJ78" s="409"/>
      <c r="BK78" s="409"/>
      <c r="BL78" s="409"/>
      <c r="BM78" s="409"/>
      <c r="BN78" s="409"/>
      <c r="BO78" s="409"/>
      <c r="BP78" s="409"/>
      <c r="BQ78" s="409"/>
      <c r="BR78" s="110"/>
      <c r="BS78" s="110"/>
      <c r="BT78" s="36"/>
      <c r="BU78" s="36"/>
      <c r="BV78" s="36"/>
      <c r="BW78" s="36"/>
      <c r="BX78" s="37"/>
      <c r="BY78" s="37"/>
      <c r="BZ78" s="37"/>
      <c r="CA78" s="37"/>
      <c r="CB78" s="37"/>
      <c r="CC78" s="37"/>
      <c r="CD78" s="37"/>
      <c r="CE78" s="37"/>
      <c r="CF78" s="37"/>
      <c r="CG78" s="37"/>
      <c r="CH78" s="602" t="s">
        <v>621</v>
      </c>
      <c r="CI78" s="602"/>
      <c r="CJ78" s="602"/>
      <c r="CK78" s="602"/>
      <c r="CL78" s="602"/>
      <c r="CM78" s="602"/>
      <c r="CN78" s="602"/>
      <c r="CO78" s="602"/>
      <c r="CP78" s="602"/>
      <c r="CQ78" s="602"/>
      <c r="CR78" s="602"/>
      <c r="CS78" s="602"/>
      <c r="CT78" s="602"/>
      <c r="CU78" s="602"/>
      <c r="CV78" s="602"/>
      <c r="CW78" s="602"/>
      <c r="CX78" s="602"/>
      <c r="CY78" s="602"/>
      <c r="CZ78" s="602"/>
      <c r="DA78" s="602"/>
      <c r="DB78" s="37"/>
      <c r="DC78" s="37"/>
      <c r="DD78" s="37"/>
      <c r="DE78" s="37"/>
      <c r="DF78" s="37"/>
      <c r="DG78" s="37"/>
      <c r="DH78" s="37"/>
      <c r="DI78" s="37"/>
      <c r="DJ78" s="37"/>
      <c r="DK78" s="37"/>
      <c r="DL78" s="37"/>
      <c r="DM78" s="37"/>
      <c r="DN78" s="37"/>
      <c r="DO78" s="37"/>
      <c r="DP78" s="608"/>
    </row>
    <row r="79" spans="1:125" ht="13.5" customHeight="1">
      <c r="A79" s="35"/>
      <c r="B79" s="110"/>
      <c r="C79" s="110"/>
      <c r="D79" s="110"/>
      <c r="E79" s="110"/>
      <c r="F79" s="110"/>
      <c r="G79" s="110"/>
      <c r="H79" s="110"/>
      <c r="I79" s="1054"/>
      <c r="J79" s="908"/>
      <c r="K79" s="110"/>
      <c r="L79" s="110"/>
      <c r="M79" s="37"/>
      <c r="N79" s="37"/>
      <c r="O79" s="37"/>
      <c r="P79" s="110"/>
      <c r="Q79" s="110"/>
      <c r="R79" s="110"/>
      <c r="S79" s="110"/>
      <c r="T79" s="110"/>
      <c r="U79" s="110"/>
      <c r="V79" s="110"/>
      <c r="W79" s="110"/>
      <c r="X79" s="110"/>
      <c r="Y79" s="110"/>
      <c r="Z79" s="110"/>
      <c r="AA79" s="110"/>
      <c r="AB79" s="110"/>
      <c r="AC79" s="110"/>
      <c r="AD79" s="110"/>
      <c r="AE79" s="110"/>
      <c r="AF79" s="110"/>
      <c r="AG79" s="110"/>
      <c r="AH79" s="36"/>
      <c r="AI79" s="36"/>
      <c r="AJ79" s="36"/>
      <c r="AK79" s="36"/>
      <c r="AL79" s="36"/>
      <c r="AM79" s="36"/>
      <c r="AN79" s="36"/>
      <c r="AO79" s="110"/>
      <c r="AP79" s="110"/>
      <c r="AQ79" s="110"/>
      <c r="AR79" s="110"/>
      <c r="AS79" s="110"/>
      <c r="AT79" s="110"/>
      <c r="AU79" s="110"/>
      <c r="AV79" s="110"/>
      <c r="AW79" s="110"/>
      <c r="AX79" s="110"/>
      <c r="AY79" s="110"/>
      <c r="AZ79" s="110"/>
      <c r="BA79" s="110"/>
      <c r="BB79" s="110"/>
      <c r="BC79" s="110"/>
      <c r="BD79" s="110"/>
      <c r="BE79" s="36"/>
      <c r="BF79" s="36"/>
      <c r="BG79" s="36"/>
      <c r="BH79" s="36"/>
      <c r="BI79" s="409"/>
      <c r="BJ79" s="409"/>
      <c r="BK79" s="409"/>
      <c r="BL79" s="409"/>
      <c r="BM79" s="409"/>
      <c r="BN79" s="409"/>
      <c r="BO79" s="409"/>
      <c r="BP79" s="409"/>
      <c r="BQ79" s="409"/>
      <c r="BR79" s="110"/>
      <c r="BS79" s="110"/>
      <c r="BT79" s="36"/>
      <c r="BU79" s="36"/>
      <c r="BV79" s="36"/>
      <c r="BW79" s="36"/>
      <c r="BX79" s="36"/>
      <c r="BY79" s="36"/>
      <c r="BZ79" s="36"/>
      <c r="CA79" s="36"/>
      <c r="CB79" s="110"/>
      <c r="CC79" s="110"/>
      <c r="CD79" s="110"/>
      <c r="CE79" s="110"/>
      <c r="CF79" s="110"/>
      <c r="CG79" s="37"/>
      <c r="CH79" s="1048"/>
      <c r="CI79" s="1048"/>
      <c r="CJ79" s="1048"/>
      <c r="CK79" s="1048"/>
      <c r="CL79" s="1048"/>
      <c r="CM79" s="1085" t="s">
        <v>444</v>
      </c>
      <c r="CN79" s="1085"/>
      <c r="CO79" s="1085"/>
      <c r="CP79" s="1085"/>
      <c r="CQ79" s="1085"/>
      <c r="CR79" s="1050" t="s">
        <v>445</v>
      </c>
      <c r="CS79" s="1051"/>
      <c r="CT79" s="1051"/>
      <c r="CU79" s="1051"/>
      <c r="CV79" s="1052"/>
      <c r="CW79" s="1050" t="s">
        <v>446</v>
      </c>
      <c r="CX79" s="1051"/>
      <c r="CY79" s="1051"/>
      <c r="CZ79" s="1051"/>
      <c r="DA79" s="1052"/>
      <c r="DB79" s="1050" t="s">
        <v>447</v>
      </c>
      <c r="DC79" s="1051"/>
      <c r="DD79" s="1051"/>
      <c r="DE79" s="1051"/>
      <c r="DF79" s="1052"/>
      <c r="DG79" s="1050" t="s">
        <v>448</v>
      </c>
      <c r="DH79" s="1051"/>
      <c r="DI79" s="1051"/>
      <c r="DJ79" s="1051"/>
      <c r="DK79" s="1052"/>
      <c r="DL79" s="37"/>
      <c r="DM79" s="37"/>
      <c r="DN79" s="37"/>
      <c r="DO79" s="37"/>
      <c r="DP79" s="608"/>
    </row>
    <row r="80" spans="1:125" s="37" customFormat="1" ht="13.5" customHeight="1">
      <c r="A80" s="35"/>
      <c r="B80" s="110"/>
      <c r="C80" s="110"/>
      <c r="D80" s="110"/>
      <c r="E80" s="110"/>
      <c r="F80" s="110"/>
      <c r="G80" s="110"/>
      <c r="H80" s="110"/>
      <c r="I80" s="410"/>
      <c r="J80" s="1054"/>
      <c r="K80" s="1054"/>
      <c r="L80" s="1054"/>
      <c r="M80" s="908"/>
      <c r="N80" s="908"/>
      <c r="O80" s="110"/>
      <c r="P80" s="110"/>
      <c r="Q80" s="110"/>
      <c r="R80" s="110"/>
      <c r="S80" s="110"/>
      <c r="T80" s="110"/>
      <c r="U80" s="110"/>
      <c r="V80" s="110"/>
      <c r="W80" s="110"/>
      <c r="X80" s="110"/>
      <c r="Y80" s="110"/>
      <c r="Z80" s="110"/>
      <c r="AA80" s="110"/>
      <c r="AB80" s="110"/>
      <c r="AC80" s="110"/>
      <c r="AD80" s="110"/>
      <c r="AE80" s="110"/>
      <c r="AF80" s="110"/>
      <c r="AG80" s="110"/>
      <c r="AH80" s="110"/>
      <c r="AI80" s="110"/>
      <c r="AJ80" s="110"/>
      <c r="AK80" s="110"/>
      <c r="AL80" s="110"/>
      <c r="AM80" s="110"/>
      <c r="AN80" s="110"/>
      <c r="AO80" s="110"/>
      <c r="AP80" s="110"/>
      <c r="AQ80" s="110"/>
      <c r="AR80" s="110"/>
      <c r="AS80" s="110"/>
      <c r="AT80" s="110"/>
      <c r="AU80" s="110"/>
      <c r="AV80" s="110"/>
      <c r="AW80" s="110"/>
      <c r="AX80" s="110"/>
      <c r="AY80" s="110"/>
      <c r="AZ80" s="110"/>
      <c r="BA80" s="110"/>
      <c r="BB80" s="110"/>
      <c r="BC80" s="110"/>
      <c r="BD80" s="110"/>
      <c r="BE80" s="36"/>
      <c r="BF80" s="36"/>
      <c r="BG80" s="36"/>
      <c r="BH80" s="36"/>
      <c r="BI80" s="409"/>
      <c r="BJ80" s="409"/>
      <c r="BK80" s="409"/>
      <c r="BL80" s="409"/>
      <c r="BM80" s="409"/>
      <c r="BN80" s="409"/>
      <c r="BO80" s="409"/>
      <c r="BP80" s="409"/>
      <c r="BQ80" s="409"/>
      <c r="BR80" s="110"/>
      <c r="BS80" s="110"/>
      <c r="BT80" s="36"/>
      <c r="BU80" s="36"/>
      <c r="BV80" s="36"/>
      <c r="BW80" s="36"/>
      <c r="BX80" s="36"/>
      <c r="BY80" s="36"/>
      <c r="BZ80" s="36"/>
      <c r="CA80" s="36"/>
      <c r="CB80" s="110"/>
      <c r="CC80" s="110"/>
      <c r="CD80" s="110"/>
      <c r="CE80" s="110"/>
      <c r="CF80" s="110"/>
      <c r="CH80" s="1048" t="s">
        <v>439</v>
      </c>
      <c r="CI80" s="1048"/>
      <c r="CJ80" s="1048"/>
      <c r="CK80" s="1048"/>
      <c r="CL80" s="1048"/>
      <c r="CM80" s="1049">
        <v>261884</v>
      </c>
      <c r="CN80" s="1049"/>
      <c r="CO80" s="1049"/>
      <c r="CP80" s="1049"/>
      <c r="CQ80" s="1049"/>
      <c r="CR80" s="1049">
        <v>3470</v>
      </c>
      <c r="CS80" s="1049"/>
      <c r="CT80" s="1049"/>
      <c r="CU80" s="1049"/>
      <c r="CV80" s="1049"/>
      <c r="CW80" s="1049">
        <v>21635</v>
      </c>
      <c r="CX80" s="1049"/>
      <c r="CY80" s="1049"/>
      <c r="CZ80" s="1049"/>
      <c r="DA80" s="1049"/>
      <c r="DB80" s="1049">
        <v>25578</v>
      </c>
      <c r="DC80" s="1049"/>
      <c r="DD80" s="1049"/>
      <c r="DE80" s="1049"/>
      <c r="DF80" s="1049"/>
      <c r="DG80" s="1049">
        <f>SUM(CM80:DF80)</f>
        <v>312567</v>
      </c>
      <c r="DH80" s="1049"/>
      <c r="DI80" s="1049"/>
      <c r="DJ80" s="1049"/>
      <c r="DK80" s="1049"/>
    </row>
    <row r="81" spans="1:120" s="37" customFormat="1" ht="13.5" customHeight="1">
      <c r="A81" s="35"/>
      <c r="B81" s="110"/>
      <c r="C81" s="110"/>
      <c r="D81" s="110"/>
      <c r="E81" s="110"/>
      <c r="F81" s="110"/>
      <c r="G81" s="110"/>
      <c r="H81" s="110"/>
      <c r="I81" s="410"/>
      <c r="J81" s="379"/>
      <c r="K81" s="110"/>
      <c r="L81" s="110"/>
      <c r="M81" s="908"/>
      <c r="N81" s="908"/>
      <c r="O81" s="110"/>
      <c r="P81" s="110"/>
      <c r="Q81" s="110"/>
      <c r="R81" s="110"/>
      <c r="S81" s="110"/>
      <c r="T81" s="110"/>
      <c r="U81" s="110"/>
      <c r="V81" s="110"/>
      <c r="W81" s="110"/>
      <c r="X81" s="110"/>
      <c r="Y81" s="110"/>
      <c r="Z81" s="110"/>
      <c r="AA81" s="110"/>
      <c r="AB81" s="110"/>
      <c r="AC81" s="110"/>
      <c r="AD81" s="110"/>
      <c r="AE81" s="110"/>
      <c r="AF81" s="110"/>
      <c r="AG81" s="110"/>
      <c r="AH81" s="110"/>
      <c r="AI81" s="110"/>
      <c r="AJ81" s="110"/>
      <c r="AK81" s="110"/>
      <c r="AL81" s="110"/>
      <c r="AM81" s="110"/>
      <c r="AN81" s="110"/>
      <c r="AO81" s="110"/>
      <c r="AP81" s="110"/>
      <c r="AQ81" s="110"/>
      <c r="AR81" s="110"/>
      <c r="AS81" s="110"/>
      <c r="AT81" s="110"/>
      <c r="AU81" s="110"/>
      <c r="AV81" s="110"/>
      <c r="AW81" s="110"/>
      <c r="AX81" s="110"/>
      <c r="AY81" s="110"/>
      <c r="AZ81" s="110"/>
      <c r="BA81" s="110"/>
      <c r="BB81" s="110"/>
      <c r="BC81" s="110"/>
      <c r="BD81" s="110"/>
      <c r="BE81" s="36"/>
      <c r="BF81" s="36"/>
      <c r="BG81" s="36"/>
      <c r="BH81" s="36"/>
      <c r="BI81" s="409"/>
      <c r="BJ81" s="409"/>
      <c r="BK81" s="409"/>
      <c r="BL81" s="409"/>
      <c r="BM81" s="409"/>
      <c r="BN81" s="409"/>
      <c r="BO81" s="409"/>
      <c r="BP81" s="409"/>
      <c r="BQ81" s="409"/>
      <c r="BR81" s="110"/>
      <c r="BS81" s="110"/>
      <c r="BT81" s="36"/>
      <c r="BU81" s="36"/>
      <c r="BV81" s="36"/>
      <c r="BW81" s="36"/>
      <c r="BX81" s="36"/>
      <c r="BY81" s="36"/>
      <c r="BZ81" s="36"/>
      <c r="CA81" s="36"/>
      <c r="CB81" s="110"/>
      <c r="CC81" s="110"/>
      <c r="CD81" s="110"/>
      <c r="CE81" s="110"/>
      <c r="CF81" s="110"/>
      <c r="CH81" s="1048" t="s">
        <v>440</v>
      </c>
      <c r="CI81" s="1048"/>
      <c r="CJ81" s="1048"/>
      <c r="CK81" s="1048"/>
      <c r="CL81" s="1048"/>
      <c r="CM81" s="1049">
        <v>0</v>
      </c>
      <c r="CN81" s="1049"/>
      <c r="CO81" s="1049"/>
      <c r="CP81" s="1049"/>
      <c r="CQ81" s="1049"/>
      <c r="CR81" s="1049">
        <v>0</v>
      </c>
      <c r="CS81" s="1049"/>
      <c r="CT81" s="1049"/>
      <c r="CU81" s="1049"/>
      <c r="CV81" s="1049"/>
      <c r="CW81" s="1049">
        <v>0</v>
      </c>
      <c r="CX81" s="1049"/>
      <c r="CY81" s="1049"/>
      <c r="CZ81" s="1049"/>
      <c r="DA81" s="1049"/>
      <c r="DB81" s="1049">
        <v>0</v>
      </c>
      <c r="DC81" s="1049"/>
      <c r="DD81" s="1049"/>
      <c r="DE81" s="1049"/>
      <c r="DF81" s="1049"/>
      <c r="DG81" s="1049">
        <f t="shared" ref="DG81:DG84" si="13">SUM(CM81:DF81)</f>
        <v>0</v>
      </c>
      <c r="DH81" s="1049"/>
      <c r="DI81" s="1049"/>
      <c r="DJ81" s="1049"/>
      <c r="DK81" s="1049"/>
    </row>
    <row r="82" spans="1:120" s="37" customFormat="1" ht="13.5" customHeight="1">
      <c r="A82" s="35"/>
      <c r="B82" s="110"/>
      <c r="C82" s="110"/>
      <c r="D82" s="110"/>
      <c r="E82" s="110"/>
      <c r="F82" s="110"/>
      <c r="G82" s="110"/>
      <c r="H82" s="110"/>
      <c r="I82" s="410"/>
      <c r="J82" s="379"/>
      <c r="K82" s="110"/>
      <c r="L82" s="110"/>
      <c r="M82" s="423"/>
      <c r="N82" s="423"/>
      <c r="O82" s="423"/>
      <c r="P82" s="110"/>
      <c r="Q82" s="423"/>
      <c r="R82" s="110"/>
      <c r="S82" s="110"/>
      <c r="T82" s="110"/>
      <c r="U82" s="110"/>
      <c r="V82" s="110"/>
      <c r="W82" s="110"/>
      <c r="X82" s="110"/>
      <c r="Y82" s="110"/>
      <c r="Z82" s="110"/>
      <c r="AA82" s="110"/>
      <c r="AB82" s="110"/>
      <c r="AC82" s="411"/>
      <c r="AD82" s="411"/>
      <c r="AE82" s="411"/>
      <c r="AF82" s="411"/>
      <c r="AG82" s="411"/>
      <c r="AH82" s="411"/>
      <c r="AI82" s="411"/>
      <c r="AJ82" s="1086"/>
      <c r="AK82" s="1086"/>
      <c r="AL82" s="36"/>
      <c r="AM82" s="36"/>
      <c r="AN82" s="36"/>
      <c r="AO82" s="110"/>
      <c r="AP82" s="110"/>
      <c r="AQ82" s="110"/>
      <c r="AR82" s="110"/>
      <c r="AS82" s="110"/>
      <c r="AT82" s="110"/>
      <c r="AU82" s="110"/>
      <c r="AV82" s="110"/>
      <c r="AW82" s="36"/>
      <c r="AX82" s="36"/>
      <c r="AY82" s="36"/>
      <c r="AZ82" s="36"/>
      <c r="BA82" s="36"/>
      <c r="BB82" s="36"/>
      <c r="BC82" s="36"/>
      <c r="BD82" s="36"/>
      <c r="BE82" s="36"/>
      <c r="BF82" s="36"/>
      <c r="BG82" s="36"/>
      <c r="BH82" s="36"/>
      <c r="BI82" s="110"/>
      <c r="BJ82" s="110"/>
      <c r="BK82" s="110"/>
      <c r="BL82" s="110"/>
      <c r="BM82" s="110"/>
      <c r="BN82" s="110"/>
      <c r="BO82" s="110"/>
      <c r="BP82" s="110"/>
      <c r="BQ82" s="110"/>
      <c r="BR82" s="110"/>
      <c r="BS82" s="110"/>
      <c r="BT82" s="36"/>
      <c r="BU82" s="36"/>
      <c r="BV82" s="36"/>
      <c r="BW82" s="36"/>
      <c r="BX82" s="36"/>
      <c r="BY82" s="36"/>
      <c r="BZ82" s="36"/>
      <c r="CA82" s="36"/>
      <c r="CB82" s="110"/>
      <c r="CC82" s="110"/>
      <c r="CD82" s="110"/>
      <c r="CE82" s="110"/>
      <c r="CF82" s="110"/>
      <c r="CH82" s="1053" t="s">
        <v>441</v>
      </c>
      <c r="CI82" s="1053"/>
      <c r="CJ82" s="1053"/>
      <c r="CK82" s="1053"/>
      <c r="CL82" s="1053"/>
      <c r="CM82" s="1047">
        <v>0</v>
      </c>
      <c r="CN82" s="1047"/>
      <c r="CO82" s="1047"/>
      <c r="CP82" s="1047"/>
      <c r="CQ82" s="1047"/>
      <c r="CR82" s="1047">
        <v>0</v>
      </c>
      <c r="CS82" s="1047"/>
      <c r="CT82" s="1047"/>
      <c r="CU82" s="1047"/>
      <c r="CV82" s="1047"/>
      <c r="CW82" s="1047">
        <v>0</v>
      </c>
      <c r="CX82" s="1047"/>
      <c r="CY82" s="1047"/>
      <c r="CZ82" s="1047"/>
      <c r="DA82" s="1047"/>
      <c r="DB82" s="1047">
        <v>0</v>
      </c>
      <c r="DC82" s="1047"/>
      <c r="DD82" s="1047"/>
      <c r="DE82" s="1047"/>
      <c r="DF82" s="1047"/>
      <c r="DG82" s="1047">
        <f t="shared" si="13"/>
        <v>0</v>
      </c>
      <c r="DH82" s="1047"/>
      <c r="DI82" s="1047"/>
      <c r="DJ82" s="1047"/>
      <c r="DK82" s="1047"/>
    </row>
    <row r="83" spans="1:120" ht="13.5" customHeight="1">
      <c r="A83" s="35"/>
      <c r="B83" s="110"/>
      <c r="C83" s="110"/>
      <c r="D83" s="110"/>
      <c r="E83" s="110"/>
      <c r="F83" s="110"/>
      <c r="G83" s="110"/>
      <c r="H83" s="110"/>
      <c r="I83" s="110"/>
      <c r="J83" s="410"/>
      <c r="K83" s="410"/>
      <c r="L83" s="410"/>
      <c r="M83" s="423"/>
      <c r="N83" s="423"/>
      <c r="O83" s="423"/>
      <c r="P83" s="110"/>
      <c r="Q83" s="423"/>
      <c r="R83" s="110"/>
      <c r="S83" s="110"/>
      <c r="T83" s="110"/>
      <c r="U83" s="110"/>
      <c r="V83" s="110"/>
      <c r="W83" s="110"/>
      <c r="X83" s="110"/>
      <c r="Y83" s="110"/>
      <c r="Z83" s="110"/>
      <c r="AA83" s="110"/>
      <c r="AB83" s="110"/>
      <c r="AC83" s="411"/>
      <c r="AD83" s="411"/>
      <c r="AE83" s="411"/>
      <c r="AF83" s="411"/>
      <c r="AG83" s="411"/>
      <c r="AH83" s="411"/>
      <c r="AI83" s="411"/>
      <c r="AJ83" s="1086"/>
      <c r="AK83" s="1086"/>
      <c r="AL83" s="36"/>
      <c r="AM83" s="36"/>
      <c r="AN83" s="36"/>
      <c r="AO83" s="110"/>
      <c r="AP83" s="110"/>
      <c r="AQ83" s="110"/>
      <c r="AR83" s="110"/>
      <c r="AS83" s="110"/>
      <c r="AT83" s="110"/>
      <c r="AU83" s="110"/>
      <c r="AV83" s="110"/>
      <c r="AW83" s="36"/>
      <c r="AX83" s="36"/>
      <c r="AY83" s="36"/>
      <c r="AZ83" s="36"/>
      <c r="BA83" s="36"/>
      <c r="BB83" s="36"/>
      <c r="BC83" s="36"/>
      <c r="BD83" s="36"/>
      <c r="BE83" s="36"/>
      <c r="BF83" s="36"/>
      <c r="BG83" s="36"/>
      <c r="BH83" s="36"/>
      <c r="BI83" s="110"/>
      <c r="BJ83" s="110"/>
      <c r="BK83" s="110"/>
      <c r="BL83" s="110"/>
      <c r="BM83" s="110"/>
      <c r="BN83" s="110"/>
      <c r="BO83" s="110"/>
      <c r="BP83" s="110"/>
      <c r="BQ83" s="110"/>
      <c r="BR83" s="110"/>
      <c r="BS83" s="110"/>
      <c r="BT83" s="36"/>
      <c r="BU83" s="36"/>
      <c r="BV83" s="36"/>
      <c r="BW83" s="36"/>
      <c r="BX83" s="36"/>
      <c r="BY83" s="36"/>
      <c r="BZ83" s="36"/>
      <c r="CA83" s="36"/>
      <c r="CB83" s="110"/>
      <c r="CC83" s="110"/>
      <c r="CD83" s="110"/>
      <c r="CE83" s="110"/>
      <c r="CF83" s="110"/>
      <c r="CG83" s="110"/>
      <c r="CH83" s="1053" t="s">
        <v>442</v>
      </c>
      <c r="CI83" s="1053"/>
      <c r="CJ83" s="1053"/>
      <c r="CK83" s="1053"/>
      <c r="CL83" s="1053"/>
      <c r="CM83" s="1047">
        <v>0</v>
      </c>
      <c r="CN83" s="1047"/>
      <c r="CO83" s="1047"/>
      <c r="CP83" s="1047"/>
      <c r="CQ83" s="1047"/>
      <c r="CR83" s="1047">
        <v>0</v>
      </c>
      <c r="CS83" s="1047"/>
      <c r="CT83" s="1047"/>
      <c r="CU83" s="1047"/>
      <c r="CV83" s="1047"/>
      <c r="CW83" s="1047">
        <v>0</v>
      </c>
      <c r="CX83" s="1047"/>
      <c r="CY83" s="1047"/>
      <c r="CZ83" s="1047"/>
      <c r="DA83" s="1047"/>
      <c r="DB83" s="1047">
        <v>0</v>
      </c>
      <c r="DC83" s="1047"/>
      <c r="DD83" s="1047"/>
      <c r="DE83" s="1047"/>
      <c r="DF83" s="1047"/>
      <c r="DG83" s="1047">
        <f t="shared" si="13"/>
        <v>0</v>
      </c>
      <c r="DH83" s="1047"/>
      <c r="DI83" s="1047"/>
      <c r="DJ83" s="1047"/>
      <c r="DK83" s="1047"/>
      <c r="DL83" s="37"/>
      <c r="DM83" s="37"/>
      <c r="DN83" s="37"/>
      <c r="DO83" s="37"/>
      <c r="DP83" s="37"/>
    </row>
    <row r="84" spans="1:120">
      <c r="A84" s="35"/>
      <c r="B84" s="110"/>
      <c r="C84" s="110"/>
      <c r="D84" s="110"/>
      <c r="E84" s="110"/>
      <c r="F84" s="110"/>
      <c r="G84" s="110"/>
      <c r="H84" s="110"/>
      <c r="I84" s="110"/>
      <c r="J84" s="410"/>
      <c r="K84" s="410"/>
      <c r="L84" s="410"/>
      <c r="M84" s="423"/>
      <c r="N84" s="110"/>
      <c r="O84" s="423"/>
      <c r="P84" s="110"/>
      <c r="Q84" s="110"/>
      <c r="R84" s="110"/>
      <c r="S84" s="110"/>
      <c r="T84" s="110"/>
      <c r="U84" s="110"/>
      <c r="V84" s="110"/>
      <c r="W84" s="110"/>
      <c r="X84" s="110"/>
      <c r="Y84" s="110"/>
      <c r="Z84" s="110"/>
      <c r="AA84" s="110"/>
      <c r="AB84" s="110"/>
      <c r="AC84" s="411"/>
      <c r="AD84" s="411"/>
      <c r="AE84" s="411"/>
      <c r="AF84" s="411"/>
      <c r="AG84" s="411"/>
      <c r="AH84" s="411"/>
      <c r="AI84" s="411"/>
      <c r="AJ84" s="1086"/>
      <c r="AK84" s="1086"/>
      <c r="AL84" s="36"/>
      <c r="AM84" s="36"/>
      <c r="AN84" s="36"/>
      <c r="AO84" s="110"/>
      <c r="AP84" s="110"/>
      <c r="AQ84" s="110"/>
      <c r="AR84" s="110"/>
      <c r="AS84" s="110"/>
      <c r="AT84" s="110"/>
      <c r="AU84" s="110"/>
      <c r="AV84" s="110"/>
      <c r="AW84" s="36"/>
      <c r="AX84" s="36"/>
      <c r="AY84" s="36"/>
      <c r="AZ84" s="36"/>
      <c r="BA84" s="36"/>
      <c r="BB84" s="36"/>
      <c r="BC84" s="36"/>
      <c r="BD84" s="36"/>
      <c r="BE84" s="36"/>
      <c r="BF84" s="36"/>
      <c r="BG84" s="36"/>
      <c r="BH84" s="36"/>
      <c r="BI84" s="110"/>
      <c r="BJ84" s="110"/>
      <c r="BK84" s="110"/>
      <c r="BL84" s="110"/>
      <c r="BM84" s="110"/>
      <c r="BN84" s="110"/>
      <c r="BO84" s="110"/>
      <c r="BP84" s="110"/>
      <c r="BQ84" s="110"/>
      <c r="BR84" s="110"/>
      <c r="BS84" s="110"/>
      <c r="BT84" s="36"/>
      <c r="BU84" s="36"/>
      <c r="BV84" s="36"/>
      <c r="BW84" s="36"/>
      <c r="BX84" s="36"/>
      <c r="BY84" s="36"/>
      <c r="BZ84" s="36"/>
      <c r="CA84" s="36"/>
      <c r="CB84" s="110"/>
      <c r="CC84" s="110"/>
      <c r="CD84" s="110"/>
      <c r="CE84" s="110"/>
      <c r="CF84" s="110"/>
      <c r="CG84" s="110"/>
      <c r="CH84" s="1053" t="s">
        <v>443</v>
      </c>
      <c r="CI84" s="1053"/>
      <c r="CJ84" s="1053"/>
      <c r="CK84" s="1053"/>
      <c r="CL84" s="1053"/>
      <c r="CM84" s="1047"/>
      <c r="CN84" s="1047"/>
      <c r="CO84" s="1047"/>
      <c r="CP84" s="1047"/>
      <c r="CQ84" s="1047"/>
      <c r="CR84" s="1047"/>
      <c r="CS84" s="1047"/>
      <c r="CT84" s="1047"/>
      <c r="CU84" s="1047"/>
      <c r="CV84" s="1047"/>
      <c r="CW84" s="1047"/>
      <c r="CX84" s="1047"/>
      <c r="CY84" s="1047"/>
      <c r="CZ84" s="1047"/>
      <c r="DA84" s="1047"/>
      <c r="DB84" s="1047"/>
      <c r="DC84" s="1047"/>
      <c r="DD84" s="1047"/>
      <c r="DE84" s="1047"/>
      <c r="DF84" s="1047"/>
      <c r="DG84" s="1047">
        <f t="shared" si="13"/>
        <v>0</v>
      </c>
      <c r="DH84" s="1047"/>
      <c r="DI84" s="1047"/>
      <c r="DJ84" s="1047"/>
      <c r="DK84" s="1047"/>
    </row>
    <row r="85" spans="1:120">
      <c r="A85" s="35"/>
      <c r="B85" s="110"/>
      <c r="C85" s="110"/>
      <c r="D85" s="110"/>
      <c r="E85" s="110"/>
      <c r="F85" s="110"/>
      <c r="G85" s="110"/>
      <c r="H85" s="110"/>
      <c r="I85" s="110"/>
      <c r="J85" s="110"/>
      <c r="K85" s="110"/>
      <c r="L85" s="110"/>
      <c r="M85" s="423"/>
      <c r="N85" s="110"/>
      <c r="O85" s="423"/>
      <c r="P85" s="110"/>
      <c r="Q85" s="110"/>
      <c r="R85" s="110"/>
      <c r="S85" s="110"/>
      <c r="T85" s="110"/>
      <c r="U85" s="110"/>
      <c r="V85" s="110"/>
      <c r="W85" s="110"/>
      <c r="X85" s="110"/>
      <c r="Y85" s="110"/>
      <c r="Z85" s="110"/>
      <c r="AA85" s="110"/>
      <c r="AB85" s="110"/>
      <c r="AC85" s="411"/>
      <c r="AD85" s="411"/>
      <c r="AE85" s="411"/>
      <c r="AF85" s="411"/>
      <c r="AG85" s="411"/>
      <c r="AH85" s="411"/>
      <c r="AI85" s="411"/>
      <c r="AJ85" s="426"/>
      <c r="AK85" s="426"/>
      <c r="AL85" s="36"/>
      <c r="AM85" s="36"/>
      <c r="AN85" s="36"/>
      <c r="AO85" s="110"/>
      <c r="AP85" s="110"/>
      <c r="AQ85" s="110"/>
      <c r="AR85" s="110"/>
      <c r="AS85" s="110"/>
      <c r="AT85" s="110"/>
      <c r="AU85" s="110"/>
      <c r="AV85" s="110"/>
      <c r="AW85" s="36"/>
      <c r="AX85" s="36"/>
      <c r="AY85" s="36"/>
      <c r="AZ85" s="36"/>
      <c r="BA85" s="36"/>
      <c r="BB85" s="36"/>
      <c r="BC85" s="36"/>
      <c r="BD85" s="36"/>
      <c r="BE85" s="36"/>
      <c r="BF85" s="36"/>
      <c r="BG85" s="36"/>
      <c r="BH85" s="36"/>
      <c r="BI85" s="110"/>
      <c r="BJ85" s="110"/>
      <c r="BK85" s="110"/>
      <c r="BL85" s="110"/>
      <c r="BM85" s="110"/>
      <c r="BN85" s="110"/>
      <c r="BO85" s="110"/>
      <c r="BP85" s="110"/>
      <c r="BQ85" s="110"/>
      <c r="BR85" s="110"/>
      <c r="BS85" s="110"/>
      <c r="BT85" s="36"/>
      <c r="BU85" s="36"/>
      <c r="BV85" s="36"/>
      <c r="BW85" s="36"/>
      <c r="BX85" s="36"/>
      <c r="BY85" s="36"/>
      <c r="BZ85" s="36"/>
      <c r="CA85" s="36"/>
      <c r="CB85" s="110"/>
      <c r="CC85" s="110"/>
      <c r="CD85" s="110"/>
      <c r="CE85" s="110"/>
      <c r="CF85" s="110"/>
      <c r="CG85" s="110"/>
      <c r="CH85" s="1053" t="s">
        <v>448</v>
      </c>
      <c r="CI85" s="1053"/>
      <c r="CJ85" s="1053"/>
      <c r="CK85" s="1053"/>
      <c r="CL85" s="1053"/>
      <c r="CM85" s="1047">
        <f>SUM(CM80:CQ84)</f>
        <v>261884</v>
      </c>
      <c r="CN85" s="1047"/>
      <c r="CO85" s="1047"/>
      <c r="CP85" s="1047"/>
      <c r="CQ85" s="1047"/>
      <c r="CR85" s="1047">
        <f>SUM(CR80:CV84)</f>
        <v>3470</v>
      </c>
      <c r="CS85" s="1047"/>
      <c r="CT85" s="1047"/>
      <c r="CU85" s="1047"/>
      <c r="CV85" s="1047"/>
      <c r="CW85" s="1047">
        <f>SUM(CW80:DA84)</f>
        <v>21635</v>
      </c>
      <c r="CX85" s="1047"/>
      <c r="CY85" s="1047"/>
      <c r="CZ85" s="1047"/>
      <c r="DA85" s="1047"/>
      <c r="DB85" s="1047">
        <f>SUM(DB80:DF84)</f>
        <v>25578</v>
      </c>
      <c r="DC85" s="1047"/>
      <c r="DD85" s="1047"/>
      <c r="DE85" s="1047"/>
      <c r="DF85" s="1047"/>
      <c r="DG85" s="1047">
        <f t="shared" ref="DG85" si="14">SUM(CM85:DF85)</f>
        <v>312567</v>
      </c>
      <c r="DH85" s="1047"/>
      <c r="DI85" s="1047"/>
      <c r="DJ85" s="1047"/>
      <c r="DK85" s="1047"/>
    </row>
    <row r="86" spans="1:120">
      <c r="A86" s="35"/>
      <c r="B86" s="110"/>
      <c r="C86" s="110"/>
      <c r="D86" s="110"/>
      <c r="E86" s="110"/>
      <c r="F86" s="110"/>
      <c r="G86" s="110"/>
      <c r="H86" s="110"/>
      <c r="I86" s="110"/>
      <c r="J86" s="110"/>
      <c r="K86" s="110"/>
      <c r="L86" s="110"/>
      <c r="M86" s="110"/>
      <c r="N86" s="110"/>
      <c r="O86" s="110"/>
      <c r="P86" s="110"/>
      <c r="Q86" s="110"/>
      <c r="R86" s="110"/>
      <c r="S86" s="110"/>
      <c r="T86" s="110"/>
      <c r="U86" s="110"/>
      <c r="V86" s="110"/>
      <c r="W86" s="110"/>
      <c r="X86" s="110"/>
      <c r="Y86" s="110"/>
      <c r="Z86" s="110"/>
      <c r="AA86" s="110"/>
      <c r="AB86" s="110"/>
      <c r="AC86" s="110"/>
      <c r="AD86" s="110"/>
      <c r="BX86" s="36"/>
      <c r="BY86" s="36"/>
      <c r="BZ86" s="36"/>
      <c r="CA86" s="36"/>
      <c r="CB86" s="110"/>
      <c r="CC86" s="110"/>
      <c r="CD86" s="110"/>
      <c r="CE86" s="110"/>
      <c r="CF86" s="110"/>
      <c r="CG86" s="110"/>
      <c r="CH86" s="110"/>
      <c r="CI86" s="110"/>
    </row>
    <row r="87" spans="1:120">
      <c r="A87" s="35"/>
      <c r="B87" s="110"/>
      <c r="C87" s="110"/>
      <c r="D87" s="110"/>
      <c r="E87" s="110"/>
      <c r="F87" s="110"/>
      <c r="G87" s="110"/>
      <c r="H87" s="110"/>
      <c r="I87" s="1054"/>
      <c r="J87" s="908"/>
      <c r="K87" s="110"/>
      <c r="L87" s="110"/>
      <c r="M87" s="110"/>
      <c r="N87" s="110"/>
      <c r="O87" s="110"/>
      <c r="P87" s="110"/>
      <c r="Q87" s="110"/>
      <c r="R87" s="110"/>
      <c r="S87" s="110"/>
      <c r="T87" s="110"/>
      <c r="U87" s="110"/>
      <c r="V87" s="110"/>
      <c r="W87" s="110"/>
      <c r="X87" s="110"/>
      <c r="Y87" s="110"/>
      <c r="Z87" s="110"/>
      <c r="AA87" s="110"/>
      <c r="AB87" s="110"/>
      <c r="AC87" s="110"/>
      <c r="AD87" s="110"/>
      <c r="BX87" s="36"/>
      <c r="BY87" s="36"/>
      <c r="BZ87" s="36"/>
      <c r="CA87" s="36"/>
      <c r="CB87" s="110"/>
      <c r="CC87" s="110"/>
      <c r="CD87" s="110"/>
      <c r="CE87" s="110"/>
      <c r="CF87" s="110"/>
      <c r="CG87" s="110"/>
      <c r="CH87" s="110"/>
      <c r="CI87" s="110"/>
    </row>
    <row r="88" spans="1:120">
      <c r="A88" s="35"/>
      <c r="B88" s="110"/>
      <c r="C88" s="110"/>
      <c r="D88" s="110"/>
      <c r="E88" s="110"/>
      <c r="F88" s="110"/>
      <c r="G88" s="110"/>
      <c r="H88" s="110"/>
      <c r="I88" s="110"/>
      <c r="J88" s="1054"/>
      <c r="K88" s="1054"/>
      <c r="L88" s="1054"/>
      <c r="M88" s="908"/>
      <c r="N88" s="908"/>
      <c r="O88" s="110"/>
      <c r="P88" s="110"/>
      <c r="Q88" s="110"/>
      <c r="R88" s="110"/>
      <c r="S88" s="110"/>
      <c r="T88" s="110"/>
      <c r="U88" s="110"/>
      <c r="V88" s="110"/>
      <c r="W88" s="110"/>
      <c r="X88" s="110"/>
      <c r="Y88" s="110"/>
      <c r="Z88" s="110"/>
      <c r="AA88" s="110"/>
      <c r="AB88" s="110"/>
      <c r="AC88" s="110"/>
      <c r="AD88" s="110"/>
      <c r="BX88" s="36"/>
      <c r="BY88" s="36"/>
      <c r="BZ88" s="36"/>
      <c r="CA88" s="36"/>
      <c r="CB88" s="110"/>
      <c r="CC88" s="110"/>
      <c r="CD88" s="110"/>
      <c r="CE88" s="110"/>
      <c r="CF88" s="110"/>
      <c r="CG88" s="110"/>
      <c r="CH88" s="110"/>
      <c r="CI88" s="110"/>
    </row>
    <row r="89" spans="1:120">
      <c r="A89" s="35"/>
      <c r="B89" s="110"/>
      <c r="C89" s="110"/>
      <c r="D89" s="110"/>
      <c r="E89" s="110"/>
      <c r="F89" s="110"/>
      <c r="G89" s="110"/>
      <c r="H89" s="110"/>
      <c r="I89" s="110"/>
      <c r="J89" s="110"/>
      <c r="K89" s="110"/>
      <c r="L89" s="110"/>
      <c r="M89" s="110"/>
      <c r="O89" s="379"/>
      <c r="P89" s="110"/>
      <c r="Q89" s="110"/>
      <c r="R89" s="110"/>
      <c r="S89" s="110"/>
      <c r="T89" s="110"/>
      <c r="U89" s="110"/>
      <c r="V89" s="110"/>
      <c r="W89" s="110"/>
      <c r="X89" s="110"/>
      <c r="Y89" s="110"/>
      <c r="Z89" s="110"/>
      <c r="AA89" s="110"/>
      <c r="AB89" s="110"/>
      <c r="AC89" s="110"/>
      <c r="AD89" s="110"/>
      <c r="BX89" s="36"/>
      <c r="BY89" s="36"/>
      <c r="BZ89" s="36"/>
      <c r="CA89" s="36"/>
      <c r="CB89" s="110"/>
      <c r="CC89" s="110"/>
      <c r="CD89" s="110"/>
      <c r="CE89" s="110"/>
      <c r="CF89" s="110"/>
      <c r="CG89" s="110"/>
      <c r="CH89" s="110"/>
      <c r="CI89" s="110"/>
    </row>
    <row r="90" spans="1:120">
      <c r="A90" s="35"/>
      <c r="B90" s="110"/>
      <c r="C90" s="110"/>
      <c r="D90" s="110"/>
      <c r="E90" s="110"/>
      <c r="F90" s="110"/>
      <c r="G90" s="110"/>
      <c r="H90" s="110"/>
      <c r="I90" s="110"/>
      <c r="J90" s="110"/>
      <c r="K90" s="110"/>
      <c r="L90" s="110"/>
      <c r="BX90" s="36"/>
      <c r="BY90" s="36"/>
      <c r="BZ90" s="36"/>
      <c r="CA90" s="36"/>
      <c r="CB90" s="110"/>
      <c r="CC90" s="110"/>
      <c r="CD90" s="110"/>
      <c r="CE90" s="110"/>
      <c r="CF90" s="110"/>
      <c r="CG90" s="110"/>
      <c r="CH90" s="110"/>
      <c r="CI90" s="110"/>
    </row>
    <row r="91" spans="1:120">
      <c r="CH91" s="110"/>
      <c r="CI91" s="110"/>
    </row>
    <row r="92" spans="1:120">
      <c r="CH92" s="110"/>
      <c r="CI92" s="110"/>
    </row>
  </sheetData>
  <mergeCells count="220">
    <mergeCell ref="DL75:DP75"/>
    <mergeCell ref="CH72:CL74"/>
    <mergeCell ref="CM74:CQ74"/>
    <mergeCell ref="CR74:CV74"/>
    <mergeCell ref="CW74:DA74"/>
    <mergeCell ref="DB74:DF74"/>
    <mergeCell ref="DG74:DK74"/>
    <mergeCell ref="DL74:DP74"/>
    <mergeCell ref="CM71:CQ71"/>
    <mergeCell ref="CH75:CL75"/>
    <mergeCell ref="CR72:CV72"/>
    <mergeCell ref="CW75:DA75"/>
    <mergeCell ref="CH71:CL71"/>
    <mergeCell ref="CR71:CV71"/>
    <mergeCell ref="CW71:DA71"/>
    <mergeCell ref="DB71:DF71"/>
    <mergeCell ref="DG71:DK71"/>
    <mergeCell ref="DL71:DP71"/>
    <mergeCell ref="CW72:DA72"/>
    <mergeCell ref="DB72:DF72"/>
    <mergeCell ref="DJ63:DP63"/>
    <mergeCell ref="DJ64:DP64"/>
    <mergeCell ref="DJ65:DP65"/>
    <mergeCell ref="DJ66:DP66"/>
    <mergeCell ref="DJ67:DP67"/>
    <mergeCell ref="CO63:CU63"/>
    <mergeCell ref="CV63:DB63"/>
    <mergeCell ref="DC63:DI63"/>
    <mergeCell ref="DG76:DK76"/>
    <mergeCell ref="DL76:DP76"/>
    <mergeCell ref="DG72:DK72"/>
    <mergeCell ref="DL72:DP72"/>
    <mergeCell ref="CM73:CQ73"/>
    <mergeCell ref="CM72:CQ72"/>
    <mergeCell ref="CM75:CQ75"/>
    <mergeCell ref="CR73:CV73"/>
    <mergeCell ref="CW73:DA73"/>
    <mergeCell ref="DB73:DF73"/>
    <mergeCell ref="DG73:DK73"/>
    <mergeCell ref="DL73:DP73"/>
    <mergeCell ref="CR75:CV75"/>
    <mergeCell ref="CH64:CN64"/>
    <mergeCell ref="CO64:CU64"/>
    <mergeCell ref="CV64:DB64"/>
    <mergeCell ref="CH63:CN63"/>
    <mergeCell ref="CH66:CN66"/>
    <mergeCell ref="CO66:CU66"/>
    <mergeCell ref="CV66:DB66"/>
    <mergeCell ref="DC66:DI66"/>
    <mergeCell ref="CH67:CN67"/>
    <mergeCell ref="CO67:CU67"/>
    <mergeCell ref="CV67:DB67"/>
    <mergeCell ref="DC64:DI64"/>
    <mergeCell ref="CH65:CN65"/>
    <mergeCell ref="CO65:CU65"/>
    <mergeCell ref="CV65:DB65"/>
    <mergeCell ref="DC65:DI65"/>
    <mergeCell ref="DC67:DI67"/>
    <mergeCell ref="CM85:CQ85"/>
    <mergeCell ref="DB76:DF76"/>
    <mergeCell ref="CR76:CV76"/>
    <mergeCell ref="CW76:DA76"/>
    <mergeCell ref="CM79:CQ79"/>
    <mergeCell ref="M88:N88"/>
    <mergeCell ref="M81:N81"/>
    <mergeCell ref="AJ82:AK82"/>
    <mergeCell ref="AJ83:AK83"/>
    <mergeCell ref="AJ84:AK84"/>
    <mergeCell ref="CH76:CQ76"/>
    <mergeCell ref="CH81:CL81"/>
    <mergeCell ref="CM81:CQ81"/>
    <mergeCell ref="CR81:CV81"/>
    <mergeCell ref="CW81:DA81"/>
    <mergeCell ref="CH84:CL84"/>
    <mergeCell ref="CR79:CV79"/>
    <mergeCell ref="CH82:CL82"/>
    <mergeCell ref="CH83:CL83"/>
    <mergeCell ref="CR80:CV80"/>
    <mergeCell ref="CW80:DA80"/>
    <mergeCell ref="CW79:DA79"/>
    <mergeCell ref="DB79:DF79"/>
    <mergeCell ref="A3:BZ3"/>
    <mergeCell ref="AE66:AM66"/>
    <mergeCell ref="AN66:AV66"/>
    <mergeCell ref="AW66:BE66"/>
    <mergeCell ref="BF66:BN66"/>
    <mergeCell ref="BO66:BW66"/>
    <mergeCell ref="AD52:BW53"/>
    <mergeCell ref="M54:AC55"/>
    <mergeCell ref="AD54:BW55"/>
    <mergeCell ref="J60:L60"/>
    <mergeCell ref="M63:AD64"/>
    <mergeCell ref="AE63:AM64"/>
    <mergeCell ref="M20:N20"/>
    <mergeCell ref="J26:L26"/>
    <mergeCell ref="M27:N27"/>
    <mergeCell ref="M23:N23"/>
    <mergeCell ref="AH14:AI14"/>
    <mergeCell ref="AJ14:AK14"/>
    <mergeCell ref="I5:J5"/>
    <mergeCell ref="J6:L6"/>
    <mergeCell ref="M7:N7"/>
    <mergeCell ref="AD11:AE11"/>
    <mergeCell ref="AF11:AG11"/>
    <mergeCell ref="AH11:AI11"/>
    <mergeCell ref="AE69:AM69"/>
    <mergeCell ref="AW69:BE69"/>
    <mergeCell ref="BF69:BN69"/>
    <mergeCell ref="BO69:BW69"/>
    <mergeCell ref="AE65:AM65"/>
    <mergeCell ref="AN65:AV65"/>
    <mergeCell ref="AW65:BE65"/>
    <mergeCell ref="AN69:AV69"/>
    <mergeCell ref="AE68:AM68"/>
    <mergeCell ref="AW68:BE68"/>
    <mergeCell ref="BF68:BN68"/>
    <mergeCell ref="BO68:BW68"/>
    <mergeCell ref="BF65:BN65"/>
    <mergeCell ref="BO65:BW65"/>
    <mergeCell ref="AE67:AM67"/>
    <mergeCell ref="AN67:AV67"/>
    <mergeCell ref="AW67:BE67"/>
    <mergeCell ref="BF67:BN67"/>
    <mergeCell ref="BO67:BW67"/>
    <mergeCell ref="AJ12:AK12"/>
    <mergeCell ref="AD13:AE13"/>
    <mergeCell ref="AF13:AG13"/>
    <mergeCell ref="AH13:AI13"/>
    <mergeCell ref="AJ13:AK13"/>
    <mergeCell ref="J88:L88"/>
    <mergeCell ref="AE75:AM75"/>
    <mergeCell ref="AN75:AV75"/>
    <mergeCell ref="J80:L80"/>
    <mergeCell ref="I87:J87"/>
    <mergeCell ref="M80:N80"/>
    <mergeCell ref="AN68:AV68"/>
    <mergeCell ref="J36:L36"/>
    <mergeCell ref="M37:N37"/>
    <mergeCell ref="I79:J79"/>
    <mergeCell ref="AE74:AM74"/>
    <mergeCell ref="AN74:AV74"/>
    <mergeCell ref="M43:N43"/>
    <mergeCell ref="M47:AC47"/>
    <mergeCell ref="AD47:BW47"/>
    <mergeCell ref="M48:AC49"/>
    <mergeCell ref="AD48:BW49"/>
    <mergeCell ref="M50:AC51"/>
    <mergeCell ref="AD50:BW51"/>
    <mergeCell ref="AW75:BE75"/>
    <mergeCell ref="BF75:BN75"/>
    <mergeCell ref="BO75:BW75"/>
    <mergeCell ref="DB75:DF75"/>
    <mergeCell ref="DG75:DK75"/>
    <mergeCell ref="AJ11:AK11"/>
    <mergeCell ref="J16:L16"/>
    <mergeCell ref="M17:N17"/>
    <mergeCell ref="AE70:AM70"/>
    <mergeCell ref="AN70:AV70"/>
    <mergeCell ref="AW70:BE70"/>
    <mergeCell ref="BF70:BN70"/>
    <mergeCell ref="BO70:BW70"/>
    <mergeCell ref="AE71:AM71"/>
    <mergeCell ref="AN71:AV71"/>
    <mergeCell ref="AW71:BE71"/>
    <mergeCell ref="BF71:BN71"/>
    <mergeCell ref="BO71:BW71"/>
    <mergeCell ref="AW63:BE64"/>
    <mergeCell ref="BF63:BN64"/>
    <mergeCell ref="BO63:BW64"/>
    <mergeCell ref="AD12:AE12"/>
    <mergeCell ref="AF12:AG12"/>
    <mergeCell ref="AH12:AI12"/>
    <mergeCell ref="I31:J31"/>
    <mergeCell ref="J32:L32"/>
    <mergeCell ref="M33:N33"/>
    <mergeCell ref="I41:J41"/>
    <mergeCell ref="J42:L42"/>
    <mergeCell ref="M52:AC53"/>
    <mergeCell ref="CR85:CV85"/>
    <mergeCell ref="CW85:DA85"/>
    <mergeCell ref="DB85:DF85"/>
    <mergeCell ref="AN63:AV64"/>
    <mergeCell ref="AW74:BE74"/>
    <mergeCell ref="BF74:BN74"/>
    <mergeCell ref="BO74:BW74"/>
    <mergeCell ref="AE72:AM72"/>
    <mergeCell ref="AN72:AV72"/>
    <mergeCell ref="AW72:BE72"/>
    <mergeCell ref="BF72:BN72"/>
    <mergeCell ref="BO72:BW72"/>
    <mergeCell ref="AE73:AM73"/>
    <mergeCell ref="AN73:AV73"/>
    <mergeCell ref="AW73:BE73"/>
    <mergeCell ref="BF73:BN73"/>
    <mergeCell ref="BO73:BW73"/>
    <mergeCell ref="CH80:CL80"/>
    <mergeCell ref="DG85:DK85"/>
    <mergeCell ref="CM83:CQ83"/>
    <mergeCell ref="CM84:CQ84"/>
    <mergeCell ref="CH79:CL79"/>
    <mergeCell ref="CR83:CV83"/>
    <mergeCell ref="CW83:DA83"/>
    <mergeCell ref="DB83:DF83"/>
    <mergeCell ref="DG83:DK83"/>
    <mergeCell ref="CR84:CV84"/>
    <mergeCell ref="CW84:DA84"/>
    <mergeCell ref="DB84:DF84"/>
    <mergeCell ref="DG84:DK84"/>
    <mergeCell ref="DB81:DF81"/>
    <mergeCell ref="DG81:DK81"/>
    <mergeCell ref="CM82:CQ82"/>
    <mergeCell ref="CR82:CV82"/>
    <mergeCell ref="CW82:DA82"/>
    <mergeCell ref="DB82:DF82"/>
    <mergeCell ref="DG82:DK82"/>
    <mergeCell ref="DG79:DK79"/>
    <mergeCell ref="CM80:CQ80"/>
    <mergeCell ref="DB80:DF80"/>
    <mergeCell ref="DG80:DK80"/>
    <mergeCell ref="CH85:CL85"/>
  </mergeCells>
  <phoneticPr fontId="1"/>
  <printOptions horizontalCentered="1"/>
  <pageMargins left="0.55118110236220474" right="0.55118110236220474" top="0.78740157480314965" bottom="0.78740157480314965" header="0.51181102362204722" footer="0.51181102362204722"/>
  <pageSetup paperSize="9" firstPageNumber="21" orientation="landscape" r:id="rId1"/>
  <headerFooter differentOddEven="1" scaleWithDoc="0" alignWithMargins="0">
    <oddFooter>&amp;C&amp;"ＭＳ 明朝,標準"- &amp;P -&amp;R&amp;"ＭＳ 明朝,標準"下水道事業会計</oddFooter>
    <evenHeader>&amp;C&amp;"ＭＳ 明朝,標準"- &amp;P -&amp;R&amp;"ＭＳ 明朝,標準"下水道事業会計</even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2FCAA1-AC1D-45B6-9F78-946F681C2632}">
  <dimension ref="A1:BG155"/>
  <sheetViews>
    <sheetView showGridLines="0" view="pageBreakPreview" zoomScaleNormal="100" zoomScaleSheetLayoutView="100" workbookViewId="0"/>
  </sheetViews>
  <sheetFormatPr defaultColWidth="8.88671875" defaultRowHeight="15" customHeight="1"/>
  <cols>
    <col min="1" max="1" width="2.77734375" style="35" customWidth="1"/>
    <col min="2" max="2" width="1.109375" style="35" customWidth="1"/>
    <col min="3" max="3" width="12.21875" style="35" customWidth="1"/>
    <col min="4" max="4" width="2.77734375" style="35" customWidth="1"/>
    <col min="5" max="5" width="13.33203125" style="35" customWidth="1"/>
    <col min="6" max="8" width="10" style="35" customWidth="1"/>
    <col min="9" max="9" width="3.6640625" style="35" customWidth="1"/>
    <col min="10" max="10" width="13.33203125" style="35" customWidth="1"/>
    <col min="11" max="11" width="10" style="35" customWidth="1"/>
    <col min="12" max="12" width="0.5546875" style="35" customWidth="1"/>
    <col min="13" max="13" width="25.5546875" style="35" customWidth="1"/>
    <col min="14" max="14" width="8.109375" style="126" customWidth="1"/>
    <col min="15" max="15" width="0.5546875" style="35" customWidth="1"/>
    <col min="16" max="58" width="8.88671875" style="35"/>
    <col min="59" max="59" width="9.33203125" style="35" bestFit="1" customWidth="1"/>
    <col min="60" max="16384" width="8.88671875" style="35"/>
  </cols>
  <sheetData>
    <row r="1" spans="1:59" ht="22.5" customHeight="1"/>
    <row r="2" spans="1:59" ht="16.5" customHeight="1">
      <c r="A2" s="786" t="s">
        <v>593</v>
      </c>
      <c r="B2" s="786"/>
      <c r="C2" s="786"/>
      <c r="D2" s="786"/>
      <c r="E2" s="786"/>
      <c r="F2" s="786"/>
      <c r="G2" s="786"/>
      <c r="H2" s="786"/>
      <c r="I2" s="786"/>
      <c r="J2" s="786"/>
      <c r="K2" s="786"/>
      <c r="L2" s="786"/>
      <c r="M2" s="786"/>
      <c r="N2" s="786"/>
      <c r="O2" s="786"/>
      <c r="P2" s="122"/>
    </row>
    <row r="3" spans="1:59" ht="16.5" customHeight="1">
      <c r="A3" s="123"/>
      <c r="B3" s="123"/>
      <c r="C3" s="123"/>
      <c r="D3" s="123"/>
      <c r="E3" s="123"/>
      <c r="F3" s="123"/>
      <c r="G3" s="123"/>
      <c r="H3" s="124"/>
      <c r="I3" s="124"/>
      <c r="J3" s="123"/>
      <c r="K3" s="123"/>
      <c r="L3" s="123"/>
      <c r="M3" s="123"/>
      <c r="N3" s="125"/>
      <c r="O3" s="123"/>
    </row>
    <row r="4" spans="1:59" ht="16.5" customHeight="1">
      <c r="A4" s="1152" t="s">
        <v>11</v>
      </c>
      <c r="B4" s="1152"/>
      <c r="C4" s="1152"/>
      <c r="D4" s="1152"/>
      <c r="E4" s="1152"/>
      <c r="F4" s="1152"/>
      <c r="G4" s="1152"/>
      <c r="H4" s="1152"/>
      <c r="I4" s="1152"/>
      <c r="J4" s="1152"/>
      <c r="K4" s="1152"/>
      <c r="L4" s="1152"/>
      <c r="M4" s="1152"/>
      <c r="N4" s="1152"/>
      <c r="O4" s="1152"/>
    </row>
    <row r="5" spans="1:59" ht="16.5" customHeight="1">
      <c r="A5" s="123"/>
      <c r="B5" s="123"/>
      <c r="C5" s="123" t="s">
        <v>13</v>
      </c>
      <c r="D5" s="123"/>
      <c r="E5" s="123"/>
      <c r="F5" s="123"/>
      <c r="G5" s="123"/>
      <c r="H5" s="124"/>
      <c r="I5" s="124"/>
      <c r="J5" s="123"/>
      <c r="K5" s="123"/>
      <c r="L5" s="123"/>
      <c r="M5" s="1153" t="s">
        <v>6</v>
      </c>
      <c r="N5" s="1154"/>
      <c r="O5" s="1154"/>
    </row>
    <row r="6" spans="1:59" ht="16.5" customHeight="1">
      <c r="A6" s="1155" t="s">
        <v>20</v>
      </c>
      <c r="B6" s="1135"/>
      <c r="C6" s="1135"/>
      <c r="D6" s="1156" t="s">
        <v>14</v>
      </c>
      <c r="E6" s="1140"/>
      <c r="F6" s="1158" t="s">
        <v>260</v>
      </c>
      <c r="G6" s="1158" t="s">
        <v>261</v>
      </c>
      <c r="H6" s="1159" t="s">
        <v>7</v>
      </c>
      <c r="I6" s="1160" t="s">
        <v>15</v>
      </c>
      <c r="J6" s="1161"/>
      <c r="K6" s="1162"/>
      <c r="L6" s="740" t="s">
        <v>16</v>
      </c>
      <c r="M6" s="1147"/>
      <c r="N6" s="1147"/>
      <c r="O6" s="1148"/>
    </row>
    <row r="7" spans="1:59" ht="16.5" customHeight="1">
      <c r="A7" s="1137"/>
      <c r="B7" s="1138"/>
      <c r="C7" s="1138"/>
      <c r="D7" s="1157"/>
      <c r="E7" s="1142"/>
      <c r="F7" s="1111"/>
      <c r="G7" s="1111"/>
      <c r="H7" s="1113"/>
      <c r="I7" s="1167" t="s">
        <v>17</v>
      </c>
      <c r="J7" s="1168"/>
      <c r="K7" s="162" t="s">
        <v>18</v>
      </c>
      <c r="L7" s="1150"/>
      <c r="M7" s="1150"/>
      <c r="N7" s="1150"/>
      <c r="O7" s="1151"/>
    </row>
    <row r="8" spans="1:59" ht="16.5" customHeight="1">
      <c r="A8" s="578">
        <v>1</v>
      </c>
      <c r="B8" s="1163" t="s">
        <v>290</v>
      </c>
      <c r="C8" s="1169"/>
      <c r="D8" s="625"/>
      <c r="E8" s="289"/>
      <c r="F8" s="626">
        <v>1023773</v>
      </c>
      <c r="G8" s="626">
        <f>G9+G15</f>
        <v>1369</v>
      </c>
      <c r="H8" s="626">
        <f>F8+G8</f>
        <v>1025142</v>
      </c>
      <c r="I8" s="625"/>
      <c r="J8" s="289"/>
      <c r="K8" s="382"/>
      <c r="L8" s="383"/>
      <c r="M8" s="384"/>
      <c r="N8" s="385"/>
      <c r="O8" s="386"/>
    </row>
    <row r="9" spans="1:59" ht="17.100000000000001" hidden="1" customHeight="1">
      <c r="A9" s="1165">
        <v>1</v>
      </c>
      <c r="B9" s="1166"/>
      <c r="C9" s="165" t="s">
        <v>191</v>
      </c>
      <c r="D9" s="625"/>
      <c r="E9" s="289"/>
      <c r="F9" s="626">
        <f>F10+F12</f>
        <v>317999</v>
      </c>
      <c r="G9" s="626">
        <f>G10+G12</f>
        <v>0</v>
      </c>
      <c r="H9" s="626">
        <f>H10+H12</f>
        <v>317999</v>
      </c>
      <c r="I9" s="625"/>
      <c r="J9" s="289"/>
      <c r="K9" s="382"/>
      <c r="L9" s="383"/>
      <c r="M9" s="384"/>
      <c r="N9" s="385"/>
      <c r="O9" s="386"/>
    </row>
    <row r="10" spans="1:59" ht="17.100000000000001" hidden="1" customHeight="1">
      <c r="A10" s="571"/>
      <c r="B10" s="620"/>
      <c r="C10" s="12"/>
      <c r="D10" s="94">
        <v>1</v>
      </c>
      <c r="E10" s="96" t="s">
        <v>292</v>
      </c>
      <c r="F10" s="168">
        <v>317950</v>
      </c>
      <c r="G10" s="168">
        <f>K11</f>
        <v>0</v>
      </c>
      <c r="H10" s="168">
        <f>F10+G10</f>
        <v>317950</v>
      </c>
      <c r="I10" s="625"/>
      <c r="J10" s="289"/>
      <c r="K10" s="382"/>
      <c r="L10" s="383"/>
      <c r="M10" s="384"/>
      <c r="N10" s="385"/>
      <c r="O10" s="386"/>
      <c r="BG10" s="35">
        <v>-95000</v>
      </c>
    </row>
    <row r="11" spans="1:59" ht="17.100000000000001" hidden="1" customHeight="1">
      <c r="A11" s="571"/>
      <c r="B11" s="620"/>
      <c r="C11" s="12"/>
      <c r="D11" s="169"/>
      <c r="E11" s="380"/>
      <c r="F11" s="171"/>
      <c r="G11" s="171"/>
      <c r="H11" s="171"/>
      <c r="I11" s="625">
        <v>1</v>
      </c>
      <c r="J11" s="293" t="s">
        <v>293</v>
      </c>
      <c r="K11" s="382"/>
      <c r="L11" s="383"/>
      <c r="M11" s="362"/>
      <c r="N11" s="385"/>
      <c r="O11" s="386"/>
      <c r="BG11" s="35">
        <v>92504000</v>
      </c>
    </row>
    <row r="12" spans="1:59" ht="17.100000000000001" hidden="1" customHeight="1">
      <c r="A12" s="571"/>
      <c r="B12" s="620"/>
      <c r="C12" s="12"/>
      <c r="D12" s="94">
        <v>2</v>
      </c>
      <c r="E12" s="173" t="s">
        <v>192</v>
      </c>
      <c r="F12" s="168">
        <v>49</v>
      </c>
      <c r="G12" s="168"/>
      <c r="H12" s="168">
        <f>F12+G12</f>
        <v>49</v>
      </c>
      <c r="I12" s="625"/>
      <c r="J12" s="289"/>
      <c r="K12" s="382"/>
      <c r="L12" s="383"/>
      <c r="M12" s="362"/>
      <c r="N12" s="387"/>
      <c r="O12" s="327"/>
      <c r="BG12" s="35">
        <v>0</v>
      </c>
    </row>
    <row r="13" spans="1:59" ht="17.100000000000001" hidden="1" customHeight="1">
      <c r="A13" s="571"/>
      <c r="B13" s="620"/>
      <c r="C13" s="12"/>
      <c r="D13" s="93"/>
      <c r="E13" s="176"/>
      <c r="F13" s="177"/>
      <c r="G13" s="177"/>
      <c r="H13" s="177"/>
      <c r="I13" s="94">
        <v>1</v>
      </c>
      <c r="J13" s="96" t="s">
        <v>193</v>
      </c>
      <c r="K13" s="178"/>
      <c r="L13" s="179"/>
      <c r="M13" s="180" t="s">
        <v>294</v>
      </c>
      <c r="N13" s="181"/>
      <c r="O13" s="182"/>
      <c r="BG13" s="35">
        <v>0</v>
      </c>
    </row>
    <row r="14" spans="1:59" ht="17.100000000000001" hidden="1" customHeight="1">
      <c r="A14" s="581"/>
      <c r="B14" s="183"/>
      <c r="C14" s="184"/>
      <c r="D14" s="93"/>
      <c r="E14" s="185"/>
      <c r="F14" s="177"/>
      <c r="G14" s="177"/>
      <c r="H14" s="177"/>
      <c r="I14" s="625">
        <v>2</v>
      </c>
      <c r="J14" s="293" t="s">
        <v>188</v>
      </c>
      <c r="K14" s="382"/>
      <c r="L14" s="383"/>
      <c r="M14" s="362" t="s">
        <v>188</v>
      </c>
      <c r="N14" s="387"/>
      <c r="O14" s="327"/>
      <c r="BG14" s="35">
        <v>21000</v>
      </c>
    </row>
    <row r="15" spans="1:59" ht="16.5" customHeight="1">
      <c r="A15" s="1165">
        <v>2</v>
      </c>
      <c r="B15" s="1166"/>
      <c r="C15" s="165" t="s">
        <v>5</v>
      </c>
      <c r="D15" s="625"/>
      <c r="E15" s="289"/>
      <c r="F15" s="626">
        <v>707228</v>
      </c>
      <c r="G15" s="626">
        <f>G18+G22</f>
        <v>1369</v>
      </c>
      <c r="H15" s="626">
        <f t="shared" ref="H15:H18" si="0">F15+G15</f>
        <v>708597</v>
      </c>
      <c r="I15" s="625"/>
      <c r="J15" s="289"/>
      <c r="K15" s="382"/>
      <c r="L15" s="383"/>
      <c r="M15" s="362"/>
      <c r="N15" s="387"/>
      <c r="O15" s="327"/>
      <c r="BG15" s="35">
        <v>-21738000</v>
      </c>
    </row>
    <row r="16" spans="1:59" ht="17.100000000000001" hidden="1" customHeight="1">
      <c r="A16" s="571"/>
      <c r="B16" s="620"/>
      <c r="C16" s="12"/>
      <c r="D16" s="94">
        <v>1</v>
      </c>
      <c r="E16" s="186" t="s">
        <v>194</v>
      </c>
      <c r="F16" s="168">
        <v>1</v>
      </c>
      <c r="G16" s="168"/>
      <c r="H16" s="168">
        <f t="shared" si="0"/>
        <v>1</v>
      </c>
      <c r="I16" s="625"/>
      <c r="J16" s="289"/>
      <c r="K16" s="382"/>
      <c r="L16" s="383"/>
      <c r="M16" s="362"/>
      <c r="N16" s="387"/>
      <c r="O16" s="327"/>
      <c r="BG16" s="35">
        <v>42875000</v>
      </c>
    </row>
    <row r="17" spans="1:59" ht="17.100000000000001" hidden="1" customHeight="1">
      <c r="A17" s="571"/>
      <c r="B17" s="620"/>
      <c r="C17" s="12"/>
      <c r="D17" s="169"/>
      <c r="E17" s="187" t="s">
        <v>195</v>
      </c>
      <c r="F17" s="171"/>
      <c r="G17" s="171"/>
      <c r="H17" s="171">
        <f t="shared" si="0"/>
        <v>0</v>
      </c>
      <c r="I17" s="625">
        <v>1</v>
      </c>
      <c r="J17" s="293" t="s">
        <v>196</v>
      </c>
      <c r="K17" s="382"/>
      <c r="L17" s="383"/>
      <c r="M17" s="362" t="s">
        <v>295</v>
      </c>
      <c r="N17" s="387"/>
      <c r="O17" s="327"/>
      <c r="BG17" s="35">
        <v>-447849</v>
      </c>
    </row>
    <row r="18" spans="1:59" ht="16.5" customHeight="1">
      <c r="A18" s="571"/>
      <c r="B18" s="620"/>
      <c r="C18" s="12"/>
      <c r="D18" s="94">
        <v>2</v>
      </c>
      <c r="E18" s="96" t="s">
        <v>4</v>
      </c>
      <c r="F18" s="168">
        <v>276429</v>
      </c>
      <c r="G18" s="168">
        <f>K19</f>
        <v>1369</v>
      </c>
      <c r="H18" s="168">
        <f t="shared" si="0"/>
        <v>277798</v>
      </c>
      <c r="I18" s="625"/>
      <c r="J18" s="289"/>
      <c r="K18" s="382"/>
      <c r="L18" s="383"/>
      <c r="M18" s="362"/>
      <c r="N18" s="387"/>
      <c r="O18" s="327"/>
      <c r="BG18" s="35">
        <v>1888000</v>
      </c>
    </row>
    <row r="19" spans="1:59" ht="16.5" customHeight="1">
      <c r="A19" s="627"/>
      <c r="B19" s="313"/>
      <c r="C19" s="314"/>
      <c r="D19" s="317"/>
      <c r="E19" s="314"/>
      <c r="F19" s="316"/>
      <c r="G19" s="316"/>
      <c r="H19" s="316"/>
      <c r="I19" s="388">
        <v>1</v>
      </c>
      <c r="J19" s="628" t="s">
        <v>4</v>
      </c>
      <c r="K19" s="629">
        <v>1369</v>
      </c>
      <c r="L19" s="389"/>
      <c r="M19" s="390" t="s">
        <v>197</v>
      </c>
      <c r="N19" s="391"/>
      <c r="O19" s="392"/>
      <c r="BG19" s="35">
        <v>891973</v>
      </c>
    </row>
    <row r="20" spans="1:59" ht="18" hidden="1" customHeight="1">
      <c r="A20" s="571"/>
      <c r="B20" s="577"/>
      <c r="C20" s="12"/>
      <c r="D20" s="93">
        <v>3</v>
      </c>
      <c r="E20" s="215" t="s">
        <v>198</v>
      </c>
      <c r="F20" s="177">
        <v>421320</v>
      </c>
      <c r="G20" s="177"/>
      <c r="H20" s="177">
        <f>F20+G20</f>
        <v>421320</v>
      </c>
      <c r="I20" s="169"/>
      <c r="J20" s="380"/>
      <c r="K20" s="381"/>
      <c r="L20" s="226"/>
      <c r="M20" s="184"/>
      <c r="N20" s="227"/>
      <c r="O20" s="205"/>
      <c r="BG20" s="35">
        <v>-131000</v>
      </c>
    </row>
    <row r="21" spans="1:59" ht="18" hidden="1" customHeight="1">
      <c r="A21" s="571"/>
      <c r="B21" s="577"/>
      <c r="C21" s="12"/>
      <c r="D21" s="169"/>
      <c r="E21" s="380"/>
      <c r="F21" s="171"/>
      <c r="G21" s="171"/>
      <c r="H21" s="171"/>
      <c r="I21" s="276">
        <v>1</v>
      </c>
      <c r="J21" s="293" t="s">
        <v>198</v>
      </c>
      <c r="K21" s="382"/>
      <c r="L21" s="383"/>
      <c r="M21" s="362" t="s">
        <v>199</v>
      </c>
      <c r="N21" s="387"/>
      <c r="O21" s="327"/>
      <c r="BG21" s="35">
        <v>891973</v>
      </c>
    </row>
    <row r="22" spans="1:59" ht="18" hidden="1" customHeight="1">
      <c r="A22" s="571"/>
      <c r="B22" s="577"/>
      <c r="C22" s="12"/>
      <c r="D22" s="94">
        <v>4</v>
      </c>
      <c r="E22" s="96" t="s">
        <v>200</v>
      </c>
      <c r="F22" s="168">
        <v>13544</v>
      </c>
      <c r="G22" s="168">
        <f>K23</f>
        <v>0</v>
      </c>
      <c r="H22" s="168">
        <f>F22+G22</f>
        <v>13544</v>
      </c>
      <c r="I22" s="169"/>
      <c r="J22" s="380"/>
      <c r="K22" s="382"/>
      <c r="L22" s="383"/>
      <c r="M22" s="362"/>
      <c r="N22" s="387"/>
      <c r="O22" s="327"/>
      <c r="BG22" s="35">
        <v>-131000</v>
      </c>
    </row>
    <row r="23" spans="1:59" ht="18" hidden="1" customHeight="1">
      <c r="A23" s="571"/>
      <c r="B23" s="577"/>
      <c r="C23" s="12"/>
      <c r="D23" s="93"/>
      <c r="E23" s="185"/>
      <c r="F23" s="177"/>
      <c r="G23" s="177"/>
      <c r="H23" s="177"/>
      <c r="I23" s="94">
        <v>1</v>
      </c>
      <c r="J23" s="96" t="s">
        <v>201</v>
      </c>
      <c r="K23" s="178"/>
      <c r="L23" s="179"/>
      <c r="M23" s="180" t="s">
        <v>202</v>
      </c>
      <c r="N23" s="181"/>
      <c r="O23" s="182"/>
      <c r="BG23" s="35">
        <f>SUM(BG10:BR22)</f>
        <v>116529097</v>
      </c>
    </row>
    <row r="24" spans="1:59" ht="18" hidden="1" customHeight="1">
      <c r="A24" s="582"/>
      <c r="B24" s="313"/>
      <c r="C24" s="315"/>
      <c r="D24" s="317"/>
      <c r="E24" s="322"/>
      <c r="F24" s="316"/>
      <c r="G24" s="316"/>
      <c r="H24" s="316"/>
      <c r="I24" s="317"/>
      <c r="J24" s="322" t="s">
        <v>203</v>
      </c>
      <c r="K24" s="583"/>
      <c r="L24" s="319"/>
      <c r="M24" s="315"/>
      <c r="N24" s="584"/>
      <c r="O24" s="320"/>
    </row>
    <row r="25" spans="1:59" ht="16.5" hidden="1" customHeight="1">
      <c r="A25" s="310"/>
      <c r="B25" s="167"/>
      <c r="C25" s="12"/>
      <c r="D25" s="93">
        <v>5</v>
      </c>
      <c r="E25" s="215" t="s">
        <v>332</v>
      </c>
      <c r="F25" s="177">
        <v>4610</v>
      </c>
      <c r="G25" s="177">
        <f>K26</f>
        <v>0</v>
      </c>
      <c r="H25" s="177">
        <f>F25+G25</f>
        <v>4610</v>
      </c>
      <c r="I25" s="169"/>
      <c r="J25" s="170"/>
      <c r="K25" s="311"/>
      <c r="L25" s="226"/>
      <c r="M25" s="184"/>
      <c r="N25" s="227"/>
      <c r="O25" s="205"/>
      <c r="BG25" s="35">
        <v>-131000</v>
      </c>
    </row>
    <row r="26" spans="1:59" ht="16.5" hidden="1" customHeight="1">
      <c r="A26" s="166"/>
      <c r="B26" s="167"/>
      <c r="C26" s="12"/>
      <c r="D26" s="93"/>
      <c r="E26" s="185"/>
      <c r="F26" s="177"/>
      <c r="G26" s="177"/>
      <c r="H26" s="177"/>
      <c r="I26" s="94">
        <v>1</v>
      </c>
      <c r="J26" s="96" t="s">
        <v>370</v>
      </c>
      <c r="K26" s="178"/>
      <c r="L26" s="179"/>
      <c r="M26" s="180" t="s">
        <v>365</v>
      </c>
      <c r="N26" s="181"/>
      <c r="O26" s="182"/>
      <c r="BG26" s="35">
        <f>SUM(BG13:BR25)</f>
        <v>140518194</v>
      </c>
    </row>
    <row r="27" spans="1:59" ht="16.5" hidden="1" customHeight="1">
      <c r="A27" s="188"/>
      <c r="B27" s="189"/>
      <c r="C27" s="190"/>
      <c r="D27" s="191"/>
      <c r="E27" s="192"/>
      <c r="F27" s="193"/>
      <c r="G27" s="193"/>
      <c r="H27" s="193"/>
      <c r="I27" s="191"/>
      <c r="J27" s="192" t="s">
        <v>203</v>
      </c>
      <c r="K27" s="194"/>
      <c r="L27" s="195"/>
      <c r="M27" s="190"/>
      <c r="N27" s="196"/>
      <c r="O27" s="197"/>
    </row>
    <row r="28" spans="1:59" ht="16.5" customHeight="1">
      <c r="A28" s="167"/>
      <c r="B28" s="167"/>
      <c r="C28" s="12"/>
      <c r="D28" s="167"/>
      <c r="E28" s="12"/>
      <c r="F28" s="20"/>
      <c r="G28" s="20"/>
      <c r="H28" s="20"/>
      <c r="I28" s="167"/>
      <c r="J28" s="116"/>
      <c r="K28" s="20"/>
      <c r="L28" s="13"/>
      <c r="M28" s="12"/>
      <c r="N28" s="198"/>
      <c r="O28" s="12"/>
    </row>
    <row r="29" spans="1:59" ht="16.5" customHeight="1">
      <c r="A29" s="1"/>
      <c r="B29" s="1"/>
      <c r="C29" s="1" t="s">
        <v>19</v>
      </c>
      <c r="D29" s="1"/>
      <c r="E29" s="1"/>
      <c r="F29" s="1"/>
      <c r="G29" s="1"/>
      <c r="H29" s="14"/>
      <c r="I29" s="14"/>
      <c r="J29" s="1"/>
      <c r="K29" s="1"/>
      <c r="L29" s="1"/>
      <c r="M29" s="1132" t="s">
        <v>6</v>
      </c>
      <c r="N29" s="1133"/>
      <c r="O29" s="1133"/>
    </row>
    <row r="30" spans="1:59" ht="16.5" customHeight="1">
      <c r="A30" s="1134" t="s">
        <v>20</v>
      </c>
      <c r="B30" s="1135"/>
      <c r="C30" s="1136"/>
      <c r="D30" s="740" t="s">
        <v>14</v>
      </c>
      <c r="E30" s="1140"/>
      <c r="F30" s="1143" t="s">
        <v>260</v>
      </c>
      <c r="G30" s="1143" t="s">
        <v>261</v>
      </c>
      <c r="H30" s="1144" t="s">
        <v>7</v>
      </c>
      <c r="I30" s="1145" t="s">
        <v>15</v>
      </c>
      <c r="J30" s="1146"/>
      <c r="K30" s="1146"/>
      <c r="L30" s="792" t="s">
        <v>16</v>
      </c>
      <c r="M30" s="1147"/>
      <c r="N30" s="1147"/>
      <c r="O30" s="1148"/>
    </row>
    <row r="31" spans="1:59" ht="16.5" customHeight="1">
      <c r="A31" s="1137"/>
      <c r="B31" s="1138"/>
      <c r="C31" s="1139"/>
      <c r="D31" s="1141"/>
      <c r="E31" s="1142"/>
      <c r="F31" s="1111"/>
      <c r="G31" s="1111"/>
      <c r="H31" s="1113"/>
      <c r="I31" s="743" t="s">
        <v>17</v>
      </c>
      <c r="J31" s="1150"/>
      <c r="K31" s="199" t="s">
        <v>18</v>
      </c>
      <c r="L31" s="1149"/>
      <c r="M31" s="1150"/>
      <c r="N31" s="1150"/>
      <c r="O31" s="1151"/>
    </row>
    <row r="32" spans="1:59" ht="16.5" customHeight="1">
      <c r="A32" s="578">
        <v>1</v>
      </c>
      <c r="B32" s="1163" t="s">
        <v>291</v>
      </c>
      <c r="C32" s="1164"/>
      <c r="D32" s="393"/>
      <c r="E32" s="289"/>
      <c r="F32" s="626">
        <v>1027372</v>
      </c>
      <c r="G32" s="626">
        <f>G33+G85+G90</f>
        <v>1369</v>
      </c>
      <c r="H32" s="626">
        <f>F32+G32</f>
        <v>1028741</v>
      </c>
      <c r="I32" s="393"/>
      <c r="J32" s="362"/>
      <c r="K32" s="663"/>
      <c r="L32" s="664"/>
      <c r="M32" s="362"/>
      <c r="N32" s="374"/>
      <c r="O32" s="327"/>
    </row>
    <row r="33" spans="1:59" ht="16.5" customHeight="1">
      <c r="A33" s="1165">
        <v>1</v>
      </c>
      <c r="B33" s="1166"/>
      <c r="C33" s="96" t="s">
        <v>83</v>
      </c>
      <c r="D33" s="625"/>
      <c r="E33" s="289"/>
      <c r="F33" s="626">
        <v>1001306</v>
      </c>
      <c r="G33" s="626">
        <f>G36+G63</f>
        <v>1079</v>
      </c>
      <c r="H33" s="626">
        <f t="shared" ref="H33:H34" si="1">F33+G33</f>
        <v>1002385</v>
      </c>
      <c r="I33" s="393"/>
      <c r="J33" s="362"/>
      <c r="K33" s="663"/>
      <c r="L33" s="664"/>
      <c r="M33" s="362"/>
      <c r="N33" s="374"/>
      <c r="O33" s="327"/>
    </row>
    <row r="34" spans="1:59" ht="16.5" hidden="1" customHeight="1">
      <c r="A34" s="571"/>
      <c r="B34" s="649"/>
      <c r="C34" s="185"/>
      <c r="D34" s="94">
        <v>1</v>
      </c>
      <c r="E34" s="96" t="s">
        <v>296</v>
      </c>
      <c r="F34" s="168">
        <v>47622</v>
      </c>
      <c r="G34" s="168">
        <f>K35</f>
        <v>0</v>
      </c>
      <c r="H34" s="168">
        <f t="shared" si="1"/>
        <v>47622</v>
      </c>
      <c r="I34" s="625"/>
      <c r="J34" s="362"/>
      <c r="K34" s="663"/>
      <c r="L34" s="665"/>
      <c r="M34" s="362"/>
      <c r="N34" s="374"/>
      <c r="O34" s="327"/>
      <c r="BG34" s="35">
        <v>23854000</v>
      </c>
    </row>
    <row r="35" spans="1:59" ht="16.5" hidden="1" customHeight="1">
      <c r="A35" s="571"/>
      <c r="B35" s="649"/>
      <c r="C35" s="185"/>
      <c r="D35" s="169"/>
      <c r="E35" s="380"/>
      <c r="F35" s="171"/>
      <c r="G35" s="171"/>
      <c r="H35" s="214"/>
      <c r="I35" s="393">
        <v>7</v>
      </c>
      <c r="J35" s="650" t="s">
        <v>211</v>
      </c>
      <c r="K35" s="663"/>
      <c r="L35" s="664"/>
      <c r="M35" s="362" t="s">
        <v>333</v>
      </c>
      <c r="N35" s="387"/>
      <c r="O35" s="327"/>
    </row>
    <row r="36" spans="1:59" ht="18" hidden="1" customHeight="1">
      <c r="A36" s="571"/>
      <c r="B36" s="649"/>
      <c r="C36" s="185"/>
      <c r="D36" s="94">
        <v>2</v>
      </c>
      <c r="E36" s="96" t="s">
        <v>297</v>
      </c>
      <c r="F36" s="168">
        <v>231663</v>
      </c>
      <c r="G36" s="168">
        <f>K39</f>
        <v>0</v>
      </c>
      <c r="H36" s="168">
        <f>F36+G36</f>
        <v>231663</v>
      </c>
      <c r="I36" s="393"/>
      <c r="J36" s="650"/>
      <c r="K36" s="663"/>
      <c r="L36" s="664"/>
      <c r="M36" s="362"/>
      <c r="N36" s="374"/>
      <c r="O36" s="327"/>
    </row>
    <row r="37" spans="1:59" ht="18" hidden="1" customHeight="1">
      <c r="A37" s="571"/>
      <c r="B37" s="649"/>
      <c r="C37" s="185"/>
      <c r="D37" s="93"/>
      <c r="E37" s="185"/>
      <c r="F37" s="177"/>
      <c r="G37" s="177"/>
      <c r="H37" s="177"/>
      <c r="I37" s="625">
        <v>1</v>
      </c>
      <c r="J37" s="650" t="s">
        <v>204</v>
      </c>
      <c r="K37" s="663"/>
      <c r="L37" s="664"/>
      <c r="M37" s="362" t="s">
        <v>298</v>
      </c>
      <c r="N37" s="374"/>
      <c r="O37" s="327"/>
    </row>
    <row r="38" spans="1:59" ht="18" hidden="1" customHeight="1">
      <c r="A38" s="571"/>
      <c r="B38" s="649"/>
      <c r="C38" s="185"/>
      <c r="D38" s="93"/>
      <c r="E38" s="185"/>
      <c r="F38" s="177"/>
      <c r="G38" s="177"/>
      <c r="H38" s="177"/>
      <c r="I38" s="393">
        <v>2</v>
      </c>
      <c r="J38" s="650" t="s">
        <v>205</v>
      </c>
      <c r="K38" s="663"/>
      <c r="L38" s="664"/>
      <c r="M38" s="362" t="s">
        <v>299</v>
      </c>
      <c r="N38" s="374"/>
      <c r="O38" s="327"/>
    </row>
    <row r="39" spans="1:59" ht="18" hidden="1" customHeight="1">
      <c r="A39" s="571"/>
      <c r="B39" s="649"/>
      <c r="C39" s="185"/>
      <c r="D39" s="169"/>
      <c r="E39" s="380"/>
      <c r="F39" s="171"/>
      <c r="G39" s="171"/>
      <c r="H39" s="171"/>
      <c r="I39" s="393">
        <v>3</v>
      </c>
      <c r="J39" s="650" t="s">
        <v>206</v>
      </c>
      <c r="K39" s="663"/>
      <c r="L39" s="664"/>
      <c r="M39" s="362" t="s">
        <v>574</v>
      </c>
      <c r="N39" s="374"/>
      <c r="O39" s="327"/>
      <c r="BG39" s="35" t="e">
        <f>SUM(#REF!)</f>
        <v>#REF!</v>
      </c>
    </row>
    <row r="40" spans="1:59" ht="18" hidden="1" customHeight="1">
      <c r="A40" s="571"/>
      <c r="B40" s="649"/>
      <c r="C40" s="185"/>
      <c r="D40" s="649"/>
      <c r="E40" s="185"/>
      <c r="F40" s="177"/>
      <c r="G40" s="177"/>
      <c r="H40" s="177"/>
      <c r="I40" s="169">
        <v>4</v>
      </c>
      <c r="J40" s="201" t="s">
        <v>207</v>
      </c>
      <c r="K40" s="202"/>
      <c r="L40" s="203"/>
      <c r="M40" s="184" t="s">
        <v>300</v>
      </c>
      <c r="N40" s="204"/>
      <c r="O40" s="205"/>
      <c r="BG40" s="35" t="e">
        <f>#REF!+#REF!</f>
        <v>#REF!</v>
      </c>
    </row>
    <row r="41" spans="1:59" ht="18" hidden="1" customHeight="1">
      <c r="A41" s="571"/>
      <c r="B41" s="649"/>
      <c r="C41" s="185"/>
      <c r="D41" s="649"/>
      <c r="E41" s="185"/>
      <c r="F41" s="177"/>
      <c r="G41" s="177"/>
      <c r="H41" s="177"/>
      <c r="I41" s="649">
        <v>5</v>
      </c>
      <c r="J41" s="648" t="s">
        <v>208</v>
      </c>
      <c r="K41" s="210">
        <f>SUM(N41:N50)</f>
        <v>0</v>
      </c>
      <c r="L41" s="211"/>
      <c r="M41" s="12" t="s">
        <v>215</v>
      </c>
      <c r="N41" s="212"/>
      <c r="O41" s="213"/>
      <c r="BG41" s="35" t="e">
        <f>SUM(#REF!)</f>
        <v>#REF!</v>
      </c>
    </row>
    <row r="42" spans="1:59" ht="18" hidden="1" customHeight="1">
      <c r="A42" s="571"/>
      <c r="B42" s="649"/>
      <c r="C42" s="185"/>
      <c r="D42" s="649"/>
      <c r="E42" s="185"/>
      <c r="F42" s="177"/>
      <c r="G42" s="177"/>
      <c r="H42" s="177"/>
      <c r="I42" s="93"/>
      <c r="J42" s="648"/>
      <c r="K42" s="210"/>
      <c r="L42" s="211"/>
      <c r="M42" s="652" t="s">
        <v>301</v>
      </c>
      <c r="N42" s="212"/>
      <c r="O42" s="213"/>
    </row>
    <row r="43" spans="1:59" ht="18" hidden="1" customHeight="1">
      <c r="A43" s="571"/>
      <c r="B43" s="649"/>
      <c r="C43" s="185"/>
      <c r="D43" s="649"/>
      <c r="E43" s="185"/>
      <c r="F43" s="177"/>
      <c r="G43" s="177"/>
      <c r="H43" s="177"/>
      <c r="I43" s="93"/>
      <c r="J43" s="648"/>
      <c r="K43" s="210"/>
      <c r="L43" s="211"/>
      <c r="M43" s="652" t="s">
        <v>302</v>
      </c>
      <c r="N43" s="212"/>
      <c r="O43" s="213"/>
    </row>
    <row r="44" spans="1:59" ht="18" hidden="1" customHeight="1">
      <c r="A44" s="571"/>
      <c r="B44" s="649"/>
      <c r="C44" s="185"/>
      <c r="D44" s="649"/>
      <c r="E44" s="185"/>
      <c r="F44" s="177"/>
      <c r="G44" s="177"/>
      <c r="H44" s="177"/>
      <c r="I44" s="93"/>
      <c r="J44" s="648"/>
      <c r="K44" s="210"/>
      <c r="L44" s="211"/>
      <c r="M44" s="652" t="s">
        <v>209</v>
      </c>
      <c r="N44" s="212"/>
      <c r="O44" s="213"/>
    </row>
    <row r="45" spans="1:59" ht="18" hidden="1" customHeight="1">
      <c r="A45" s="571"/>
      <c r="B45" s="649"/>
      <c r="C45" s="185"/>
      <c r="D45" s="649"/>
      <c r="E45" s="185"/>
      <c r="F45" s="177"/>
      <c r="G45" s="177"/>
      <c r="H45" s="177"/>
      <c r="I45" s="93"/>
      <c r="J45" s="648"/>
      <c r="K45" s="210"/>
      <c r="L45" s="211"/>
      <c r="M45" s="652" t="s">
        <v>303</v>
      </c>
      <c r="N45" s="212"/>
      <c r="O45" s="213"/>
    </row>
    <row r="46" spans="1:59" ht="18" hidden="1" customHeight="1">
      <c r="A46" s="571"/>
      <c r="B46" s="649"/>
      <c r="C46" s="185"/>
      <c r="D46" s="649"/>
      <c r="E46" s="185"/>
      <c r="F46" s="177"/>
      <c r="G46" s="177"/>
      <c r="H46" s="177"/>
      <c r="I46" s="93"/>
      <c r="J46" s="648"/>
      <c r="K46" s="210"/>
      <c r="L46" s="211"/>
      <c r="M46" s="652" t="s">
        <v>210</v>
      </c>
      <c r="N46" s="212"/>
      <c r="O46" s="213"/>
    </row>
    <row r="47" spans="1:59" ht="18" hidden="1" customHeight="1">
      <c r="A47" s="571"/>
      <c r="B47" s="649"/>
      <c r="C47" s="185"/>
      <c r="D47" s="649"/>
      <c r="E47" s="185"/>
      <c r="F47" s="177"/>
      <c r="G47" s="177"/>
      <c r="H47" s="177"/>
      <c r="I47" s="93"/>
      <c r="J47" s="648"/>
      <c r="K47" s="210"/>
      <c r="L47" s="211"/>
      <c r="M47" s="652" t="s">
        <v>304</v>
      </c>
      <c r="N47" s="212"/>
      <c r="O47" s="320"/>
    </row>
    <row r="48" spans="1:59" ht="18" hidden="1" customHeight="1">
      <c r="A48" s="571"/>
      <c r="B48" s="649"/>
      <c r="C48" s="185"/>
      <c r="D48" s="649"/>
      <c r="E48" s="185"/>
      <c r="F48" s="177"/>
      <c r="G48" s="177"/>
      <c r="H48" s="177"/>
      <c r="I48" s="93"/>
      <c r="J48" s="648"/>
      <c r="K48" s="210"/>
      <c r="L48" s="211"/>
      <c r="M48" s="652" t="s">
        <v>305</v>
      </c>
      <c r="N48" s="212"/>
      <c r="O48" s="666"/>
    </row>
    <row r="49" spans="1:15" ht="18" hidden="1" customHeight="1">
      <c r="A49" s="571"/>
      <c r="B49" s="649"/>
      <c r="C49" s="185"/>
      <c r="D49" s="649"/>
      <c r="E49" s="185"/>
      <c r="F49" s="177"/>
      <c r="G49" s="177"/>
      <c r="H49" s="177"/>
      <c r="I49" s="93"/>
      <c r="J49" s="648"/>
      <c r="K49" s="210"/>
      <c r="L49" s="211"/>
      <c r="M49" s="652" t="s">
        <v>306</v>
      </c>
      <c r="N49" s="212"/>
      <c r="O49" s="213"/>
    </row>
    <row r="50" spans="1:15" ht="18" hidden="1" customHeight="1">
      <c r="A50" s="571"/>
      <c r="B50" s="649"/>
      <c r="C50" s="185"/>
      <c r="D50" s="649"/>
      <c r="E50" s="185"/>
      <c r="F50" s="177"/>
      <c r="G50" s="177"/>
      <c r="H50" s="177"/>
      <c r="I50" s="169"/>
      <c r="J50" s="201"/>
      <c r="K50" s="202"/>
      <c r="L50" s="203"/>
      <c r="M50" s="218" t="s">
        <v>307</v>
      </c>
      <c r="N50" s="204"/>
      <c r="O50" s="205"/>
    </row>
    <row r="51" spans="1:15" ht="18" hidden="1" customHeight="1">
      <c r="A51" s="571"/>
      <c r="B51" s="649"/>
      <c r="C51" s="185"/>
      <c r="D51" s="649"/>
      <c r="E51" s="185"/>
      <c r="F51" s="177"/>
      <c r="G51" s="177"/>
      <c r="H51" s="177"/>
      <c r="I51" s="94">
        <v>6</v>
      </c>
      <c r="J51" s="165" t="s">
        <v>193</v>
      </c>
      <c r="K51" s="207">
        <f>SUM(N51:N52)</f>
        <v>0</v>
      </c>
      <c r="L51" s="208"/>
      <c r="M51" s="219" t="s">
        <v>308</v>
      </c>
      <c r="N51" s="209"/>
      <c r="O51" s="182"/>
    </row>
    <row r="52" spans="1:15" ht="18" hidden="1" customHeight="1">
      <c r="A52" s="571"/>
      <c r="B52" s="649"/>
      <c r="C52" s="185"/>
      <c r="D52" s="649"/>
      <c r="E52" s="185"/>
      <c r="F52" s="177"/>
      <c r="G52" s="177"/>
      <c r="H52" s="177"/>
      <c r="I52" s="169"/>
      <c r="J52" s="201"/>
      <c r="K52" s="202"/>
      <c r="L52" s="203"/>
      <c r="M52" s="218" t="s">
        <v>309</v>
      </c>
      <c r="N52" s="204"/>
      <c r="O52" s="205"/>
    </row>
    <row r="53" spans="1:15" ht="18" hidden="1" customHeight="1">
      <c r="A53" s="571"/>
      <c r="B53" s="649"/>
      <c r="C53" s="185"/>
      <c r="D53" s="649"/>
      <c r="E53" s="185"/>
      <c r="F53" s="177"/>
      <c r="G53" s="177"/>
      <c r="H53" s="177"/>
      <c r="I53" s="183">
        <v>7</v>
      </c>
      <c r="J53" s="201" t="s">
        <v>227</v>
      </c>
      <c r="K53" s="202"/>
      <c r="L53" s="203"/>
      <c r="M53" s="218" t="s">
        <v>310</v>
      </c>
      <c r="N53" s="204"/>
      <c r="O53" s="205"/>
    </row>
    <row r="54" spans="1:15" ht="18" hidden="1" customHeight="1">
      <c r="A54" s="571"/>
      <c r="B54" s="649"/>
      <c r="C54" s="185"/>
      <c r="D54" s="649"/>
      <c r="E54" s="185"/>
      <c r="F54" s="177"/>
      <c r="G54" s="177"/>
      <c r="H54" s="177"/>
      <c r="I54" s="649">
        <v>8</v>
      </c>
      <c r="J54" s="648" t="s">
        <v>211</v>
      </c>
      <c r="K54" s="210"/>
      <c r="L54" s="211"/>
      <c r="M54" s="652" t="s">
        <v>311</v>
      </c>
      <c r="N54" s="212"/>
      <c r="O54" s="213"/>
    </row>
    <row r="55" spans="1:15" ht="18" hidden="1" customHeight="1">
      <c r="A55" s="571"/>
      <c r="B55" s="649"/>
      <c r="C55" s="185"/>
      <c r="D55" s="649"/>
      <c r="E55" s="185"/>
      <c r="F55" s="177"/>
      <c r="G55" s="177"/>
      <c r="H55" s="177"/>
      <c r="I55" s="651">
        <v>9</v>
      </c>
      <c r="J55" s="165" t="s">
        <v>312</v>
      </c>
      <c r="K55" s="207"/>
      <c r="L55" s="208"/>
      <c r="M55" s="219" t="s">
        <v>313</v>
      </c>
      <c r="N55" s="209"/>
      <c r="O55" s="182"/>
    </row>
    <row r="56" spans="1:15" ht="18" hidden="1" customHeight="1">
      <c r="A56" s="571"/>
      <c r="B56" s="649"/>
      <c r="C56" s="185"/>
      <c r="D56" s="169"/>
      <c r="E56" s="380"/>
      <c r="F56" s="171"/>
      <c r="G56" s="171"/>
      <c r="H56" s="171"/>
      <c r="I56" s="393">
        <v>10</v>
      </c>
      <c r="J56" s="650" t="s">
        <v>213</v>
      </c>
      <c r="K56" s="663"/>
      <c r="L56" s="664"/>
      <c r="M56" s="394" t="s">
        <v>214</v>
      </c>
      <c r="N56" s="374"/>
      <c r="O56" s="327"/>
    </row>
    <row r="57" spans="1:15" ht="18" hidden="1" customHeight="1">
      <c r="A57" s="571"/>
      <c r="B57" s="649"/>
      <c r="C57" s="185"/>
      <c r="D57" s="649">
        <v>3</v>
      </c>
      <c r="E57" s="220" t="s">
        <v>216</v>
      </c>
      <c r="F57" s="177">
        <v>5763</v>
      </c>
      <c r="G57" s="177"/>
      <c r="H57" s="177">
        <f>F57+G57</f>
        <v>5763</v>
      </c>
      <c r="I57" s="393"/>
      <c r="J57" s="650"/>
      <c r="K57" s="663"/>
      <c r="L57" s="664"/>
      <c r="M57" s="362"/>
      <c r="N57" s="374"/>
      <c r="O57" s="327"/>
    </row>
    <row r="58" spans="1:15" ht="18" hidden="1" customHeight="1">
      <c r="A58" s="571"/>
      <c r="B58" s="649"/>
      <c r="C58" s="185"/>
      <c r="D58" s="93"/>
      <c r="E58" s="185"/>
      <c r="F58" s="177"/>
      <c r="G58" s="177"/>
      <c r="H58" s="177"/>
      <c r="I58" s="625">
        <v>1</v>
      </c>
      <c r="J58" s="650" t="s">
        <v>204</v>
      </c>
      <c r="K58" s="663"/>
      <c r="L58" s="664"/>
      <c r="M58" s="362" t="s">
        <v>217</v>
      </c>
      <c r="N58" s="374"/>
      <c r="O58" s="327"/>
    </row>
    <row r="59" spans="1:15" ht="18" hidden="1" customHeight="1">
      <c r="A59" s="454"/>
      <c r="B59" s="649"/>
      <c r="C59" s="185"/>
      <c r="D59" s="649"/>
      <c r="E59" s="12"/>
      <c r="F59" s="177"/>
      <c r="G59" s="177"/>
      <c r="H59" s="177"/>
      <c r="I59" s="94">
        <v>2</v>
      </c>
      <c r="J59" s="222" t="s">
        <v>218</v>
      </c>
      <c r="K59" s="223">
        <f>N59+N60</f>
        <v>0</v>
      </c>
      <c r="L59" s="179"/>
      <c r="M59" s="180" t="s">
        <v>219</v>
      </c>
      <c r="N59" s="209"/>
      <c r="O59" s="182"/>
    </row>
    <row r="60" spans="1:15" ht="18" hidden="1" customHeight="1">
      <c r="A60" s="454"/>
      <c r="B60" s="649"/>
      <c r="C60" s="185"/>
      <c r="D60" s="649"/>
      <c r="E60" s="12"/>
      <c r="F60" s="177"/>
      <c r="G60" s="177"/>
      <c r="H60" s="177"/>
      <c r="I60" s="169"/>
      <c r="J60" s="360"/>
      <c r="K60" s="396"/>
      <c r="L60" s="226"/>
      <c r="M60" s="184" t="s">
        <v>220</v>
      </c>
      <c r="N60" s="204"/>
      <c r="O60" s="205"/>
    </row>
    <row r="61" spans="1:15" ht="18" hidden="1" customHeight="1">
      <c r="A61" s="571"/>
      <c r="B61" s="649"/>
      <c r="C61" s="185"/>
      <c r="D61" s="93"/>
      <c r="E61" s="185"/>
      <c r="F61" s="177"/>
      <c r="G61" s="177"/>
      <c r="H61" s="177"/>
      <c r="I61" s="183">
        <v>3</v>
      </c>
      <c r="J61" s="201" t="s">
        <v>221</v>
      </c>
      <c r="K61" s="202"/>
      <c r="L61" s="203"/>
      <c r="M61" s="184" t="s">
        <v>222</v>
      </c>
      <c r="N61" s="204"/>
      <c r="O61" s="205"/>
    </row>
    <row r="62" spans="1:15" ht="18" hidden="1" customHeight="1">
      <c r="A62" s="571"/>
      <c r="B62" s="649"/>
      <c r="C62" s="185"/>
      <c r="D62" s="169"/>
      <c r="E62" s="380"/>
      <c r="F62" s="171"/>
      <c r="G62" s="171"/>
      <c r="H62" s="171"/>
      <c r="I62" s="625">
        <v>4</v>
      </c>
      <c r="J62" s="650" t="s">
        <v>193</v>
      </c>
      <c r="K62" s="663"/>
      <c r="L62" s="664"/>
      <c r="M62" s="362" t="s">
        <v>223</v>
      </c>
      <c r="N62" s="374"/>
      <c r="O62" s="327"/>
    </row>
    <row r="63" spans="1:15" ht="16.5" customHeight="1">
      <c r="A63" s="454"/>
      <c r="B63" s="649"/>
      <c r="C63" s="185"/>
      <c r="D63" s="93">
        <v>4</v>
      </c>
      <c r="E63" s="648" t="s">
        <v>129</v>
      </c>
      <c r="F63" s="177">
        <v>47364</v>
      </c>
      <c r="G63" s="177">
        <f>K64+K65+K66+K68+K72</f>
        <v>1079</v>
      </c>
      <c r="H63" s="177">
        <f>F63+G63</f>
        <v>48443</v>
      </c>
      <c r="I63" s="169"/>
      <c r="J63" s="579"/>
      <c r="K63" s="396"/>
      <c r="L63" s="226"/>
      <c r="M63" s="184"/>
      <c r="N63" s="227"/>
      <c r="O63" s="205"/>
    </row>
    <row r="64" spans="1:15" ht="16.5" customHeight="1">
      <c r="A64" s="454"/>
      <c r="B64" s="649"/>
      <c r="C64" s="185"/>
      <c r="D64" s="649"/>
      <c r="E64" s="12"/>
      <c r="F64" s="177"/>
      <c r="G64" s="177"/>
      <c r="H64" s="177"/>
      <c r="I64" s="625">
        <v>1</v>
      </c>
      <c r="J64" s="228" t="s">
        <v>176</v>
      </c>
      <c r="K64" s="667">
        <v>645</v>
      </c>
      <c r="L64" s="383"/>
      <c r="M64" s="362" t="s">
        <v>643</v>
      </c>
      <c r="N64" s="387"/>
      <c r="O64" s="327"/>
    </row>
    <row r="65" spans="1:15" ht="16.5" customHeight="1">
      <c r="A65" s="454"/>
      <c r="B65" s="649"/>
      <c r="C65" s="185"/>
      <c r="D65" s="649"/>
      <c r="E65" s="12"/>
      <c r="F65" s="177"/>
      <c r="G65" s="177"/>
      <c r="H65" s="177"/>
      <c r="I65" s="625">
        <v>2</v>
      </c>
      <c r="J65" s="228" t="s">
        <v>224</v>
      </c>
      <c r="K65" s="667">
        <v>180</v>
      </c>
      <c r="L65" s="383"/>
      <c r="M65" s="362" t="s">
        <v>643</v>
      </c>
      <c r="N65" s="387"/>
      <c r="O65" s="327"/>
    </row>
    <row r="66" spans="1:15" ht="16.5" customHeight="1">
      <c r="A66" s="454"/>
      <c r="B66" s="649"/>
      <c r="C66" s="185"/>
      <c r="D66" s="649"/>
      <c r="E66" s="12"/>
      <c r="F66" s="177"/>
      <c r="G66" s="177"/>
      <c r="H66" s="177"/>
      <c r="I66" s="93">
        <v>3</v>
      </c>
      <c r="J66" s="230" t="s">
        <v>109</v>
      </c>
      <c r="K66" s="231">
        <v>117</v>
      </c>
      <c r="L66" s="13"/>
      <c r="M66" s="12" t="s">
        <v>644</v>
      </c>
      <c r="N66" s="198"/>
      <c r="O66" s="213"/>
    </row>
    <row r="67" spans="1:15" ht="16.5" customHeight="1">
      <c r="A67" s="454"/>
      <c r="B67" s="649"/>
      <c r="C67" s="185"/>
      <c r="D67" s="649"/>
      <c r="E67" s="12"/>
      <c r="F67" s="177"/>
      <c r="G67" s="177"/>
      <c r="H67" s="177"/>
      <c r="I67" s="169"/>
      <c r="J67" s="360" t="s">
        <v>147</v>
      </c>
      <c r="K67" s="396"/>
      <c r="L67" s="226"/>
      <c r="M67" s="184"/>
      <c r="N67" s="227"/>
      <c r="O67" s="205"/>
    </row>
    <row r="68" spans="1:15" ht="16.5" customHeight="1">
      <c r="A68" s="454"/>
      <c r="B68" s="649"/>
      <c r="C68" s="185"/>
      <c r="D68" s="649"/>
      <c r="E68" s="12"/>
      <c r="F68" s="177"/>
      <c r="G68" s="177"/>
      <c r="H68" s="177"/>
      <c r="I68" s="94">
        <v>4</v>
      </c>
      <c r="J68" s="222" t="s">
        <v>148</v>
      </c>
      <c r="K68" s="223">
        <f>SUM(N68:N69)</f>
        <v>137</v>
      </c>
      <c r="L68" s="13"/>
      <c r="M68" s="652" t="s">
        <v>646</v>
      </c>
      <c r="N68" s="212">
        <v>31</v>
      </c>
      <c r="O68" s="213"/>
    </row>
    <row r="69" spans="1:15" ht="16.5" customHeight="1">
      <c r="A69" s="668"/>
      <c r="B69" s="669"/>
      <c r="C69" s="670"/>
      <c r="D69" s="669"/>
      <c r="E69" s="671"/>
      <c r="F69" s="672"/>
      <c r="G69" s="672"/>
      <c r="H69" s="672"/>
      <c r="I69" s="673"/>
      <c r="J69" s="674"/>
      <c r="K69" s="675"/>
      <c r="L69" s="676"/>
      <c r="M69" s="677" t="s">
        <v>647</v>
      </c>
      <c r="N69" s="678">
        <v>106</v>
      </c>
      <c r="O69" s="679"/>
    </row>
    <row r="70" spans="1:15" ht="16.5" hidden="1" customHeight="1">
      <c r="A70" s="454"/>
      <c r="B70" s="577"/>
      <c r="C70" s="185"/>
      <c r="D70" s="577"/>
      <c r="E70" s="12"/>
      <c r="F70" s="177"/>
      <c r="G70" s="177"/>
      <c r="H70" s="177"/>
      <c r="I70" s="169"/>
      <c r="J70" s="360"/>
      <c r="K70" s="396"/>
      <c r="L70" s="226"/>
      <c r="M70" s="184" t="s">
        <v>314</v>
      </c>
      <c r="N70" s="204"/>
      <c r="O70" s="205"/>
    </row>
    <row r="71" spans="1:15" ht="16.5" hidden="1" customHeight="1">
      <c r="A71" s="454"/>
      <c r="B71" s="577"/>
      <c r="C71" s="185"/>
      <c r="D71" s="577"/>
      <c r="E71" s="12"/>
      <c r="F71" s="177"/>
      <c r="G71" s="177"/>
      <c r="H71" s="177"/>
      <c r="I71" s="94">
        <v>5</v>
      </c>
      <c r="J71" s="222" t="s">
        <v>225</v>
      </c>
      <c r="K71" s="223"/>
      <c r="L71" s="179"/>
      <c r="M71" s="180" t="s">
        <v>226</v>
      </c>
      <c r="N71" s="209"/>
      <c r="O71" s="213"/>
    </row>
    <row r="72" spans="1:15" ht="16.5" hidden="1" customHeight="1">
      <c r="A72" s="585"/>
      <c r="B72" s="313"/>
      <c r="C72" s="314"/>
      <c r="D72" s="313"/>
      <c r="E72" s="315"/>
      <c r="F72" s="316"/>
      <c r="G72" s="316"/>
      <c r="H72" s="316"/>
      <c r="I72" s="388">
        <v>6</v>
      </c>
      <c r="J72" s="398" t="s">
        <v>221</v>
      </c>
      <c r="K72" s="399"/>
      <c r="L72" s="389"/>
      <c r="M72" s="390" t="s">
        <v>575</v>
      </c>
      <c r="N72" s="404"/>
      <c r="O72" s="392"/>
    </row>
    <row r="73" spans="1:15" ht="16.5" hidden="1" customHeight="1">
      <c r="A73" s="447"/>
      <c r="B73" s="439"/>
      <c r="C73" s="185"/>
      <c r="D73" s="439"/>
      <c r="E73" s="12"/>
      <c r="F73" s="177"/>
      <c r="G73" s="177"/>
      <c r="H73" s="177"/>
      <c r="I73" s="169"/>
      <c r="J73" s="395"/>
      <c r="K73" s="396"/>
      <c r="L73" s="226"/>
      <c r="M73" s="184" t="s">
        <v>371</v>
      </c>
      <c r="N73" s="204"/>
      <c r="O73" s="205"/>
    </row>
    <row r="74" spans="1:15" ht="18" hidden="1" customHeight="1">
      <c r="A74" s="221"/>
      <c r="B74" s="167"/>
      <c r="C74" s="185"/>
      <c r="D74" s="167"/>
      <c r="E74" s="12"/>
      <c r="F74" s="177"/>
      <c r="G74" s="177"/>
      <c r="H74" s="177"/>
      <c r="I74" s="93">
        <v>7</v>
      </c>
      <c r="J74" s="230" t="s">
        <v>228</v>
      </c>
      <c r="K74" s="231">
        <f>SUM(N74:N76)</f>
        <v>0</v>
      </c>
      <c r="L74" s="13"/>
      <c r="M74" s="12" t="s">
        <v>315</v>
      </c>
      <c r="N74" s="212"/>
      <c r="O74" s="213"/>
    </row>
    <row r="75" spans="1:15" ht="18" hidden="1" customHeight="1">
      <c r="A75" s="221"/>
      <c r="B75" s="167"/>
      <c r="C75" s="185"/>
      <c r="D75" s="167"/>
      <c r="E75" s="12"/>
      <c r="F75" s="177"/>
      <c r="G75" s="177"/>
      <c r="H75" s="177"/>
      <c r="I75" s="93"/>
      <c r="J75" s="230"/>
      <c r="K75" s="231"/>
      <c r="L75" s="13"/>
      <c r="M75" s="12" t="s">
        <v>316</v>
      </c>
      <c r="N75" s="212"/>
      <c r="O75" s="213"/>
    </row>
    <row r="76" spans="1:15" ht="18" hidden="1" customHeight="1">
      <c r="A76" s="233"/>
      <c r="B76" s="189"/>
      <c r="C76" s="216"/>
      <c r="D76" s="189"/>
      <c r="E76" s="190"/>
      <c r="F76" s="193"/>
      <c r="G76" s="193"/>
      <c r="H76" s="193"/>
      <c r="I76" s="191"/>
      <c r="J76" s="234"/>
      <c r="K76" s="235"/>
      <c r="L76" s="195"/>
      <c r="M76" s="190" t="s">
        <v>317</v>
      </c>
      <c r="N76" s="217"/>
      <c r="O76" s="197"/>
    </row>
    <row r="77" spans="1:15" ht="18" hidden="1" customHeight="1">
      <c r="A77" s="118"/>
      <c r="B77" s="167"/>
      <c r="C77" s="12"/>
      <c r="D77" s="167"/>
      <c r="E77" s="12"/>
      <c r="F77" s="20"/>
      <c r="G77" s="20"/>
      <c r="H77" s="20"/>
      <c r="I77" s="167"/>
      <c r="J77" s="116"/>
      <c r="K77" s="20"/>
      <c r="L77" s="13"/>
      <c r="M77" s="12"/>
      <c r="N77" s="212"/>
      <c r="O77" s="12"/>
    </row>
    <row r="78" spans="1:15" ht="18" hidden="1" customHeight="1">
      <c r="A78" s="118"/>
      <c r="B78" s="167"/>
      <c r="C78" s="12"/>
      <c r="D78" s="167"/>
      <c r="E78" s="12"/>
      <c r="F78" s="20"/>
      <c r="G78" s="20"/>
      <c r="H78" s="20"/>
      <c r="I78" s="167"/>
      <c r="J78" s="116"/>
      <c r="K78" s="20"/>
      <c r="L78" s="13"/>
      <c r="M78" s="12"/>
      <c r="N78" s="212"/>
      <c r="O78" s="12"/>
    </row>
    <row r="79" spans="1:15" ht="18" hidden="1" customHeight="1">
      <c r="A79" s="221"/>
      <c r="B79" s="167"/>
      <c r="C79" s="185"/>
      <c r="D79" s="167"/>
      <c r="E79" s="12"/>
      <c r="F79" s="177"/>
      <c r="G79" s="177"/>
      <c r="H79" s="177"/>
      <c r="I79" s="93">
        <v>8</v>
      </c>
      <c r="J79" s="230" t="s">
        <v>229</v>
      </c>
      <c r="K79" s="231"/>
      <c r="L79" s="13"/>
      <c r="M79" s="12" t="s">
        <v>102</v>
      </c>
      <c r="N79" s="212"/>
      <c r="O79" s="213"/>
    </row>
    <row r="80" spans="1:15" ht="18" hidden="1" customHeight="1">
      <c r="A80" s="221"/>
      <c r="B80" s="167"/>
      <c r="C80" s="185"/>
      <c r="D80" s="169"/>
      <c r="E80" s="184"/>
      <c r="F80" s="171"/>
      <c r="G80" s="171"/>
      <c r="H80" s="171"/>
      <c r="I80" s="183"/>
      <c r="J80" s="224" t="s">
        <v>230</v>
      </c>
      <c r="K80" s="225"/>
      <c r="L80" s="226"/>
      <c r="M80" s="184"/>
      <c r="N80" s="204"/>
      <c r="O80" s="205"/>
    </row>
    <row r="81" spans="1:15" ht="18" hidden="1" customHeight="1">
      <c r="A81" s="221"/>
      <c r="B81" s="167"/>
      <c r="C81" s="185"/>
      <c r="D81" s="93">
        <v>5</v>
      </c>
      <c r="E81" s="116" t="s">
        <v>85</v>
      </c>
      <c r="F81" s="177">
        <v>658957</v>
      </c>
      <c r="G81" s="177"/>
      <c r="H81" s="177">
        <f>F81+G81</f>
        <v>658957</v>
      </c>
      <c r="I81" s="169"/>
      <c r="J81" s="224"/>
      <c r="K81" s="225"/>
      <c r="L81" s="226"/>
      <c r="M81" s="184"/>
      <c r="N81" s="227"/>
      <c r="O81" s="205"/>
    </row>
    <row r="82" spans="1:15" ht="18" hidden="1" customHeight="1">
      <c r="A82" s="221"/>
      <c r="B82" s="167"/>
      <c r="C82" s="185"/>
      <c r="D82" s="93"/>
      <c r="E82" s="12"/>
      <c r="F82" s="177"/>
      <c r="G82" s="177"/>
      <c r="H82" s="177"/>
      <c r="I82" s="94">
        <v>1</v>
      </c>
      <c r="J82" s="222" t="s">
        <v>231</v>
      </c>
      <c r="K82" s="223">
        <f>SUM(N82:N84)</f>
        <v>0</v>
      </c>
      <c r="L82" s="179"/>
      <c r="M82" s="180" t="s">
        <v>232</v>
      </c>
      <c r="N82" s="236"/>
      <c r="O82" s="182"/>
    </row>
    <row r="83" spans="1:15" ht="18" hidden="1" customHeight="1">
      <c r="A83" s="221"/>
      <c r="B83" s="167"/>
      <c r="C83" s="185"/>
      <c r="D83" s="93"/>
      <c r="E83" s="12"/>
      <c r="F83" s="177"/>
      <c r="G83" s="177"/>
      <c r="H83" s="177"/>
      <c r="I83" s="167"/>
      <c r="J83" s="230" t="s">
        <v>85</v>
      </c>
      <c r="K83" s="231"/>
      <c r="L83" s="13"/>
      <c r="M83" s="12" t="s">
        <v>318</v>
      </c>
      <c r="N83" s="237"/>
      <c r="O83" s="213"/>
    </row>
    <row r="84" spans="1:15" ht="18" hidden="1" customHeight="1">
      <c r="A84" s="221"/>
      <c r="B84" s="167"/>
      <c r="C84" s="185"/>
      <c r="D84" s="93"/>
      <c r="E84" s="12"/>
      <c r="F84" s="177"/>
      <c r="G84" s="177"/>
      <c r="H84" s="177"/>
      <c r="I84" s="167"/>
      <c r="J84" s="230"/>
      <c r="K84" s="231"/>
      <c r="L84" s="13"/>
      <c r="M84" s="12" t="s">
        <v>233</v>
      </c>
      <c r="N84" s="237"/>
      <c r="O84" s="213"/>
    </row>
    <row r="85" spans="1:15" ht="18" customHeight="1">
      <c r="A85" s="1165">
        <v>2</v>
      </c>
      <c r="B85" s="1166"/>
      <c r="C85" s="96" t="s">
        <v>234</v>
      </c>
      <c r="D85" s="276"/>
      <c r="E85" s="362"/>
      <c r="F85" s="290">
        <v>26066</v>
      </c>
      <c r="G85" s="290">
        <f>G86</f>
        <v>290</v>
      </c>
      <c r="H85" s="290">
        <f t="shared" ref="H85:H86" si="2">F85+G85</f>
        <v>26356</v>
      </c>
      <c r="I85" s="393"/>
      <c r="J85" s="228"/>
      <c r="K85" s="448"/>
      <c r="L85" s="383"/>
      <c r="M85" s="362"/>
      <c r="N85" s="387"/>
      <c r="O85" s="327"/>
    </row>
    <row r="86" spans="1:15" ht="18" customHeight="1">
      <c r="A86" s="447"/>
      <c r="B86" s="439"/>
      <c r="C86" s="185"/>
      <c r="D86" s="94">
        <v>1</v>
      </c>
      <c r="E86" s="186" t="s">
        <v>235</v>
      </c>
      <c r="F86" s="168">
        <v>10674</v>
      </c>
      <c r="G86" s="168">
        <f>K87</f>
        <v>290</v>
      </c>
      <c r="H86" s="168">
        <f t="shared" si="2"/>
        <v>10964</v>
      </c>
      <c r="I86" s="276"/>
      <c r="J86" s="228"/>
      <c r="K86" s="397"/>
      <c r="L86" s="383"/>
      <c r="M86" s="362"/>
      <c r="N86" s="387"/>
      <c r="O86" s="327"/>
    </row>
    <row r="87" spans="1:15" ht="18" customHeight="1">
      <c r="A87" s="312"/>
      <c r="B87" s="313"/>
      <c r="C87" s="314"/>
      <c r="D87" s="317"/>
      <c r="E87" s="449" t="s">
        <v>236</v>
      </c>
      <c r="F87" s="316"/>
      <c r="G87" s="316"/>
      <c r="H87" s="316"/>
      <c r="I87" s="388">
        <v>1</v>
      </c>
      <c r="J87" s="398" t="s">
        <v>138</v>
      </c>
      <c r="K87" s="399">
        <v>290</v>
      </c>
      <c r="L87" s="389"/>
      <c r="M87" s="390" t="s">
        <v>571</v>
      </c>
      <c r="N87" s="391"/>
      <c r="O87" s="392"/>
    </row>
    <row r="88" spans="1:15" ht="18" hidden="1" customHeight="1">
      <c r="A88" s="447"/>
      <c r="B88" s="167"/>
      <c r="C88" s="185"/>
      <c r="D88" s="93">
        <v>2</v>
      </c>
      <c r="E88" s="438" t="s">
        <v>237</v>
      </c>
      <c r="F88" s="177">
        <v>7793</v>
      </c>
      <c r="G88" s="177"/>
      <c r="H88" s="177">
        <f>F88+G88</f>
        <v>7793</v>
      </c>
      <c r="I88" s="169"/>
      <c r="J88" s="395"/>
      <c r="K88" s="396"/>
      <c r="L88" s="226"/>
      <c r="M88" s="184"/>
      <c r="N88" s="227"/>
      <c r="O88" s="205"/>
    </row>
    <row r="89" spans="1:15" ht="18" hidden="1" customHeight="1">
      <c r="A89" s="238"/>
      <c r="B89" s="239"/>
      <c r="C89" s="240"/>
      <c r="D89" s="239"/>
      <c r="E89" s="241" t="s">
        <v>238</v>
      </c>
      <c r="F89" s="242"/>
      <c r="G89" s="242"/>
      <c r="H89" s="242"/>
      <c r="I89" s="243">
        <v>1</v>
      </c>
      <c r="J89" s="244" t="s">
        <v>239</v>
      </c>
      <c r="K89" s="245"/>
      <c r="L89" s="246"/>
      <c r="M89" s="247" t="s">
        <v>240</v>
      </c>
      <c r="N89" s="248"/>
      <c r="O89" s="249"/>
    </row>
    <row r="90" spans="1:15" ht="18" hidden="1" customHeight="1">
      <c r="A90" s="1173">
        <v>3</v>
      </c>
      <c r="B90" s="1128"/>
      <c r="C90" s="215" t="s">
        <v>241</v>
      </c>
      <c r="D90" s="169"/>
      <c r="E90" s="184"/>
      <c r="F90" s="171">
        <f>F91</f>
        <v>10694</v>
      </c>
      <c r="G90" s="171">
        <f>G91</f>
        <v>0</v>
      </c>
      <c r="H90" s="171">
        <f>H91</f>
        <v>10694</v>
      </c>
      <c r="I90" s="183"/>
      <c r="J90" s="224"/>
      <c r="K90" s="251"/>
      <c r="L90" s="226"/>
      <c r="M90" s="184"/>
      <c r="N90" s="227"/>
      <c r="O90" s="205"/>
    </row>
    <row r="91" spans="1:15" ht="18" hidden="1" customHeight="1">
      <c r="A91" s="221"/>
      <c r="B91" s="167"/>
      <c r="C91" s="185"/>
      <c r="D91" s="94">
        <v>1</v>
      </c>
      <c r="E91" s="186" t="s">
        <v>242</v>
      </c>
      <c r="F91" s="168">
        <v>10694</v>
      </c>
      <c r="G91" s="168"/>
      <c r="H91" s="168">
        <f>F91+G91</f>
        <v>10694</v>
      </c>
      <c r="I91" s="163"/>
      <c r="J91" s="228"/>
      <c r="K91" s="229"/>
      <c r="L91" s="164"/>
      <c r="M91" s="172"/>
      <c r="N91" s="174"/>
      <c r="O91" s="175"/>
    </row>
    <row r="92" spans="1:15" ht="18" hidden="1" customHeight="1">
      <c r="A92" s="221"/>
      <c r="B92" s="167"/>
      <c r="C92" s="185"/>
      <c r="D92" s="93"/>
      <c r="E92" s="119"/>
      <c r="F92" s="177"/>
      <c r="G92" s="177"/>
      <c r="H92" s="177"/>
      <c r="I92" s="94">
        <v>1</v>
      </c>
      <c r="J92" s="222" t="s">
        <v>142</v>
      </c>
      <c r="K92" s="223">
        <f>SUM(N92:N96)</f>
        <v>0</v>
      </c>
      <c r="L92" s="179"/>
      <c r="M92" s="180" t="s">
        <v>243</v>
      </c>
      <c r="N92" s="181"/>
      <c r="O92" s="182"/>
    </row>
    <row r="93" spans="1:15" ht="18" hidden="1" customHeight="1">
      <c r="A93" s="221"/>
      <c r="B93" s="167"/>
      <c r="C93" s="185"/>
      <c r="D93" s="93"/>
      <c r="E93" s="119"/>
      <c r="F93" s="177"/>
      <c r="G93" s="177"/>
      <c r="H93" s="177"/>
      <c r="I93" s="93"/>
      <c r="J93" s="230"/>
      <c r="K93" s="231"/>
      <c r="L93" s="13"/>
      <c r="M93" s="12" t="s">
        <v>244</v>
      </c>
      <c r="N93" s="198"/>
      <c r="O93" s="213"/>
    </row>
    <row r="94" spans="1:15" ht="18" hidden="1" customHeight="1">
      <c r="A94" s="221"/>
      <c r="B94" s="167"/>
      <c r="C94" s="185"/>
      <c r="D94" s="93"/>
      <c r="E94" s="119"/>
      <c r="F94" s="177"/>
      <c r="G94" s="177"/>
      <c r="H94" s="177"/>
      <c r="I94" s="93"/>
      <c r="J94" s="230"/>
      <c r="K94" s="231"/>
      <c r="L94" s="13"/>
      <c r="M94" s="12" t="s">
        <v>246</v>
      </c>
      <c r="N94" s="198"/>
      <c r="O94" s="213"/>
    </row>
    <row r="95" spans="1:15" ht="18" hidden="1" customHeight="1">
      <c r="A95" s="221"/>
      <c r="B95" s="167"/>
      <c r="C95" s="185"/>
      <c r="D95" s="93"/>
      <c r="E95" s="119"/>
      <c r="F95" s="177"/>
      <c r="G95" s="177"/>
      <c r="H95" s="177"/>
      <c r="I95" s="93"/>
      <c r="J95" s="230"/>
      <c r="K95" s="231"/>
      <c r="L95" s="13"/>
      <c r="M95" s="12" t="s">
        <v>245</v>
      </c>
      <c r="N95" s="198"/>
      <c r="O95" s="213"/>
    </row>
    <row r="96" spans="1:15" ht="18" hidden="1" customHeight="1">
      <c r="A96" s="233"/>
      <c r="B96" s="189"/>
      <c r="C96" s="216"/>
      <c r="D96" s="191"/>
      <c r="E96" s="252"/>
      <c r="F96" s="193"/>
      <c r="G96" s="193"/>
      <c r="H96" s="193"/>
      <c r="I96" s="191"/>
      <c r="J96" s="253"/>
      <c r="K96" s="235"/>
      <c r="L96" s="195"/>
      <c r="M96" s="190" t="s">
        <v>246</v>
      </c>
      <c r="N96" s="196"/>
      <c r="O96" s="197"/>
    </row>
    <row r="97" spans="1:15" ht="18" customHeight="1">
      <c r="A97" s="348"/>
      <c r="B97" s="350"/>
      <c r="C97" s="12"/>
      <c r="D97" s="350"/>
      <c r="E97" s="349"/>
      <c r="F97" s="20"/>
      <c r="G97" s="20"/>
      <c r="H97" s="20"/>
      <c r="I97" s="350"/>
      <c r="J97" s="347"/>
      <c r="K97" s="20"/>
      <c r="L97" s="13"/>
      <c r="M97" s="12"/>
      <c r="N97" s="198"/>
      <c r="O97" s="12"/>
    </row>
    <row r="98" spans="1:15" ht="22.5" customHeight="1">
      <c r="A98" s="160"/>
      <c r="B98" s="250"/>
      <c r="C98" s="12"/>
      <c r="D98" s="250"/>
      <c r="E98" s="159"/>
      <c r="F98" s="20"/>
      <c r="G98" s="20"/>
      <c r="H98" s="20"/>
      <c r="I98" s="250"/>
      <c r="J98" s="153"/>
      <c r="K98" s="20"/>
      <c r="L98" s="13"/>
      <c r="M98" s="12"/>
      <c r="N98" s="198"/>
      <c r="O98" s="12"/>
    </row>
    <row r="99" spans="1:15" ht="16.5" customHeight="1">
      <c r="A99" s="786" t="s">
        <v>247</v>
      </c>
      <c r="B99" s="786"/>
      <c r="C99" s="786"/>
      <c r="D99" s="786"/>
      <c r="E99" s="786"/>
      <c r="F99" s="786"/>
      <c r="G99" s="786"/>
      <c r="H99" s="786"/>
      <c r="I99" s="786"/>
      <c r="J99" s="786"/>
      <c r="K99" s="786"/>
      <c r="L99" s="786"/>
      <c r="M99" s="786"/>
      <c r="N99" s="786"/>
      <c r="O99" s="786"/>
    </row>
    <row r="100" spans="1:15" ht="16.5" customHeight="1">
      <c r="A100" s="1"/>
      <c r="B100" s="1"/>
      <c r="C100" s="1" t="s">
        <v>248</v>
      </c>
      <c r="D100" s="1"/>
      <c r="E100" s="1"/>
      <c r="F100" s="1"/>
      <c r="G100" s="1"/>
      <c r="H100" s="14"/>
      <c r="I100" s="14"/>
      <c r="J100" s="1"/>
      <c r="K100" s="1"/>
      <c r="L100" s="1"/>
      <c r="M100" s="1174" t="s">
        <v>6</v>
      </c>
      <c r="N100" s="1174"/>
      <c r="O100" s="1174"/>
    </row>
    <row r="101" spans="1:15" ht="16.5" customHeight="1">
      <c r="A101" s="1101" t="s">
        <v>249</v>
      </c>
      <c r="B101" s="1125"/>
      <c r="C101" s="1175"/>
      <c r="D101" s="1178" t="s">
        <v>14</v>
      </c>
      <c r="E101" s="1107"/>
      <c r="F101" s="1180" t="s">
        <v>260</v>
      </c>
      <c r="G101" s="1180" t="s">
        <v>261</v>
      </c>
      <c r="H101" s="1121" t="s">
        <v>7</v>
      </c>
      <c r="I101" s="1122" t="s">
        <v>15</v>
      </c>
      <c r="J101" s="1123"/>
      <c r="K101" s="1124"/>
      <c r="L101" s="1125" t="s">
        <v>16</v>
      </c>
      <c r="M101" s="1125"/>
      <c r="N101" s="1125"/>
      <c r="O101" s="1115"/>
    </row>
    <row r="102" spans="1:15" ht="16.5" customHeight="1">
      <c r="A102" s="1176"/>
      <c r="B102" s="1177"/>
      <c r="C102" s="1177"/>
      <c r="D102" s="1179"/>
      <c r="E102" s="1109"/>
      <c r="F102" s="1111"/>
      <c r="G102" s="1111"/>
      <c r="H102" s="1113"/>
      <c r="I102" s="1126" t="s">
        <v>17</v>
      </c>
      <c r="J102" s="1120"/>
      <c r="K102" s="615" t="s">
        <v>18</v>
      </c>
      <c r="L102" s="1117"/>
      <c r="M102" s="1117"/>
      <c r="N102" s="1117"/>
      <c r="O102" s="1118"/>
    </row>
    <row r="103" spans="1:15" ht="16.5" customHeight="1">
      <c r="A103" s="254">
        <v>1</v>
      </c>
      <c r="B103" s="1171" t="s">
        <v>250</v>
      </c>
      <c r="C103" s="1172"/>
      <c r="D103" s="255"/>
      <c r="E103" s="256"/>
      <c r="F103" s="257">
        <v>372817</v>
      </c>
      <c r="G103" s="257">
        <f>G104+G107+G117</f>
        <v>-250</v>
      </c>
      <c r="H103" s="257">
        <f>F103+G103</f>
        <v>372567</v>
      </c>
      <c r="I103" s="393"/>
      <c r="J103" s="362"/>
      <c r="K103" s="616"/>
      <c r="L103" s="383"/>
      <c r="M103" s="362"/>
      <c r="N103" s="387"/>
      <c r="O103" s="261"/>
    </row>
    <row r="104" spans="1:15" ht="16.5" hidden="1" customHeight="1">
      <c r="A104" s="1129">
        <v>1</v>
      </c>
      <c r="B104" s="1130"/>
      <c r="C104" s="400" t="s">
        <v>251</v>
      </c>
      <c r="D104" s="262"/>
      <c r="E104" s="263"/>
      <c r="F104" s="264">
        <f>F105</f>
        <v>58100</v>
      </c>
      <c r="G104" s="264">
        <f>G105</f>
        <v>0</v>
      </c>
      <c r="H104" s="264">
        <f>H105</f>
        <v>58100</v>
      </c>
      <c r="I104" s="393"/>
      <c r="J104" s="362"/>
      <c r="K104" s="616"/>
      <c r="L104" s="383"/>
      <c r="M104" s="362"/>
      <c r="N104" s="387"/>
      <c r="O104" s="261"/>
    </row>
    <row r="105" spans="1:15" ht="16.5" hidden="1" customHeight="1">
      <c r="A105" s="613"/>
      <c r="B105" s="614"/>
      <c r="C105" s="267"/>
      <c r="D105" s="401">
        <v>1</v>
      </c>
      <c r="E105" s="269" t="s">
        <v>251</v>
      </c>
      <c r="F105" s="270">
        <v>58100</v>
      </c>
      <c r="G105" s="270">
        <f>K106</f>
        <v>0</v>
      </c>
      <c r="H105" s="270">
        <f>F105+G105</f>
        <v>58100</v>
      </c>
      <c r="I105" s="393"/>
      <c r="J105" s="362" t="s">
        <v>252</v>
      </c>
      <c r="K105" s="616" t="s">
        <v>252</v>
      </c>
      <c r="L105" s="383"/>
      <c r="M105" s="362"/>
      <c r="N105" s="374"/>
      <c r="O105" s="261"/>
    </row>
    <row r="106" spans="1:15" ht="16.5" hidden="1" customHeight="1">
      <c r="A106" s="294"/>
      <c r="B106" s="183"/>
      <c r="C106" s="360"/>
      <c r="D106" s="361"/>
      <c r="E106" s="450"/>
      <c r="F106" s="171"/>
      <c r="G106" s="171"/>
      <c r="H106" s="171"/>
      <c r="I106" s="276">
        <v>1</v>
      </c>
      <c r="J106" s="612" t="s">
        <v>251</v>
      </c>
      <c r="K106" s="397"/>
      <c r="L106" s="383"/>
      <c r="M106" s="362" t="s">
        <v>576</v>
      </c>
      <c r="N106" s="374"/>
      <c r="O106" s="97"/>
    </row>
    <row r="107" spans="1:15" ht="16.5" hidden="1" customHeight="1">
      <c r="A107" s="1129">
        <v>2</v>
      </c>
      <c r="B107" s="1130"/>
      <c r="C107" s="400" t="s">
        <v>200</v>
      </c>
      <c r="D107" s="262"/>
      <c r="E107" s="263"/>
      <c r="F107" s="264">
        <f>F108</f>
        <v>730</v>
      </c>
      <c r="G107" s="264">
        <f>G108</f>
        <v>0</v>
      </c>
      <c r="H107" s="264">
        <f>H108</f>
        <v>730</v>
      </c>
      <c r="I107" s="393"/>
      <c r="J107" s="362"/>
      <c r="K107" s="258"/>
      <c r="L107" s="383"/>
      <c r="M107" s="362"/>
      <c r="N107" s="387"/>
      <c r="O107" s="261"/>
    </row>
    <row r="108" spans="1:15" ht="16.5" hidden="1" customHeight="1">
      <c r="A108" s="613"/>
      <c r="B108" s="614"/>
      <c r="C108" s="267"/>
      <c r="D108" s="401">
        <v>1</v>
      </c>
      <c r="E108" s="269" t="s">
        <v>200</v>
      </c>
      <c r="F108" s="270">
        <v>730</v>
      </c>
      <c r="G108" s="270">
        <f>K109</f>
        <v>0</v>
      </c>
      <c r="H108" s="270">
        <f>F108+G108</f>
        <v>730</v>
      </c>
      <c r="I108" s="393"/>
      <c r="J108" s="362" t="s">
        <v>252</v>
      </c>
      <c r="K108" s="258" t="s">
        <v>252</v>
      </c>
      <c r="L108" s="383"/>
      <c r="M108" s="362"/>
      <c r="N108" s="374"/>
      <c r="O108" s="261"/>
    </row>
    <row r="109" spans="1:15" ht="16.5" hidden="1" customHeight="1">
      <c r="A109" s="613"/>
      <c r="B109" s="614"/>
      <c r="C109" s="267"/>
      <c r="D109" s="272"/>
      <c r="E109" s="215"/>
      <c r="F109" s="177"/>
      <c r="G109" s="177"/>
      <c r="H109" s="177"/>
      <c r="I109" s="94">
        <v>1</v>
      </c>
      <c r="J109" s="165" t="s">
        <v>201</v>
      </c>
      <c r="K109" s="273"/>
      <c r="L109" s="179"/>
      <c r="M109" s="180" t="s">
        <v>253</v>
      </c>
      <c r="N109" s="209"/>
      <c r="O109" s="97"/>
    </row>
    <row r="110" spans="1:15" ht="16.5" hidden="1" customHeight="1">
      <c r="A110" s="586"/>
      <c r="B110" s="313"/>
      <c r="C110" s="318"/>
      <c r="D110" s="283"/>
      <c r="E110" s="322"/>
      <c r="F110" s="316"/>
      <c r="G110" s="316"/>
      <c r="H110" s="316"/>
      <c r="I110" s="317"/>
      <c r="J110" s="370" t="s">
        <v>203</v>
      </c>
      <c r="K110" s="358"/>
      <c r="L110" s="319"/>
      <c r="M110" s="315"/>
      <c r="N110" s="572"/>
      <c r="O110" s="373"/>
    </row>
    <row r="111" spans="1:15" ht="16.5" hidden="1" customHeight="1">
      <c r="A111" s="1131">
        <v>4</v>
      </c>
      <c r="B111" s="1128"/>
      <c r="C111" s="267" t="s">
        <v>319</v>
      </c>
      <c r="D111" s="274"/>
      <c r="E111" s="240"/>
      <c r="F111" s="242">
        <f>F112</f>
        <v>2230</v>
      </c>
      <c r="G111" s="242">
        <f>G112</f>
        <v>0</v>
      </c>
      <c r="H111" s="242">
        <f>H112</f>
        <v>2230</v>
      </c>
      <c r="I111" s="183"/>
      <c r="J111" s="184"/>
      <c r="K111" s="359"/>
      <c r="L111" s="226"/>
      <c r="M111" s="184"/>
      <c r="N111" s="227"/>
      <c r="O111" s="275"/>
    </row>
    <row r="112" spans="1:15" ht="16.5" hidden="1" customHeight="1">
      <c r="A112" s="576"/>
      <c r="B112" s="577"/>
      <c r="C112" s="267"/>
      <c r="D112" s="401">
        <v>1</v>
      </c>
      <c r="E112" s="269" t="s">
        <v>319</v>
      </c>
      <c r="F112" s="270">
        <v>2230</v>
      </c>
      <c r="G112" s="270"/>
      <c r="H112" s="270">
        <f>F112+G112</f>
        <v>2230</v>
      </c>
      <c r="I112" s="393"/>
      <c r="J112" s="362" t="s">
        <v>252</v>
      </c>
      <c r="K112" s="258" t="s">
        <v>252</v>
      </c>
      <c r="L112" s="383"/>
      <c r="M112" s="362"/>
      <c r="N112" s="374"/>
      <c r="O112" s="261"/>
    </row>
    <row r="113" spans="1:15" ht="16.5" hidden="1" customHeight="1">
      <c r="A113" s="576"/>
      <c r="B113" s="577"/>
      <c r="C113" s="267"/>
      <c r="D113" s="272"/>
      <c r="E113" s="215"/>
      <c r="F113" s="177"/>
      <c r="G113" s="177"/>
      <c r="H113" s="177"/>
      <c r="I113" s="94">
        <v>1</v>
      </c>
      <c r="J113" s="165" t="s">
        <v>320</v>
      </c>
      <c r="K113" s="273"/>
      <c r="L113" s="179"/>
      <c r="M113" s="180" t="s">
        <v>320</v>
      </c>
      <c r="N113" s="209"/>
      <c r="O113" s="97"/>
    </row>
    <row r="114" spans="1:15" ht="16.5" hidden="1" customHeight="1">
      <c r="A114" s="1129">
        <v>4</v>
      </c>
      <c r="B114" s="1130"/>
      <c r="C114" s="400" t="s">
        <v>228</v>
      </c>
      <c r="D114" s="262"/>
      <c r="E114" s="263"/>
      <c r="F114" s="264">
        <f>F115</f>
        <v>12950</v>
      </c>
      <c r="G114" s="264">
        <f>G115</f>
        <v>0</v>
      </c>
      <c r="H114" s="264">
        <f>H115</f>
        <v>12950</v>
      </c>
      <c r="I114" s="393"/>
      <c r="J114" s="362"/>
      <c r="K114" s="258"/>
      <c r="L114" s="383"/>
      <c r="M114" s="362"/>
      <c r="N114" s="387"/>
      <c r="O114" s="261"/>
    </row>
    <row r="115" spans="1:15" ht="16.5" hidden="1" customHeight="1">
      <c r="A115" s="576"/>
      <c r="B115" s="577"/>
      <c r="C115" s="230"/>
      <c r="D115" s="401">
        <v>1</v>
      </c>
      <c r="E115" s="269" t="s">
        <v>228</v>
      </c>
      <c r="F115" s="270">
        <v>12950</v>
      </c>
      <c r="G115" s="270">
        <f>K116</f>
        <v>0</v>
      </c>
      <c r="H115" s="270">
        <f>F115+G115</f>
        <v>12950</v>
      </c>
      <c r="I115" s="393"/>
      <c r="J115" s="362" t="s">
        <v>252</v>
      </c>
      <c r="K115" s="258" t="s">
        <v>252</v>
      </c>
      <c r="L115" s="383"/>
      <c r="M115" s="362"/>
      <c r="N115" s="374"/>
      <c r="O115" s="261"/>
    </row>
    <row r="116" spans="1:15" ht="16.5" hidden="1" customHeight="1">
      <c r="A116" s="586"/>
      <c r="B116" s="313"/>
      <c r="C116" s="318"/>
      <c r="D116" s="283"/>
      <c r="E116" s="322"/>
      <c r="F116" s="316"/>
      <c r="G116" s="316"/>
      <c r="H116" s="316"/>
      <c r="I116" s="388">
        <v>1</v>
      </c>
      <c r="J116" s="402" t="s">
        <v>321</v>
      </c>
      <c r="K116" s="403"/>
      <c r="L116" s="389"/>
      <c r="M116" s="390" t="s">
        <v>321</v>
      </c>
      <c r="N116" s="404"/>
      <c r="O116" s="405"/>
    </row>
    <row r="117" spans="1:15" ht="16.5" customHeight="1">
      <c r="A117" s="1131">
        <v>5</v>
      </c>
      <c r="B117" s="1128"/>
      <c r="C117" s="230" t="s">
        <v>118</v>
      </c>
      <c r="D117" s="272"/>
      <c r="E117" s="215"/>
      <c r="F117" s="177">
        <v>36478</v>
      </c>
      <c r="G117" s="177">
        <f>G118</f>
        <v>-250</v>
      </c>
      <c r="H117" s="177">
        <f>H118</f>
        <v>36228</v>
      </c>
      <c r="I117" s="169"/>
      <c r="J117" s="201"/>
      <c r="K117" s="359"/>
      <c r="L117" s="226"/>
      <c r="M117" s="184"/>
      <c r="N117" s="227"/>
      <c r="O117" s="127"/>
    </row>
    <row r="118" spans="1:15" ht="16.5" customHeight="1">
      <c r="A118" s="576"/>
      <c r="B118" s="577"/>
      <c r="C118" s="267"/>
      <c r="D118" s="401">
        <v>1</v>
      </c>
      <c r="E118" s="269" t="s">
        <v>254</v>
      </c>
      <c r="F118" s="270">
        <v>36478</v>
      </c>
      <c r="G118" s="270">
        <f>K119</f>
        <v>-250</v>
      </c>
      <c r="H118" s="270">
        <f>F118+G118</f>
        <v>36228</v>
      </c>
      <c r="I118" s="277"/>
      <c r="J118" s="278"/>
      <c r="K118" s="279"/>
      <c r="L118" s="280"/>
      <c r="M118" s="280"/>
      <c r="N118" s="281"/>
      <c r="O118" s="282"/>
    </row>
    <row r="119" spans="1:15" ht="16.5" customHeight="1">
      <c r="A119" s="586"/>
      <c r="B119" s="313"/>
      <c r="C119" s="234"/>
      <c r="D119" s="283"/>
      <c r="E119" s="322"/>
      <c r="F119" s="316"/>
      <c r="G119" s="583"/>
      <c r="H119" s="316"/>
      <c r="I119" s="587">
        <v>1</v>
      </c>
      <c r="J119" s="588" t="s">
        <v>30</v>
      </c>
      <c r="K119" s="589">
        <v>-250</v>
      </c>
      <c r="L119" s="590"/>
      <c r="M119" s="390" t="s">
        <v>197</v>
      </c>
      <c r="N119" s="591"/>
      <c r="O119" s="592"/>
    </row>
    <row r="120" spans="1:15" ht="16.5" hidden="1" customHeight="1">
      <c r="A120" s="1127">
        <v>6</v>
      </c>
      <c r="B120" s="1128"/>
      <c r="C120" s="267" t="s">
        <v>332</v>
      </c>
      <c r="D120" s="274"/>
      <c r="E120" s="240"/>
      <c r="F120" s="242">
        <f>F121</f>
        <v>37405</v>
      </c>
      <c r="G120" s="242">
        <f>G121</f>
        <v>0</v>
      </c>
      <c r="H120" s="242">
        <f>H121</f>
        <v>37405</v>
      </c>
      <c r="I120" s="183"/>
      <c r="J120" s="184"/>
      <c r="K120" s="359"/>
      <c r="L120" s="226"/>
      <c r="M120" s="184"/>
      <c r="N120" s="227"/>
      <c r="O120" s="275"/>
    </row>
    <row r="121" spans="1:15" ht="16.5" hidden="1" customHeight="1">
      <c r="A121" s="18"/>
      <c r="B121" s="354"/>
      <c r="C121" s="267"/>
      <c r="D121" s="268">
        <v>1</v>
      </c>
      <c r="E121" s="269" t="s">
        <v>332</v>
      </c>
      <c r="F121" s="270">
        <v>37405</v>
      </c>
      <c r="G121" s="270">
        <f>K122</f>
        <v>0</v>
      </c>
      <c r="H121" s="270">
        <f>F121+G121</f>
        <v>37405</v>
      </c>
      <c r="I121" s="265"/>
      <c r="J121" s="260" t="s">
        <v>252</v>
      </c>
      <c r="K121" s="258" t="s">
        <v>252</v>
      </c>
      <c r="L121" s="259"/>
      <c r="M121" s="260"/>
      <c r="N121" s="271"/>
      <c r="O121" s="261"/>
    </row>
    <row r="122" spans="1:15" ht="16.5" hidden="1" customHeight="1">
      <c r="A122" s="18"/>
      <c r="B122" s="354"/>
      <c r="C122" s="267"/>
      <c r="D122" s="272"/>
      <c r="E122" s="215"/>
      <c r="F122" s="177"/>
      <c r="G122" s="177"/>
      <c r="H122" s="177"/>
      <c r="I122" s="94">
        <v>1</v>
      </c>
      <c r="J122" s="165" t="s">
        <v>370</v>
      </c>
      <c r="K122" s="273"/>
      <c r="L122" s="179"/>
      <c r="M122" s="180" t="s">
        <v>365</v>
      </c>
      <c r="N122" s="209"/>
      <c r="O122" s="97"/>
    </row>
    <row r="123" spans="1:15" ht="16.5" hidden="1" customHeight="1">
      <c r="A123" s="321"/>
      <c r="B123" s="189"/>
      <c r="C123" s="234"/>
      <c r="D123" s="283"/>
      <c r="E123" s="322"/>
      <c r="F123" s="316"/>
      <c r="G123" s="316"/>
      <c r="H123" s="316"/>
      <c r="I123" s="317"/>
      <c r="J123" s="357" t="s">
        <v>203</v>
      </c>
      <c r="K123" s="358"/>
      <c r="L123" s="195"/>
      <c r="M123" s="190"/>
      <c r="N123" s="217"/>
      <c r="O123" s="275"/>
    </row>
    <row r="124" spans="1:15" ht="16.5" customHeight="1">
      <c r="A124" s="1"/>
      <c r="B124" s="1"/>
      <c r="C124" s="1"/>
      <c r="D124" s="1"/>
      <c r="E124" s="1"/>
      <c r="F124" s="4"/>
      <c r="G124" s="4"/>
      <c r="H124" s="14"/>
      <c r="I124" s="14"/>
      <c r="J124" s="1"/>
      <c r="K124" s="4"/>
      <c r="L124" s="4"/>
      <c r="M124" s="1"/>
      <c r="N124" s="284"/>
      <c r="O124" s="1"/>
    </row>
    <row r="125" spans="1:15" ht="16.5" customHeight="1">
      <c r="A125" s="1"/>
      <c r="B125" s="1"/>
      <c r="C125" s="1" t="s">
        <v>0</v>
      </c>
      <c r="D125" s="1"/>
      <c r="E125" s="1"/>
      <c r="F125" s="1"/>
      <c r="G125" s="1"/>
      <c r="H125" s="14"/>
      <c r="I125" s="14"/>
      <c r="J125" s="1"/>
      <c r="K125" s="1"/>
      <c r="L125" s="1"/>
      <c r="M125" s="1100" t="s">
        <v>6</v>
      </c>
      <c r="N125" s="1100"/>
      <c r="O125" s="1100"/>
    </row>
    <row r="126" spans="1:15" ht="16.5" customHeight="1">
      <c r="A126" s="1101" t="s">
        <v>249</v>
      </c>
      <c r="B126" s="1102"/>
      <c r="C126" s="1103"/>
      <c r="D126" s="1106" t="s">
        <v>14</v>
      </c>
      <c r="E126" s="1107"/>
      <c r="F126" s="1110" t="s">
        <v>260</v>
      </c>
      <c r="G126" s="1110" t="s">
        <v>261</v>
      </c>
      <c r="H126" s="1112" t="s">
        <v>7</v>
      </c>
      <c r="I126" s="1102" t="s">
        <v>15</v>
      </c>
      <c r="J126" s="1114"/>
      <c r="K126" s="1114"/>
      <c r="L126" s="1106" t="s">
        <v>16</v>
      </c>
      <c r="M126" s="1102"/>
      <c r="N126" s="1102"/>
      <c r="O126" s="1115"/>
    </row>
    <row r="127" spans="1:15" ht="16.5" customHeight="1">
      <c r="A127" s="1104"/>
      <c r="B127" s="1105"/>
      <c r="C127" s="1105"/>
      <c r="D127" s="1108"/>
      <c r="E127" s="1109"/>
      <c r="F127" s="1111"/>
      <c r="G127" s="1111"/>
      <c r="H127" s="1113"/>
      <c r="I127" s="1119" t="s">
        <v>17</v>
      </c>
      <c r="J127" s="1120"/>
      <c r="K127" s="682" t="s">
        <v>18</v>
      </c>
      <c r="L127" s="1116"/>
      <c r="M127" s="1117"/>
      <c r="N127" s="1117"/>
      <c r="O127" s="1118"/>
    </row>
    <row r="128" spans="1:15" ht="16.5" customHeight="1">
      <c r="A128" s="285">
        <v>1</v>
      </c>
      <c r="B128" s="1163" t="s">
        <v>255</v>
      </c>
      <c r="C128" s="1163"/>
      <c r="D128" s="94"/>
      <c r="E128" s="286"/>
      <c r="F128" s="168">
        <v>564469</v>
      </c>
      <c r="G128" s="168">
        <f>G146</f>
        <v>-250</v>
      </c>
      <c r="H128" s="168">
        <f>F128+G128</f>
        <v>564219</v>
      </c>
      <c r="I128" s="393"/>
      <c r="J128" s="362"/>
      <c r="K128" s="683"/>
      <c r="L128" s="664"/>
      <c r="M128" s="362"/>
      <c r="N128" s="387"/>
      <c r="O128" s="261"/>
    </row>
    <row r="129" spans="1:15" ht="16.5" hidden="1" customHeight="1">
      <c r="A129" s="1170">
        <v>1</v>
      </c>
      <c r="B129" s="1166"/>
      <c r="C129" s="165" t="s">
        <v>256</v>
      </c>
      <c r="D129" s="625"/>
      <c r="E129" s="289"/>
      <c r="F129" s="626">
        <v>116089</v>
      </c>
      <c r="G129" s="626">
        <f>G130+G141</f>
        <v>0</v>
      </c>
      <c r="H129" s="626">
        <f>F129+G129</f>
        <v>116089</v>
      </c>
      <c r="I129" s="657"/>
      <c r="J129" s="180"/>
      <c r="K129" s="291"/>
      <c r="L129" s="208"/>
      <c r="M129" s="180"/>
      <c r="N129" s="181"/>
      <c r="O129" s="97"/>
    </row>
    <row r="130" spans="1:15" ht="16.5" hidden="1" customHeight="1">
      <c r="A130" s="658"/>
      <c r="B130" s="659"/>
      <c r="C130" s="12"/>
      <c r="D130" s="94">
        <v>1</v>
      </c>
      <c r="E130" s="96" t="s">
        <v>322</v>
      </c>
      <c r="F130" s="168">
        <v>47498</v>
      </c>
      <c r="G130" s="168">
        <f>K139</f>
        <v>0</v>
      </c>
      <c r="H130" s="168">
        <f>F130+G130</f>
        <v>47498</v>
      </c>
      <c r="I130" s="625"/>
      <c r="J130" s="362"/>
      <c r="K130" s="683"/>
      <c r="L130" s="664"/>
      <c r="M130" s="362"/>
      <c r="N130" s="387"/>
      <c r="O130" s="261"/>
    </row>
    <row r="131" spans="1:15" ht="16.5" hidden="1" customHeight="1">
      <c r="A131" s="684"/>
      <c r="B131" s="313"/>
      <c r="C131" s="315"/>
      <c r="D131" s="317"/>
      <c r="E131" s="322"/>
      <c r="F131" s="316"/>
      <c r="G131" s="316"/>
      <c r="H131" s="316"/>
      <c r="I131" s="317">
        <v>1</v>
      </c>
      <c r="J131" s="370" t="s">
        <v>80</v>
      </c>
      <c r="K131" s="371"/>
      <c r="L131" s="372"/>
      <c r="M131" s="315"/>
      <c r="N131" s="406"/>
      <c r="O131" s="405"/>
    </row>
    <row r="132" spans="1:15" ht="16.5" hidden="1" customHeight="1">
      <c r="A132" s="658"/>
      <c r="B132" s="659"/>
      <c r="C132" s="12"/>
      <c r="D132" s="93"/>
      <c r="E132" s="215"/>
      <c r="F132" s="177"/>
      <c r="G132" s="177"/>
      <c r="H132" s="177"/>
      <c r="I132" s="93"/>
      <c r="J132" s="655"/>
      <c r="K132" s="292"/>
      <c r="L132" s="211"/>
      <c r="M132" s="12" t="s">
        <v>323</v>
      </c>
      <c r="N132" s="661"/>
      <c r="O132" s="127"/>
    </row>
    <row r="133" spans="1:15" ht="16.5" hidden="1" customHeight="1">
      <c r="A133" s="658"/>
      <c r="B133" s="659"/>
      <c r="C133" s="12"/>
      <c r="D133" s="93"/>
      <c r="E133" s="215"/>
      <c r="F133" s="177"/>
      <c r="G133" s="177"/>
      <c r="H133" s="177"/>
      <c r="I133" s="93"/>
      <c r="J133" s="655"/>
      <c r="K133" s="292"/>
      <c r="L133" s="211"/>
      <c r="M133" s="12" t="s">
        <v>212</v>
      </c>
      <c r="N133" s="661"/>
      <c r="O133" s="127"/>
    </row>
    <row r="134" spans="1:15" ht="16.5" hidden="1" customHeight="1">
      <c r="A134" s="658"/>
      <c r="B134" s="659"/>
      <c r="C134" s="12"/>
      <c r="D134" s="93"/>
      <c r="E134" s="215"/>
      <c r="F134" s="177"/>
      <c r="G134" s="177"/>
      <c r="H134" s="177"/>
      <c r="I134" s="93"/>
      <c r="J134" s="655"/>
      <c r="K134" s="292"/>
      <c r="L134" s="211"/>
      <c r="M134" s="12" t="s">
        <v>324</v>
      </c>
      <c r="N134" s="661"/>
      <c r="O134" s="127"/>
    </row>
    <row r="135" spans="1:15" ht="16.5" hidden="1" customHeight="1">
      <c r="A135" s="658"/>
      <c r="B135" s="659"/>
      <c r="C135" s="12"/>
      <c r="D135" s="93"/>
      <c r="E135" s="215"/>
      <c r="F135" s="177"/>
      <c r="G135" s="177"/>
      <c r="H135" s="177"/>
      <c r="I135" s="93"/>
      <c r="J135" s="655"/>
      <c r="K135" s="292"/>
      <c r="L135" s="211"/>
      <c r="M135" s="12" t="s">
        <v>325</v>
      </c>
      <c r="N135" s="661"/>
      <c r="O135" s="127"/>
    </row>
    <row r="136" spans="1:15" ht="16.5" hidden="1" customHeight="1">
      <c r="A136" s="658"/>
      <c r="B136" s="659"/>
      <c r="C136" s="12"/>
      <c r="D136" s="93"/>
      <c r="E136" s="215"/>
      <c r="F136" s="177"/>
      <c r="G136" s="177"/>
      <c r="H136" s="177"/>
      <c r="I136" s="93"/>
      <c r="J136" s="655"/>
      <c r="K136" s="292"/>
      <c r="L136" s="211"/>
      <c r="M136" s="12" t="s">
        <v>326</v>
      </c>
      <c r="N136" s="661"/>
      <c r="O136" s="127"/>
    </row>
    <row r="137" spans="1:15" ht="16.5" hidden="1" customHeight="1">
      <c r="A137" s="658"/>
      <c r="B137" s="659"/>
      <c r="C137" s="12"/>
      <c r="D137" s="93"/>
      <c r="E137" s="215"/>
      <c r="F137" s="177"/>
      <c r="G137" s="177"/>
      <c r="H137" s="177"/>
      <c r="I137" s="93"/>
      <c r="J137" s="12"/>
      <c r="K137" s="292"/>
      <c r="L137" s="211"/>
      <c r="M137" s="12" t="s">
        <v>327</v>
      </c>
      <c r="N137" s="661"/>
      <c r="O137" s="127"/>
    </row>
    <row r="138" spans="1:15" ht="16.5" hidden="1" customHeight="1">
      <c r="A138" s="658"/>
      <c r="B138" s="659"/>
      <c r="C138" s="12"/>
      <c r="D138" s="93"/>
      <c r="E138" s="215"/>
      <c r="F138" s="177"/>
      <c r="G138" s="177"/>
      <c r="H138" s="177"/>
      <c r="I138" s="625"/>
      <c r="J138" s="656"/>
      <c r="K138" s="683"/>
      <c r="L138" s="664"/>
      <c r="M138" s="362"/>
      <c r="N138" s="374"/>
      <c r="O138" s="261"/>
    </row>
    <row r="139" spans="1:15" ht="16.5" hidden="1" customHeight="1">
      <c r="A139" s="658"/>
      <c r="B139" s="659"/>
      <c r="C139" s="12"/>
      <c r="D139" s="93"/>
      <c r="E139" s="215"/>
      <c r="F139" s="177"/>
      <c r="G139" s="177"/>
      <c r="H139" s="177"/>
      <c r="I139" s="94">
        <v>2</v>
      </c>
      <c r="J139" s="165" t="s">
        <v>334</v>
      </c>
      <c r="K139" s="223"/>
      <c r="L139" s="208"/>
      <c r="M139" s="180" t="s">
        <v>372</v>
      </c>
      <c r="N139" s="209"/>
      <c r="O139" s="97"/>
    </row>
    <row r="140" spans="1:15" ht="16.5" hidden="1" customHeight="1">
      <c r="A140" s="658"/>
      <c r="B140" s="659"/>
      <c r="C140" s="12"/>
      <c r="D140" s="93"/>
      <c r="E140" s="215"/>
      <c r="F140" s="177"/>
      <c r="G140" s="177"/>
      <c r="H140" s="177"/>
      <c r="I140" s="93"/>
      <c r="J140" s="655"/>
      <c r="K140" s="292"/>
      <c r="L140" s="211"/>
      <c r="M140" s="12"/>
      <c r="N140" s="212"/>
      <c r="O140" s="127"/>
    </row>
    <row r="141" spans="1:15" ht="16.5" hidden="1" customHeight="1">
      <c r="A141" s="658"/>
      <c r="B141" s="659"/>
      <c r="C141" s="12"/>
      <c r="D141" s="94">
        <v>2</v>
      </c>
      <c r="E141" s="96" t="s">
        <v>328</v>
      </c>
      <c r="F141" s="168">
        <v>67093</v>
      </c>
      <c r="G141" s="168">
        <f>K143</f>
        <v>0</v>
      </c>
      <c r="H141" s="168">
        <f>F141+G141</f>
        <v>67093</v>
      </c>
      <c r="I141" s="625"/>
      <c r="J141" s="656"/>
      <c r="K141" s="683"/>
      <c r="L141" s="664"/>
      <c r="M141" s="362"/>
      <c r="N141" s="374"/>
      <c r="O141" s="261"/>
    </row>
    <row r="142" spans="1:15" ht="16.5" hidden="1" customHeight="1">
      <c r="A142" s="658"/>
      <c r="B142" s="659"/>
      <c r="C142" s="12"/>
      <c r="D142" s="93"/>
      <c r="E142" s="215"/>
      <c r="F142" s="177"/>
      <c r="G142" s="177"/>
      <c r="H142" s="177"/>
      <c r="I142" s="625">
        <v>1</v>
      </c>
      <c r="J142" s="656" t="s">
        <v>337</v>
      </c>
      <c r="K142" s="683"/>
      <c r="L142" s="664"/>
      <c r="M142" s="362" t="s">
        <v>338</v>
      </c>
      <c r="N142" s="374"/>
      <c r="O142" s="261"/>
    </row>
    <row r="143" spans="1:15" ht="16.5" hidden="1" customHeight="1">
      <c r="A143" s="684"/>
      <c r="B143" s="313"/>
      <c r="C143" s="314"/>
      <c r="D143" s="317"/>
      <c r="E143" s="322" t="s">
        <v>452</v>
      </c>
      <c r="F143" s="316"/>
      <c r="G143" s="316"/>
      <c r="H143" s="316"/>
      <c r="I143" s="317">
        <v>2</v>
      </c>
      <c r="J143" s="370" t="s">
        <v>334</v>
      </c>
      <c r="K143" s="371"/>
      <c r="L143" s="372"/>
      <c r="M143" s="315" t="s">
        <v>336</v>
      </c>
      <c r="N143" s="369"/>
      <c r="O143" s="373"/>
    </row>
    <row r="144" spans="1:15" ht="16.5" hidden="1" customHeight="1">
      <c r="A144" s="658"/>
      <c r="B144" s="659"/>
      <c r="C144" s="12"/>
      <c r="D144" s="93">
        <v>3</v>
      </c>
      <c r="E144" s="215" t="s">
        <v>329</v>
      </c>
      <c r="F144" s="177">
        <v>1498</v>
      </c>
      <c r="G144" s="177"/>
      <c r="H144" s="177">
        <f>F144+G144</f>
        <v>1498</v>
      </c>
      <c r="I144" s="169"/>
      <c r="J144" s="201"/>
      <c r="K144" s="296"/>
      <c r="L144" s="203"/>
      <c r="M144" s="184"/>
      <c r="N144" s="204"/>
      <c r="O144" s="275"/>
    </row>
    <row r="145" spans="1:15" ht="16.5" hidden="1" customHeight="1">
      <c r="A145" s="658"/>
      <c r="B145" s="659"/>
      <c r="C145" s="12"/>
      <c r="D145" s="93"/>
      <c r="E145" s="215"/>
      <c r="F145" s="177"/>
      <c r="G145" s="177"/>
      <c r="H145" s="177"/>
      <c r="I145" s="94">
        <v>1</v>
      </c>
      <c r="J145" s="165" t="s">
        <v>257</v>
      </c>
      <c r="K145" s="291"/>
      <c r="L145" s="208"/>
      <c r="M145" s="180" t="s">
        <v>330</v>
      </c>
      <c r="N145" s="209"/>
      <c r="O145" s="97"/>
    </row>
    <row r="146" spans="1:15" ht="16.5" customHeight="1">
      <c r="A146" s="1170">
        <v>2</v>
      </c>
      <c r="B146" s="1166"/>
      <c r="C146" s="165" t="s">
        <v>258</v>
      </c>
      <c r="D146" s="625"/>
      <c r="E146" s="293"/>
      <c r="F146" s="626">
        <v>220649</v>
      </c>
      <c r="G146" s="626">
        <f>G147</f>
        <v>-250</v>
      </c>
      <c r="H146" s="626">
        <f>F146+G146</f>
        <v>220399</v>
      </c>
      <c r="I146" s="625"/>
      <c r="J146" s="656"/>
      <c r="K146" s="683"/>
      <c r="L146" s="664"/>
      <c r="M146" s="362"/>
      <c r="N146" s="374"/>
      <c r="O146" s="261"/>
    </row>
    <row r="147" spans="1:15" ht="16.5" customHeight="1">
      <c r="A147" s="658"/>
      <c r="B147" s="659"/>
      <c r="C147" s="12"/>
      <c r="D147" s="94">
        <v>1</v>
      </c>
      <c r="E147" s="96" t="s">
        <v>258</v>
      </c>
      <c r="F147" s="168">
        <v>220649</v>
      </c>
      <c r="G147" s="168">
        <f>K148</f>
        <v>-250</v>
      </c>
      <c r="H147" s="168">
        <f>F147+G147</f>
        <v>220399</v>
      </c>
      <c r="I147" s="625"/>
      <c r="J147" s="656"/>
      <c r="K147" s="683"/>
      <c r="L147" s="664"/>
      <c r="M147" s="362"/>
      <c r="N147" s="374"/>
      <c r="O147" s="261"/>
    </row>
    <row r="148" spans="1:15" ht="16.5" customHeight="1">
      <c r="A148" s="684"/>
      <c r="B148" s="313"/>
      <c r="C148" s="315"/>
      <c r="D148" s="317"/>
      <c r="E148" s="314"/>
      <c r="F148" s="316"/>
      <c r="G148" s="316"/>
      <c r="H148" s="316"/>
      <c r="I148" s="388">
        <v>1</v>
      </c>
      <c r="J148" s="402" t="s">
        <v>258</v>
      </c>
      <c r="K148" s="589">
        <v>-250</v>
      </c>
      <c r="L148" s="685"/>
      <c r="M148" s="390" t="s">
        <v>651</v>
      </c>
      <c r="N148" s="404"/>
      <c r="O148" s="405"/>
    </row>
    <row r="149" spans="1:15" ht="16.5" hidden="1" customHeight="1">
      <c r="A149" s="1131">
        <v>3</v>
      </c>
      <c r="B149" s="1128"/>
      <c r="C149" s="116" t="s">
        <v>259</v>
      </c>
      <c r="D149" s="169"/>
      <c r="E149" s="295"/>
      <c r="F149" s="171">
        <f>F150</f>
        <v>1</v>
      </c>
      <c r="G149" s="171">
        <f>G150</f>
        <v>0</v>
      </c>
      <c r="H149" s="171">
        <f>F149+G149</f>
        <v>1</v>
      </c>
      <c r="I149" s="169"/>
      <c r="J149" s="201"/>
      <c r="K149" s="296"/>
      <c r="L149" s="203"/>
      <c r="M149" s="184"/>
      <c r="N149" s="204"/>
      <c r="O149" s="275"/>
    </row>
    <row r="150" spans="1:15" ht="16.5" hidden="1" customHeight="1">
      <c r="A150" s="266"/>
      <c r="B150" s="167"/>
      <c r="C150" s="12"/>
      <c r="D150" s="94">
        <v>1</v>
      </c>
      <c r="E150" s="96" t="s">
        <v>259</v>
      </c>
      <c r="F150" s="168">
        <v>1</v>
      </c>
      <c r="G150" s="168"/>
      <c r="H150" s="168">
        <f>F150+G150</f>
        <v>1</v>
      </c>
      <c r="I150" s="276"/>
      <c r="J150" s="206"/>
      <c r="K150" s="287"/>
      <c r="L150" s="288"/>
      <c r="M150" s="172"/>
      <c r="N150" s="200"/>
      <c r="O150" s="261"/>
    </row>
    <row r="151" spans="1:15" ht="16.5" hidden="1" customHeight="1">
      <c r="A151" s="297"/>
      <c r="B151" s="298"/>
      <c r="C151" s="299"/>
      <c r="D151" s="300"/>
      <c r="E151" s="301"/>
      <c r="F151" s="302"/>
      <c r="G151" s="302"/>
      <c r="H151" s="302"/>
      <c r="I151" s="303">
        <v>1</v>
      </c>
      <c r="J151" s="304" t="s">
        <v>259</v>
      </c>
      <c r="K151" s="305"/>
      <c r="L151" s="306"/>
      <c r="M151" s="307" t="s">
        <v>331</v>
      </c>
      <c r="N151" s="308"/>
      <c r="O151" s="309"/>
    </row>
    <row r="152" spans="1:15" ht="18" customHeight="1"/>
    <row r="155" spans="1:15" ht="15" customHeight="1">
      <c r="N155" s="212"/>
    </row>
  </sheetData>
  <mergeCells count="57">
    <mergeCell ref="B128:C128"/>
    <mergeCell ref="A129:B129"/>
    <mergeCell ref="A146:B146"/>
    <mergeCell ref="A149:B149"/>
    <mergeCell ref="A85:B85"/>
    <mergeCell ref="B103:C103"/>
    <mergeCell ref="A104:B104"/>
    <mergeCell ref="A107:B107"/>
    <mergeCell ref="A111:B111"/>
    <mergeCell ref="A90:B90"/>
    <mergeCell ref="A99:O99"/>
    <mergeCell ref="M100:O100"/>
    <mergeCell ref="A101:C102"/>
    <mergeCell ref="D101:E102"/>
    <mergeCell ref="F101:F102"/>
    <mergeCell ref="G101:G102"/>
    <mergeCell ref="B32:C32"/>
    <mergeCell ref="A33:B33"/>
    <mergeCell ref="I7:J7"/>
    <mergeCell ref="B8:C8"/>
    <mergeCell ref="A9:B9"/>
    <mergeCell ref="A15:B15"/>
    <mergeCell ref="A2:O2"/>
    <mergeCell ref="A4:O4"/>
    <mergeCell ref="M5:O5"/>
    <mergeCell ref="A6:C7"/>
    <mergeCell ref="D6:E7"/>
    <mergeCell ref="F6:F7"/>
    <mergeCell ref="G6:G7"/>
    <mergeCell ref="H6:H7"/>
    <mergeCell ref="I6:K6"/>
    <mergeCell ref="L6:O7"/>
    <mergeCell ref="M29:O29"/>
    <mergeCell ref="A30:C31"/>
    <mergeCell ref="D30:E31"/>
    <mergeCell ref="F30:F31"/>
    <mergeCell ref="G30:G31"/>
    <mergeCell ref="H30:H31"/>
    <mergeCell ref="I30:K30"/>
    <mergeCell ref="L30:O31"/>
    <mergeCell ref="I31:J31"/>
    <mergeCell ref="H101:H102"/>
    <mergeCell ref="I101:K101"/>
    <mergeCell ref="L101:O102"/>
    <mergeCell ref="I102:J102"/>
    <mergeCell ref="A120:B120"/>
    <mergeCell ref="A114:B114"/>
    <mergeCell ref="A117:B117"/>
    <mergeCell ref="M125:O125"/>
    <mergeCell ref="A126:C127"/>
    <mergeCell ref="D126:E127"/>
    <mergeCell ref="F126:F127"/>
    <mergeCell ref="G126:G127"/>
    <mergeCell ref="H126:H127"/>
    <mergeCell ref="I126:K126"/>
    <mergeCell ref="L126:O127"/>
    <mergeCell ref="I127:J127"/>
  </mergeCells>
  <phoneticPr fontId="1"/>
  <printOptions horizontalCentered="1"/>
  <pageMargins left="0.55118110236220474" right="0.55118110236220474" top="0.59055118110236227" bottom="0.59055118110236227" header="0.51181102362204722" footer="0.51181102362204722"/>
  <pageSetup paperSize="9" scale="91" firstPageNumber="3" fitToHeight="0" orientation="landscape" r:id="rId1"/>
  <headerFooter differentOddEven="1" scaleWithDoc="0" alignWithMargins="0">
    <oddFooter>&amp;C&amp;"ＭＳ 明朝,標準"&amp;11- &amp;P -&amp;R&amp;"ＭＳ 明朝,標準"&amp;11下水道事業会計</oddFooter>
    <evenHeader>&amp;C&amp;"ＭＳ 明朝,標準"&amp;11- &amp;P -&amp;R&amp;"ＭＳ 明朝,標準"&amp;11下水道事業会計</evenHeader>
  </headerFooter>
  <rowBreaks count="1" manualBreakCount="1">
    <brk id="97" max="14"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8</vt:i4>
      </vt:variant>
    </vt:vector>
  </HeadingPairs>
  <TitlesOfParts>
    <vt:vector size="17" baseType="lpstr">
      <vt:lpstr>議案書</vt:lpstr>
      <vt:lpstr>実施計画</vt:lpstr>
      <vt:lpstr>ＣＦ計算書</vt:lpstr>
      <vt:lpstr>給与明細</vt:lpstr>
      <vt:lpstr>給与2</vt:lpstr>
      <vt:lpstr>損益計算書</vt:lpstr>
      <vt:lpstr>予定貸借</vt:lpstr>
      <vt:lpstr>注記</vt:lpstr>
      <vt:lpstr>説明書</vt:lpstr>
      <vt:lpstr>ＣＦ計算書!Print_Area</vt:lpstr>
      <vt:lpstr>議案書!Print_Area</vt:lpstr>
      <vt:lpstr>給与明細!Print_Area</vt:lpstr>
      <vt:lpstr>実施計画!Print_Area</vt:lpstr>
      <vt:lpstr>説明書!Print_Area</vt:lpstr>
      <vt:lpstr>損益計算書!Print_Area</vt:lpstr>
      <vt:lpstr>注記!Print_Area</vt:lpstr>
      <vt:lpstr>予定貸借!Print_Area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naoto.s</dc:creator>
  <dc:description>平成１２年度当初予算</dc:description>
  <cp:lastModifiedBy>福澤 秀一</cp:lastModifiedBy>
  <cp:lastPrinted>2025-10-31T06:46:59Z</cp:lastPrinted>
  <dcterms:created xsi:type="dcterms:W3CDTF">2000-11-27T02:44:34Z</dcterms:created>
  <dcterms:modified xsi:type="dcterms:W3CDTF">2026-03-18T08:01:57Z</dcterms:modified>
</cp:coreProperties>
</file>