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15001\bumon\210200_企画財政課\02_決算\02_諸務\諸務\財政状況資料集\H29財政状況資料集\03_県への提出（①②3月14日期限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<sst xmlns="http://schemas.openxmlformats.org/spreadsheetml/2006/main" count="1074" uniqueCount="593">
  <si>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</si>
  <si>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</si>
  <si>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</si>
  <si>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</si>
  <si>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</si>
  <si>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</si>
  <si>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</si>
  <si>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</si>
  <si>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</si>
  <si>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</si>
  <si>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</si>
  <si>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</si>
  <si>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</si>
  <si>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</si>
  <si>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</si>
  <si>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</si>
  <si>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</si>
  <si>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</si>
  <si>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</si>
  <si>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</si>
  <si>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</si>
  <si>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</si>
  <si>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</si>
  <si>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</si>
  <si>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</si>
  <si>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</si>
  <si>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</si>
  <si>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</si>
  <si>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</si>
  <si>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</si>
  <si>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</si>
  <si>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</si>
  <si>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</si>
  <si>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</si>
  <si>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</si>
  <si>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</si>
  <si>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</si>
  <si>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</si>
  <si>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</si>
  <si>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</si>
  <si>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</si>
  <si>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</si>
  <si>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</si>
  <si>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</si>
  <si>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</si>
  <si>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</si>
  <si>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</si>
  <si>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</si>
  <si>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</si>
  <si>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</si>
  <si>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</si>
  <si>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</si>
  <si>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</si>
  <si>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</si>
  <si>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</si>
  <si>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</si>
  <si>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</si>
  <si>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</si>
  <si>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</si>
  <si>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</si>
  <si>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</si>
  <si>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</si>
  <si>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</si>
  <si>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</si>
  <si>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</si>
  <si>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</si>
  <si>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</si>
  <si>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</si>
  <si>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</si>
  <si>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</si>
  <si>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</si>
  <si>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</si>
  <si>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</si>
  <si>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</si>
  <si>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</si>
  <si>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</si>
  <si>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</si>
  <si>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</si>
  <si>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</si>
  <si>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</si>
  <si>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</si>
  <si>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</si>
  <si>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</si>
  <si>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</si>
  <si>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</si>
  <si>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</si>
  <si>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</si>
  <si>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</si>
  <si>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</si>
  <si>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</si>
  <si>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</si>
  <si>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越前町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</si>
  <si>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</si>
  <si>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</si>
  <si>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</si>
  <si>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</si>
  <si>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</si>
  <si>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</si>
  <si>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</si>
  <si>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</si>
  <si>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</si>
  <si>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</si>
  <si>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</si>
  <si>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</si>
  <si>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</si>
  <si>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</si>
  <si>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</si>
  <si>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</si>
  <si>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</si>
  <si>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</si>
  <si>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</si>
  <si>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</si>
  <si>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</si>
  <si>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</si>
  <si>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</si>
  <si>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</si>
  <si>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</si>
  <si>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</si>
  <si>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</si>
  <si>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</si>
  <si>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</si>
  <si>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</si>
  <si>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</si>
  <si>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</si>
  <si>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</si>
  <si>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</si>
  <si>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</si>
  <si>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</si>
  <si>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</si>
  <si>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</si>
  <si>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</si>
  <si>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</si>
  <si>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</si>
  <si>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</si>
  <si>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</si>
  <si>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</si>
  <si>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</si>
  <si>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</si>
  <si>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</si>
  <si>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</si>
  <si>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</si>
  <si>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</si>
  <si>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</si>
  <si>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</si>
  <si>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</si>
  <si>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</si>
  <si>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</si>
  <si>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</si>
  <si>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</si>
  <si>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</si>
  <si>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</si>
  <si>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</si>
  <si>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</si>
  <si>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</si>
  <si>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</si>
  <si>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</si>
  <si>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</si>
  <si>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</si>
  <si>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</si>
  <si>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</si>
  <si>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</si>
  <si>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</si>
  <si>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</si>
  <si>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</si>
  <si>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</si>
  <si>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</si>
  <si>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</si>
  <si>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</si>
  <si>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</si>
  <si>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</si>
  <si>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</si>
  <si>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</si>
  <si>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</si>
  <si>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</si>
  <si>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</si>
  <si>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</si>
  <si>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</si>
  <si>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</si>
  <si>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</si>
  <si>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</si>
  <si>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</si>
  <si>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</si>
  <si>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</si>
  <si>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</si>
  <si>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</si>
  <si>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</si>
  <si>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</si>
  <si>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</si>
  <si>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</si>
  <si>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</si>
  <si>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</si>
  <si>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</si>
  <si>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</si>
  <si>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</si>
  <si>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</si>
  <si>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</si>
  <si>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</si>
  <si>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</si>
  <si>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</si>
  <si>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</si>
  <si>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</si>
  <si>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</si>
  <si>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</si>
  <si>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</si>
  <si>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</si>
  <si>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</si>
  <si>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福井県越前町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</si>
  <si>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</si>
  <si>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</si>
  <si>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</si>
  <si>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</si>
  <si>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</si>
  <si>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</si>
  <si>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</si>
  <si>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</si>
  <si>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</si>
  <si>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</si>
  <si>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</si>
  <si>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</si>
  <si>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</si>
  <si>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</si>
  <si>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</si>
  <si>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</si>
  <si>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</si>
  <si>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</si>
  <si>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</si>
  <si>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</si>
  <si>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</si>
  <si>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</si>
  <si>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</si>
  <si>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</si>
  <si>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</si>
  <si>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</si>
  <si>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</si>
  <si>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</si>
  <si>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</si>
  <si>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</si>
  <si>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</si>
  <si>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</si>
  <si>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</si>
  <si>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</si>
  <si>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</si>
  <si>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</si>
  <si>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</si>
  <si>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</si>
  <si>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</si>
  <si>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</si>
  <si>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</si>
  <si>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</si>
  <si>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</si>
  <si>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</si>
  <si>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</si>
  <si>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</si>
  <si>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</si>
  <si>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</si>
  <si>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</si>
  <si>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</si>
  <si>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</si>
  <si>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</si>
  <si>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</si>
  <si>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</si>
  <si>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</si>
  <si>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</si>
  <si>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</si>
  <si>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</si>
  <si>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</si>
  <si>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</si>
  <si>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</si>
  <si>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</si>
  <si>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</si>
  <si>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</si>
  <si>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</si>
  <si>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</si>
  <si>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</si>
  <si>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</si>
  <si>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</si>
  <si>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</si>
  <si>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</si>
  <si>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</si>
  <si>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</si>
  <si>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</si>
  <si>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</si>
  <si>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</si>
  <si>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</si>
  <si>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</si>
  <si>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</si>
  <si>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</si>
  <si>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</si>
  <si>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</si>
  <si>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</si>
  <si>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</si>
  <si>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</si>
  <si>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</si>
  <si>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</si>
  <si>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</si>
  <si>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</si>
  <si>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</si>
  <si>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</si>
  <si>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</si>
  <si>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</si>
  <si>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</si>
  <si>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</si>
  <si>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</si>
  <si>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</si>
  <si>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</si>
  <si>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</si>
  <si>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</si>
  <si>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</si>
  <si>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</si>
  <si>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</si>
  <si>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</si>
  <si>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</si>
  <si>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</si>
  <si>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</si>
  <si>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</si>
  <si>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</si>
  <si>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</si>
  <si>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</si>
  <si>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</si>
  <si>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</si>
  <si>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</si>
  <si>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</si>
  <si>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</si>
  <si>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</si>
  <si>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</si>
  <si>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</si>
  <si>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</si>
  <si>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</si>
  <si>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</si>
  <si>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</si>
  <si>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</si>
  <si>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</si>
  <si>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</si>
  <si>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</si>
  <si>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</si>
  <si>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</si>
  <si>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</si>
  <si>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</si>
  <si>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</si>
  <si>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</si>
  <si>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</si>
  <si>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</si>
  <si>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</si>
  <si>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</si>
  <si>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</si>
  <si>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</si>
  <si>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</si>
  <si>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</si>
  <si>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</si>
  <si>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</si>
  <si>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</si>
  <si>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</si>
  <si>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</si>
  <si>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</si>
  <si>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</si>
  <si>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</si>
  <si>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</si>
  <si>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福井県越前町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</si>
  <si>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</si>
  <si>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</si>
  <si>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</si>
  <si>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</si>
  <si>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</si>
  <si>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</si>
  <si>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</si>
  <si>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</si>
  <si>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</si>
  <si>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</si>
  <si>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</si>
  <si>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</si>
  <si>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</si>
  <si>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</si>
  <si>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</si>
  <si>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</si>
  <si>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</si>
  <si>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</si>
  <si>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</si>
  <si>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</si>
  <si>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越前町温泉事業特別会計</t>
    <phoneticPr fontId="5"/>
  </si>
  <si>
    <t>越前町農林漁業体験実習館事業特別会計</t>
    <phoneticPr fontId="5"/>
  </si>
  <si>
    <t>-</t>
    <phoneticPr fontId="5"/>
  </si>
  <si>
    <t>越前町土地区画整理事業特別会計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</si>
  <si>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</si>
  <si>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</si>
  <si>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</si>
  <si>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</si>
  <si>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</si>
  <si>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</si>
  <si>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</si>
  <si>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</si>
  <si>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</si>
  <si>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</si>
  <si>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</si>
  <si>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</si>
  <si>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</si>
  <si>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越前町国民健康保険事業特別会計</t>
    <phoneticPr fontId="5"/>
  </si>
  <si>
    <t>越前町介護保険事業特別会計</t>
    <phoneticPr fontId="5"/>
  </si>
  <si>
    <t>越前町後期高齢者医療事業特別会計</t>
    <phoneticPr fontId="5"/>
  </si>
  <si>
    <t>越前町上水道事業会計</t>
    <phoneticPr fontId="5"/>
  </si>
  <si>
    <t>法適用企業</t>
    <phoneticPr fontId="5"/>
  </si>
  <si>
    <t>越前町国民健康保険病院事業会計</t>
    <phoneticPr fontId="5"/>
  </si>
  <si>
    <t>法適用企業</t>
    <phoneticPr fontId="5"/>
  </si>
  <si>
    <t>越前町簡易水道事業特別会計</t>
    <phoneticPr fontId="5"/>
  </si>
  <si>
    <t>法非適用企業</t>
    <phoneticPr fontId="5"/>
  </si>
  <si>
    <t>越前町公共下水道事業特別会計</t>
    <phoneticPr fontId="5"/>
  </si>
  <si>
    <t>越前町集落排水事業特別会計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</si>
  <si>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</si>
  <si>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</si>
  <si>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</si>
  <si>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</si>
  <si>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</si>
  <si>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</si>
  <si>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</si>
  <si>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</si>
  <si>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</si>
  <si>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</si>
  <si>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</si>
  <si>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</si>
  <si>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</si>
  <si>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</si>
  <si>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</si>
  <si>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</si>
  <si>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</si>
  <si>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</si>
  <si>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</si>
  <si>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</si>
  <si>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</si>
  <si>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</si>
  <si>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</si>
  <si>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</si>
  <si>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</si>
  <si>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</si>
  <si>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</si>
  <si>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</si>
  <si>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</si>
  <si>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</si>
  <si>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</si>
  <si>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</si>
  <si>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</si>
  <si>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</si>
  <si>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</si>
  <si>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</si>
  <si>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</si>
  <si>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</si>
  <si>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</si>
  <si>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</si>
  <si>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</si>
  <si>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</si>
  <si>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</si>
  <si>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</si>
  <si>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</si>
  <si>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</si>
  <si>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</si>
  <si>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</si>
  <si>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</si>
  <si>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</si>
  <si>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</si>
  <si>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</si>
  <si>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</si>
  <si>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</si>
  <si>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</si>
  <si>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</si>
  <si>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</si>
  <si>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</si>
  <si>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</si>
  <si>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</si>
  <si>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</si>
  <si>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</si>
  <si>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</si>
  <si>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</si>
  <si>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</si>
  <si>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</si>
  <si>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</si>
  <si>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</si>
  <si>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越前町簡易水道事業特別会計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</si>
  <si>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</si>
  <si>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越前町上水道事業会計</t>
    <phoneticPr fontId="5"/>
  </si>
  <si>
    <t>-</t>
    <phoneticPr fontId="5"/>
  </si>
  <si>
    <t>(Ｆ)</t>
    <phoneticPr fontId="5"/>
  </si>
  <si>
    <t>越前町集落排水事業特別会計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</si>
  <si>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</si>
  <si>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</si>
  <si>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</si>
  <si>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</si>
  <si>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</si>
  <si>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</si>
  <si>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</si>
  <si>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</si>
  <si>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</si>
  <si>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</si>
  <si>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</si>
  <si>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</si>
  <si>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</si>
  <si>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</si>
  <si>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</si>
  <si>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</si>
  <si>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</si>
  <si>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</si>
  <si>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</si>
  <si>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</si>
  <si>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</si>
  <si>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</si>
  <si>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</si>
  <si>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</si>
  <si>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</si>
  <si>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</si>
  <si>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</si>
  <si>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</si>
  <si>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</si>
  <si>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</si>
  <si>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</si>
  <si>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</si>
  <si>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</si>
  <si>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</si>
  <si>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</si>
  <si>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</si>
  <si>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</si>
  <si>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</si>
  <si>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</si>
  <si>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</si>
  <si>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</si>
  <si>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</si>
  <si>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</si>
  <si>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</si>
  <si>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</si>
  <si>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</si>
  <si>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</si>
  <si>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</si>
  <si>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</si>
  <si>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</si>
  <si>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</si>
  <si>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</si>
  <si>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</si>
  <si>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</si>
  <si>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</si>
  <si>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</si>
  <si>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</si>
  <si>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</si>
  <si>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</si>
  <si>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</si>
  <si>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</si>
  <si>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</si>
  <si>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</si>
  <si>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</si>
  <si>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</si>
  <si>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</si>
  <si>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</si>
  <si>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</si>
  <si>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</si>
  <si>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</si>
  <si>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</si>
  <si>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</si>
  <si>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</si>
  <si>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</si>
  <si>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</si>
  <si>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</si>
  <si>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</si>
  <si>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</si>
  <si>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</si>
  <si>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</si>
  <si>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</si>
  <si>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</si>
  <si>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</si>
  <si>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</si>
  <si>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</si>
  <si>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</si>
  <si>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2.37</t>
  </si>
  <si>
    <t>一般会計</t>
  </si>
  <si>
    <t>越前町国民健康保険病院事業会計</t>
  </si>
  <si>
    <t>越前町国民健康保険事業特別会計</t>
  </si>
  <si>
    <t>越前町上水道事業会計</t>
  </si>
  <si>
    <t>越前町介護保険事業特別会計</t>
  </si>
  <si>
    <t>越前町公共下水道事業特別会計</t>
  </si>
  <si>
    <t>越前町集落排水事業特別会計</t>
  </si>
  <si>
    <t>越前町後期高齢者医療事業特別会計</t>
  </si>
  <si>
    <t>その他会計（赤字）</t>
  </si>
  <si>
    <t>その他会計（黒字）</t>
  </si>
  <si>
    <t>地域振興基金</t>
    <rPh sb="0" eb="2">
      <t>チイキ</t>
    </rPh>
    <rPh sb="2" eb="4">
      <t>シンコウ</t>
    </rPh>
    <rPh sb="4" eb="6">
      <t>キキン</t>
    </rPh>
    <phoneticPr fontId="11"/>
  </si>
  <si>
    <t>地域福祉基金</t>
    <rPh sb="0" eb="2">
      <t>チイキ</t>
    </rPh>
    <rPh sb="2" eb="4">
      <t>フクシ</t>
    </rPh>
    <rPh sb="4" eb="6">
      <t>キキン</t>
    </rPh>
    <phoneticPr fontId="11"/>
  </si>
  <si>
    <t>地域活性化基金</t>
    <rPh sb="0" eb="2">
      <t>チイキ</t>
    </rPh>
    <rPh sb="2" eb="5">
      <t>カッセイカ</t>
    </rPh>
    <rPh sb="5" eb="7">
      <t>キキン</t>
    </rPh>
    <phoneticPr fontId="11"/>
  </si>
  <si>
    <t>ふるさと再生基金</t>
    <rPh sb="4" eb="6">
      <t>サイセイ</t>
    </rPh>
    <rPh sb="6" eb="8">
      <t>キキン</t>
    </rPh>
    <phoneticPr fontId="11"/>
  </si>
  <si>
    <t>ふるさと水と土保全基金</t>
    <rPh sb="4" eb="5">
      <t>ミズ</t>
    </rPh>
    <rPh sb="6" eb="7">
      <t>ツチ</t>
    </rPh>
    <rPh sb="7" eb="9">
      <t>ホゼン</t>
    </rPh>
    <rPh sb="9" eb="11">
      <t>キキン</t>
    </rPh>
    <phoneticPr fontId="11"/>
  </si>
  <si>
    <t>福井県市町総合事務組合（普通会計分）</t>
    <rPh sb="0" eb="3">
      <t>フクイケン</t>
    </rPh>
    <rPh sb="3" eb="4">
      <t>シ</t>
    </rPh>
    <rPh sb="4" eb="5">
      <t>マチ</t>
    </rPh>
    <rPh sb="5" eb="7">
      <t>ソウゴウ</t>
    </rPh>
    <rPh sb="7" eb="9">
      <t>ジム</t>
    </rPh>
    <rPh sb="9" eb="11">
      <t>クミアイ</t>
    </rPh>
    <rPh sb="12" eb="14">
      <t>フツウ</t>
    </rPh>
    <rPh sb="14" eb="16">
      <t>カイケイ</t>
    </rPh>
    <rPh sb="16" eb="17">
      <t>ブン</t>
    </rPh>
    <phoneticPr fontId="31"/>
  </si>
  <si>
    <t>福井県市町総合事務組合（事業会計分）</t>
    <rPh sb="0" eb="3">
      <t>フクイケン</t>
    </rPh>
    <rPh sb="3" eb="4">
      <t>シ</t>
    </rPh>
    <rPh sb="4" eb="5">
      <t>マチ</t>
    </rPh>
    <rPh sb="5" eb="7">
      <t>ソウゴウ</t>
    </rPh>
    <rPh sb="7" eb="9">
      <t>ジム</t>
    </rPh>
    <rPh sb="9" eb="11">
      <t>クミアイ</t>
    </rPh>
    <rPh sb="12" eb="14">
      <t>ジギョウ</t>
    </rPh>
    <rPh sb="14" eb="16">
      <t>カイケイ</t>
    </rPh>
    <rPh sb="16" eb="17">
      <t>ブン</t>
    </rPh>
    <phoneticPr fontId="31"/>
  </si>
  <si>
    <t>福井県後期高齢者医療広域連合</t>
    <rPh sb="0" eb="3">
      <t>フクイケン</t>
    </rPh>
    <rPh sb="3" eb="5">
      <t>コウキ</t>
    </rPh>
    <rPh sb="5" eb="8">
      <t>コウレイシャ</t>
    </rPh>
    <rPh sb="8" eb="10">
      <t>イリョウ</t>
    </rPh>
    <rPh sb="10" eb="12">
      <t>コウイキ</t>
    </rPh>
    <rPh sb="12" eb="14">
      <t>レンゴウ</t>
    </rPh>
    <phoneticPr fontId="31"/>
  </si>
  <si>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31"/>
  </si>
  <si>
    <t>福井県自治会館組合</t>
    <rPh sb="0" eb="3">
      <t>フクイケン</t>
    </rPh>
    <rPh sb="3" eb="5">
      <t>ジチ</t>
    </rPh>
    <rPh sb="5" eb="7">
      <t>カイカン</t>
    </rPh>
    <rPh sb="7" eb="9">
      <t>クミアイ</t>
    </rPh>
    <phoneticPr fontId="31"/>
  </si>
  <si>
    <t>鯖江・丹生消防組合</t>
    <rPh sb="0" eb="2">
      <t>サバエ</t>
    </rPh>
    <rPh sb="3" eb="5">
      <t>ニュウ</t>
    </rPh>
    <rPh sb="5" eb="7">
      <t>ショウボウ</t>
    </rPh>
    <rPh sb="7" eb="9">
      <t>クミアイ</t>
    </rPh>
    <phoneticPr fontId="31"/>
  </si>
  <si>
    <t>鯖江広域衛生施設組合</t>
    <rPh sb="0" eb="2">
      <t>サバエ</t>
    </rPh>
    <rPh sb="2" eb="4">
      <t>コウイキ</t>
    </rPh>
    <rPh sb="4" eb="6">
      <t>エイセイ</t>
    </rPh>
    <rPh sb="6" eb="8">
      <t>シセツ</t>
    </rPh>
    <rPh sb="8" eb="10">
      <t>クミアイ</t>
    </rPh>
    <phoneticPr fontId="31"/>
  </si>
  <si>
    <t>公立丹南病院組合</t>
    <rPh sb="0" eb="2">
      <t>コウリツ</t>
    </rPh>
    <rPh sb="2" eb="4">
      <t>タンナン</t>
    </rPh>
    <rPh sb="4" eb="6">
      <t>ビョウイン</t>
    </rPh>
    <rPh sb="6" eb="8">
      <t>クミアイ</t>
    </rPh>
    <phoneticPr fontId="31"/>
  </si>
  <si>
    <t>福井県丹南広域組合</t>
    <rPh sb="0" eb="3">
      <t>フクイケン</t>
    </rPh>
    <rPh sb="3" eb="5">
      <t>タンナン</t>
    </rPh>
    <rPh sb="5" eb="7">
      <t>コウイキ</t>
    </rPh>
    <rPh sb="7" eb="9">
      <t>クミアイ</t>
    </rPh>
    <phoneticPr fontId="31"/>
  </si>
  <si>
    <t>越前町公共施設管理公社</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</si>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</sst>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c:ext xmlns:c16="http://schemas.microsoft.com/office/drawing/2014/chart" uri="{C3380CC4-5D6E-409C-BE32-E72D297353CC}">
              <c16:uniqueId val="{00000000-2D32-4449-9AF7-2F0D352971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72323</c:v>
                </c:pt>
                <c:pt idx="1">
                  <c:v>85463</c:v>
                </c:pt>
                <c:pt idx="2">
                  <c:v>104245</c:v>
                </c:pt>
                <c:pt idx="3">
                  <c:v>90490</c:v>
                </c:pt>
                <c:pt idx="4">
                  <c:v>89303</c:v>
                </c:pt>
              </c:numCache>
            </c:numRef>
          </c:val>
          <c:smooth val="0"/>
          <c:extLst>
            <c:ext xmlns:c16="http://schemas.microsoft.com/office/drawing/2014/chart" uri="{C3380CC4-5D6E-409C-BE32-E72D297353CC}">
              <c16:uniqueId val="{00000001-2D32-4449-9AF7-2F0D352971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8.1199999999999992</c:v>
                </c:pt>
                <c:pt idx="1">
                  <c:v>9.5500000000000007</c:v>
                </c:pt>
                <c:pt idx="2">
                  <c:v>9.61</c:v>
                </c:pt>
                <c:pt idx="3">
                  <c:v>9.17</c:v>
                </c:pt>
                <c:pt idx="4">
                  <c:v>11.75</c:v>
                </c:pt>
              </c:numCache>
            </c:numRef>
          </c:val>
          <c:extLst>
            <c:ext xmlns:c16="http://schemas.microsoft.com/office/drawing/2014/chart" uri="{C3380CC4-5D6E-409C-BE32-E72D297353CC}">
              <c16:uniqueId val="{00000000-89F1-4EB7-AA8F-ECE38DF4AE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23.76</c:v>
                </c:pt>
                <c:pt idx="1">
                  <c:v>29.85</c:v>
                </c:pt>
                <c:pt idx="2">
                  <c:v>36.380000000000003</c:v>
                </c:pt>
                <c:pt idx="3">
                  <c:v>40.28</c:v>
                </c:pt>
                <c:pt idx="4">
                  <c:v>37.42</c:v>
                </c:pt>
              </c:numCache>
            </c:numRef>
          </c:val>
          <c:extLst>
            <c:ext xmlns:c16="http://schemas.microsoft.com/office/drawing/2014/chart" uri="{C3380CC4-5D6E-409C-BE32-E72D297353CC}">
              <c16:uniqueId val="{00000001-89F1-4EB7-AA8F-ECE38DF4AE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3.43</c:v>
                </c:pt>
                <c:pt idx="1">
                  <c:v>7.41</c:v>
                </c:pt>
                <c:pt idx="2">
                  <c:v>9.77</c:v>
                </c:pt>
                <c:pt idx="3">
                  <c:v>1.67</c:v>
                </c:pt>
                <c:pt idx="4">
                  <c:v>-2.37</c:v>
                </c:pt>
              </c:numCache>
            </c:numRef>
          </c:val>
          <c:smooth val="0"/>
          <c:extLst>
            <c:ext xmlns:c16="http://schemas.microsoft.com/office/drawing/2014/chart" uri="{C3380CC4-5D6E-409C-BE32-E72D297353CC}">
              <c16:uniqueId val="{00000002-89F1-4EB7-AA8F-ECE38DF4AE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0.02</c:v>
                </c:pt>
                <c:pt idx="4">
                  <c:v>#N/A</c:v>
                </c:pt>
                <c:pt idx="5">
                  <c:v>0.08</c:v>
                </c:pt>
                <c:pt idx="6">
                  <c:v>#N/A</c:v>
                </c:pt>
                <c:pt idx="7">
                  <c:v>0.11</c:v>
                </c:pt>
                <c:pt idx="8">
                  <c:v>#N/A</c:v>
                </c:pt>
                <c:pt idx="9">
                  <c:v>0.05</c:v>
                </c:pt>
              </c:numCache>
            </c:numRef>
          </c:val>
          <c:extLst>
            <c:ext xmlns:c16="http://schemas.microsoft.com/office/drawing/2014/chart" uri="{C3380CC4-5D6E-409C-BE32-E72D297353CC}">
              <c16:uniqueId val="{00000000-79CD-4A8B-80F3-8CAC3400F0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CD-4A8B-80F3-8CAC3400F0D5}"/>
            </c:ext>
          </c:extLst>
        </c:ser>
        <c:ser>
          <c:idx val="2"/>
          <c:order val="2"/>
          <c:tx>
            <c:strRef>
              <c:f>データシート!$A$29</c:f>
              <c:strCache>
                <c:ptCount val="1"/>
                <c:pt idx="0">
                  <c:v>越前町後期高齢者医療事業特別会計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c:v>
                </c:pt>
                <c:pt idx="4">
                  <c:v>#N/A</c:v>
                </c:pt>
                <c:pt idx="5">
                  <c:v>0.02</c:v>
                </c:pt>
                <c:pt idx="6">
                  <c:v>#N/A</c:v>
                </c:pt>
                <c:pt idx="7">
                  <c:v>0.05</c:v>
                </c:pt>
                <c:pt idx="8">
                  <c:v>#N/A</c:v>
                </c:pt>
                <c:pt idx="9">
                  <c:v>0.05</c:v>
                </c:pt>
              </c:numCache>
            </c:numRef>
          </c:val>
          <c:extLst>
            <c:ext xmlns:c16="http://schemas.microsoft.com/office/drawing/2014/chart" uri="{C3380CC4-5D6E-409C-BE32-E72D297353CC}">
              <c16:uniqueId val="{00000002-79CD-4A8B-80F3-8CAC3400F0D5}"/>
            </c:ext>
          </c:extLst>
        </c:ser>
        <c:ser>
          <c:idx val="3"/>
          <c:order val="3"/>
          <c:tx>
            <c:strRef>
              <c:f>データシート!$A$30</c:f>
              <c:strCache>
                <c:ptCount val="1"/>
                <c:pt idx="0">
                  <c:v>越前町集落排水事業特別会計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0.04</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3-79CD-4A8B-80F3-8CAC3400F0D5}"/>
            </c:ext>
          </c:extLst>
        </c:ser>
        <c:ser>
          <c:idx val="4"/>
          <c:order val="4"/>
          <c:tx>
            <c:strRef>
              <c:f>データシート!$A$31</c:f>
              <c:strCache>
                <c:ptCount val="1"/>
                <c:pt idx="0">
                  <c:v>越前町公共下水道事業特別会計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0.06</c:v>
                </c:pt>
                <c:pt idx="4">
                  <c:v>#N/A</c:v>
                </c:pt>
                <c:pt idx="5">
                  <c:v>7.0000000000000007E-2</c:v>
                </c:pt>
                <c:pt idx="6">
                  <c:v>#N/A</c:v>
                </c:pt>
                <c:pt idx="7">
                  <c:v>7.0000000000000007E-2</c:v>
                </c:pt>
                <c:pt idx="8">
                  <c:v>#N/A</c:v>
                </c:pt>
                <c:pt idx="9">
                  <c:v>0.09</c:v>
                </c:pt>
              </c:numCache>
            </c:numRef>
          </c:val>
          <c:extLst>
            <c:ext xmlns:c16="http://schemas.microsoft.com/office/drawing/2014/chart" uri="{C3380CC4-5D6E-409C-BE32-E72D297353CC}">
              <c16:uniqueId val="{00000004-79CD-4A8B-80F3-8CAC3400F0D5}"/>
            </c:ext>
          </c:extLst>
        </c:ser>
        <c:ser>
          <c:idx val="5"/>
          <c:order val="5"/>
          <c:tx>
            <c:strRef>
              <c:f>データシート!$A$32</c:f>
              <c:strCache>
                <c:ptCount val="1"/>
                <c:pt idx="0">
                  <c:v>越前町介護保険事業特別会計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0.71</c:v>
                </c:pt>
                <c:pt idx="4">
                  <c:v>#N/A</c:v>
                </c:pt>
                <c:pt idx="5">
                  <c:v>0.35</c:v>
                </c:pt>
                <c:pt idx="6">
                  <c:v>#N/A</c:v>
                </c:pt>
                <c:pt idx="7">
                  <c:v>0.54</c:v>
                </c:pt>
                <c:pt idx="8">
                  <c:v>#N/A</c:v>
                </c:pt>
                <c:pt idx="9">
                  <c:v>0.28999999999999998</c:v>
                </c:pt>
              </c:numCache>
            </c:numRef>
          </c:val>
          <c:extLst>
            <c:ext xmlns:c16="http://schemas.microsoft.com/office/drawing/2014/chart" uri="{C3380CC4-5D6E-409C-BE32-E72D297353CC}">
              <c16:uniqueId val="{00000005-79CD-4A8B-80F3-8CAC3400F0D5}"/>
            </c:ext>
          </c:extLst>
        </c:ser>
        <c:ser>
          <c:idx val="6"/>
          <c:order val="6"/>
          <c:tx>
            <c:strRef>
              <c:f>データシート!$A$33</c:f>
              <c:strCache>
                <c:ptCount val="1"/>
                <c:pt idx="0">
                  <c:v>越前町上水道事業会計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2.9</c:v>
                </c:pt>
                <c:pt idx="2">
                  <c:v>#N/A</c:v>
                </c:pt>
                <c:pt idx="3">
                  <c:v>2.37</c:v>
                </c:pt>
                <c:pt idx="4">
                  <c:v>#N/A</c:v>
                </c:pt>
                <c:pt idx="5">
                  <c:v>1.68</c:v>
                </c:pt>
                <c:pt idx="6">
                  <c:v>#N/A</c:v>
                </c:pt>
                <c:pt idx="7">
                  <c:v>1.07</c:v>
                </c:pt>
                <c:pt idx="8">
                  <c:v>#N/A</c:v>
                </c:pt>
                <c:pt idx="9">
                  <c:v>0.28999999999999998</c:v>
                </c:pt>
              </c:numCache>
            </c:numRef>
          </c:val>
          <c:extLst>
            <c:ext xmlns:c16="http://schemas.microsoft.com/office/drawing/2014/chart" uri="{C3380CC4-5D6E-409C-BE32-E72D297353CC}">
              <c16:uniqueId val="{00000006-79CD-4A8B-80F3-8CAC3400F0D5}"/>
            </c:ext>
          </c:extLst>
        </c:ser>
        <c:ser>
          <c:idx val="7"/>
          <c:order val="7"/>
          <c:tx>
            <c:strRef>
              <c:f>データシート!$A$34</c:f>
              <c:strCache>
                <c:ptCount val="1"/>
                <c:pt idx="0">
                  <c:v>越前町国民健康保険事業特別会計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1.42</c:v>
                </c:pt>
                <c:pt idx="2">
                  <c:v>#N/A</c:v>
                </c:pt>
                <c:pt idx="3">
                  <c:v>1.39</c:v>
                </c:pt>
                <c:pt idx="4">
                  <c:v>#N/A</c:v>
                </c:pt>
                <c:pt idx="5">
                  <c:v>0.15</c:v>
                </c:pt>
                <c:pt idx="6">
                  <c:v>#N/A</c:v>
                </c:pt>
                <c:pt idx="7">
                  <c:v>0.11</c:v>
                </c:pt>
                <c:pt idx="8">
                  <c:v>#N/A</c:v>
                </c:pt>
                <c:pt idx="9">
                  <c:v>0.43</c:v>
                </c:pt>
              </c:numCache>
            </c:numRef>
          </c:val>
          <c:extLst>
            <c:ext xmlns:c16="http://schemas.microsoft.com/office/drawing/2014/chart" uri="{C3380CC4-5D6E-409C-BE32-E72D297353CC}">
              <c16:uniqueId val="{00000007-79CD-4A8B-80F3-8CAC3400F0D5}"/>
            </c:ext>
          </c:extLst>
        </c:ser>
        <c:ser>
          <c:idx val="8"/>
          <c:order val="8"/>
          <c:tx>
            <c:strRef>
              <c:f>データシート!$A$35</c:f>
              <c:strCache>
                <c:ptCount val="1"/>
                <c:pt idx="0">
                  <c:v>越前町国民健康保険病院事業会計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3.01</c:v>
                </c:pt>
                <c:pt idx="2">
                  <c:v>#N/A</c:v>
                </c:pt>
                <c:pt idx="3">
                  <c:v>3.05</c:v>
                </c:pt>
                <c:pt idx="4">
                  <c:v>#N/A</c:v>
                </c:pt>
                <c:pt idx="5">
                  <c:v>2.71</c:v>
                </c:pt>
                <c:pt idx="6">
                  <c:v>#N/A</c:v>
                </c:pt>
                <c:pt idx="7">
                  <c:v>2.83</c:v>
                </c:pt>
                <c:pt idx="8">
                  <c:v>#N/A</c:v>
                </c:pt>
                <c:pt idx="9">
                  <c:v>3.05</c:v>
                </c:pt>
              </c:numCache>
            </c:numRef>
          </c:val>
          <c:extLst>
            <c:ext xmlns:c16="http://schemas.microsoft.com/office/drawing/2014/chart" uri="{C3380CC4-5D6E-409C-BE32-E72D297353CC}">
              <c16:uniqueId val="{00000008-79CD-4A8B-80F3-8CAC3400F0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8.1</c:v>
                </c:pt>
                <c:pt idx="2">
                  <c:v>#N/A</c:v>
                </c:pt>
                <c:pt idx="3">
                  <c:v>9.5299999999999994</c:v>
                </c:pt>
                <c:pt idx="4">
                  <c:v>#N/A</c:v>
                </c:pt>
                <c:pt idx="5">
                  <c:v>9.59</c:v>
                </c:pt>
                <c:pt idx="6">
                  <c:v>#N/A</c:v>
                </c:pt>
                <c:pt idx="7">
                  <c:v>9.1300000000000008</c:v>
                </c:pt>
                <c:pt idx="8">
                  <c:v>#N/A</c:v>
                </c:pt>
                <c:pt idx="9">
                  <c:v>11.75</c:v>
                </c:pt>
              </c:numCache>
            </c:numRef>
          </c:val>
          <c:extLst>
            <c:ext xmlns:c16="http://schemas.microsoft.com/office/drawing/2014/chart" uri="{C3380CC4-5D6E-409C-BE32-E72D297353CC}">
              <c16:uniqueId val="{00000009-79CD-4A8B-80F3-8CAC3400F0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1928</c:v>
                </c:pt>
                <c:pt idx="5">
                  <c:v>2013</c:v>
                </c:pt>
                <c:pt idx="8">
                  <c:v>1942</c:v>
                </c:pt>
                <c:pt idx="11">
                  <c:v>1673</c:v>
                </c:pt>
                <c:pt idx="14">
                  <c:v>1519</c:v>
                </c:pt>
              </c:numCache>
            </c:numRef>
          </c:val>
          <c:extLst>
            <c:ext xmlns:c16="http://schemas.microsoft.com/office/drawing/2014/chart" uri="{C3380CC4-5D6E-409C-BE32-E72D297353CC}">
              <c16:uniqueId val="{00000000-2EAD-4AC1-9E41-EB5F67EA4C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AD-4AC1-9E41-EB5F67EA4C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32</c:v>
                </c:pt>
                <c:pt idx="3">
                  <c:v>31</c:v>
                </c:pt>
                <c:pt idx="6">
                  <c:v>29</c:v>
                </c:pt>
                <c:pt idx="9">
                  <c:v>28</c:v>
                </c:pt>
                <c:pt idx="12">
                  <c:v>22</c:v>
                </c:pt>
              </c:numCache>
            </c:numRef>
          </c:val>
          <c:extLst>
            <c:ext xmlns:c16="http://schemas.microsoft.com/office/drawing/2014/chart" uri="{C3380CC4-5D6E-409C-BE32-E72D297353CC}">
              <c16:uniqueId val="{00000002-2EAD-4AC1-9E41-EB5F67EA4C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44</c:v>
                </c:pt>
                <c:pt idx="3">
                  <c:v>50</c:v>
                </c:pt>
                <c:pt idx="6">
                  <c:v>51</c:v>
                </c:pt>
                <c:pt idx="9">
                  <c:v>52</c:v>
                </c:pt>
                <c:pt idx="12">
                  <c:v>75</c:v>
                </c:pt>
              </c:numCache>
            </c:numRef>
          </c:val>
          <c:extLst>
            <c:ext xmlns:c16="http://schemas.microsoft.com/office/drawing/2014/chart" uri="{C3380CC4-5D6E-409C-BE32-E72D297353CC}">
              <c16:uniqueId val="{00000003-2EAD-4AC1-9E41-EB5F67EA4C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846</c:v>
                </c:pt>
                <c:pt idx="3">
                  <c:v>784</c:v>
                </c:pt>
                <c:pt idx="6">
                  <c:v>754</c:v>
                </c:pt>
                <c:pt idx="9">
                  <c:v>707</c:v>
                </c:pt>
                <c:pt idx="12">
                  <c:v>665</c:v>
                </c:pt>
              </c:numCache>
            </c:numRef>
          </c:val>
          <c:extLst>
            <c:ext xmlns:c16="http://schemas.microsoft.com/office/drawing/2014/chart" uri="{C3380CC4-5D6E-409C-BE32-E72D297353CC}">
              <c16:uniqueId val="{00000004-2EAD-4AC1-9E41-EB5F67EA4C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AD-4AC1-9E41-EB5F67EA4C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AD-4AC1-9E41-EB5F67EA4C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1843</c:v>
                </c:pt>
                <c:pt idx="3">
                  <c:v>1842</c:v>
                </c:pt>
                <c:pt idx="6">
                  <c:v>1735</c:v>
                </c:pt>
                <c:pt idx="9">
                  <c:v>1414</c:v>
                </c:pt>
                <c:pt idx="12">
                  <c:v>1256</c:v>
                </c:pt>
              </c:numCache>
            </c:numRef>
          </c:val>
          <c:extLst>
            <c:ext xmlns:c16="http://schemas.microsoft.com/office/drawing/2014/chart" uri="{C3380CC4-5D6E-409C-BE32-E72D297353CC}">
              <c16:uniqueId val="{00000007-2EAD-4AC1-9E41-EB5F67EA4C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837</c:v>
                </c:pt>
                <c:pt idx="2">
                  <c:v>#N/A</c:v>
                </c:pt>
                <c:pt idx="3">
                  <c:v>#N/A</c:v>
                </c:pt>
                <c:pt idx="4">
                  <c:v>694</c:v>
                </c:pt>
                <c:pt idx="5">
                  <c:v>#N/A</c:v>
                </c:pt>
                <c:pt idx="6">
                  <c:v>#N/A</c:v>
                </c:pt>
                <c:pt idx="7">
                  <c:v>627</c:v>
                </c:pt>
                <c:pt idx="8">
                  <c:v>#N/A</c:v>
                </c:pt>
                <c:pt idx="9">
                  <c:v>#N/A</c:v>
                </c:pt>
                <c:pt idx="10">
                  <c:v>528</c:v>
                </c:pt>
                <c:pt idx="11">
                  <c:v>#N/A</c:v>
                </c:pt>
                <c:pt idx="12">
                  <c:v>#N/A</c:v>
                </c:pt>
                <c:pt idx="13">
                  <c:v>499</c:v>
                </c:pt>
                <c:pt idx="14">
                  <c:v>#N/A</c:v>
                </c:pt>
              </c:numCache>
            </c:numRef>
          </c:val>
          <c:smooth val="0"/>
          <c:extLst>
            <c:ext xmlns:c16="http://schemas.microsoft.com/office/drawing/2014/chart" uri="{C3380CC4-5D6E-409C-BE32-E72D297353CC}">
              <c16:uniqueId val="{00000008-2EAD-4AC1-9E41-EB5F67EA4C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15377</c:v>
                </c:pt>
                <c:pt idx="5">
                  <c:v>14589</c:v>
                </c:pt>
                <c:pt idx="8">
                  <c:v>14233</c:v>
                </c:pt>
                <c:pt idx="11">
                  <c:v>13457</c:v>
                </c:pt>
                <c:pt idx="14">
                  <c:v>12983</c:v>
                </c:pt>
              </c:numCache>
            </c:numRef>
          </c:val>
          <c:extLst>
            <c:ext xmlns:c16="http://schemas.microsoft.com/office/drawing/2014/chart" uri="{C3380CC4-5D6E-409C-BE32-E72D297353CC}">
              <c16:uniqueId val="{00000000-B1D6-4274-9EB6-3BDB6F1A04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257</c:v>
                </c:pt>
                <c:pt idx="5">
                  <c:v>210</c:v>
                </c:pt>
                <c:pt idx="8">
                  <c:v>124</c:v>
                </c:pt>
                <c:pt idx="11">
                  <c:v>47</c:v>
                </c:pt>
                <c:pt idx="14">
                  <c:v>0</c:v>
                </c:pt>
              </c:numCache>
            </c:numRef>
          </c:val>
          <c:extLst>
            <c:ext xmlns:c16="http://schemas.microsoft.com/office/drawing/2014/chart" uri="{C3380CC4-5D6E-409C-BE32-E72D297353CC}">
              <c16:uniqueId val="{00000001-B1D6-4274-9EB6-3BDB6F1A04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3118</c:v>
                </c:pt>
                <c:pt idx="5">
                  <c:v>3741</c:v>
                </c:pt>
                <c:pt idx="8">
                  <c:v>4383</c:v>
                </c:pt>
                <c:pt idx="11">
                  <c:v>4505</c:v>
                </c:pt>
                <c:pt idx="14">
                  <c:v>4091</c:v>
                </c:pt>
              </c:numCache>
            </c:numRef>
          </c:val>
          <c:extLst>
            <c:ext xmlns:c16="http://schemas.microsoft.com/office/drawing/2014/chart" uri="{C3380CC4-5D6E-409C-BE32-E72D297353CC}">
              <c16:uniqueId val="{00000002-B1D6-4274-9EB6-3BDB6F1A04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D6-4274-9EB6-3BDB6F1A04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D6-4274-9EB6-3BDB6F1A04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D6-4274-9EB6-3BDB6F1A04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2373</c:v>
                </c:pt>
                <c:pt idx="3">
                  <c:v>2222</c:v>
                </c:pt>
                <c:pt idx="6">
                  <c:v>2129</c:v>
                </c:pt>
                <c:pt idx="9">
                  <c:v>2173</c:v>
                </c:pt>
                <c:pt idx="12">
                  <c:v>1980</c:v>
                </c:pt>
              </c:numCache>
            </c:numRef>
          </c:val>
          <c:extLst>
            <c:ext xmlns:c16="http://schemas.microsoft.com/office/drawing/2014/chart" uri="{C3380CC4-5D6E-409C-BE32-E72D297353CC}">
              <c16:uniqueId val="{00000006-B1D6-4274-9EB6-3BDB6F1A04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328</c:v>
                </c:pt>
                <c:pt idx="3">
                  <c:v>550</c:v>
                </c:pt>
                <c:pt idx="6">
                  <c:v>551</c:v>
                </c:pt>
                <c:pt idx="9">
                  <c:v>594</c:v>
                </c:pt>
                <c:pt idx="12">
                  <c:v>562</c:v>
                </c:pt>
              </c:numCache>
            </c:numRef>
          </c:val>
          <c:extLst>
            <c:ext xmlns:c16="http://schemas.microsoft.com/office/drawing/2014/chart" uri="{C3380CC4-5D6E-409C-BE32-E72D297353CC}">
              <c16:uniqueId val="{00000007-B1D6-4274-9EB6-3BDB6F1A04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6936</c:v>
                </c:pt>
                <c:pt idx="3">
                  <c:v>6468</c:v>
                </c:pt>
                <c:pt idx="6">
                  <c:v>5860</c:v>
                </c:pt>
                <c:pt idx="9">
                  <c:v>5311</c:v>
                </c:pt>
                <c:pt idx="12">
                  <c:v>4768</c:v>
                </c:pt>
              </c:numCache>
            </c:numRef>
          </c:val>
          <c:extLst>
            <c:ext xmlns:c16="http://schemas.microsoft.com/office/drawing/2014/chart" uri="{C3380CC4-5D6E-409C-BE32-E72D297353CC}">
              <c16:uniqueId val="{00000008-B1D6-4274-9EB6-3BDB6F1A04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160</c:v>
                </c:pt>
                <c:pt idx="3">
                  <c:v>211</c:v>
                </c:pt>
                <c:pt idx="6">
                  <c:v>179</c:v>
                </c:pt>
                <c:pt idx="9">
                  <c:v>181</c:v>
                </c:pt>
                <c:pt idx="12">
                  <c:v>510</c:v>
                </c:pt>
              </c:numCache>
            </c:numRef>
          </c:val>
          <c:extLst>
            <c:ext xmlns:c16="http://schemas.microsoft.com/office/drawing/2014/chart" uri="{C3380CC4-5D6E-409C-BE32-E72D297353CC}">
              <c16:uniqueId val="{00000009-B1D6-4274-9EB6-3BDB6F1A04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11306</c:v>
                </c:pt>
                <c:pt idx="3">
                  <c:v>10722</c:v>
                </c:pt>
                <c:pt idx="6">
                  <c:v>10377</c:v>
                </c:pt>
                <c:pt idx="9">
                  <c:v>9882</c:v>
                </c:pt>
                <c:pt idx="12">
                  <c:v>9718</c:v>
                </c:pt>
              </c:numCache>
            </c:numRef>
          </c:val>
          <c:extLst>
            <c:ext xmlns:c16="http://schemas.microsoft.com/office/drawing/2014/chart" uri="{C3380CC4-5D6E-409C-BE32-E72D297353CC}">
              <c16:uniqueId val="{0000000A-B1D6-4274-9EB6-3BDB6F1A04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2352</c:v>
                </c:pt>
                <c:pt idx="2">
                  <c:v>#N/A</c:v>
                </c:pt>
                <c:pt idx="3">
                  <c:v>#N/A</c:v>
                </c:pt>
                <c:pt idx="4">
                  <c:v>1634</c:v>
                </c:pt>
                <c:pt idx="5">
                  <c:v>#N/A</c:v>
                </c:pt>
                <c:pt idx="6">
                  <c:v>#N/A</c:v>
                </c:pt>
                <c:pt idx="7">
                  <c:v>355</c:v>
                </c:pt>
                <c:pt idx="8">
                  <c:v>#N/A</c:v>
                </c:pt>
                <c:pt idx="9">
                  <c:v>#N/A</c:v>
                </c:pt>
                <c:pt idx="10">
                  <c:v>132</c:v>
                </c:pt>
                <c:pt idx="11">
                  <c:v>#N/A</c:v>
                </c:pt>
                <c:pt idx="12">
                  <c:v>#N/A</c:v>
                </c:pt>
                <c:pt idx="13">
                  <c:v>464</c:v>
                </c:pt>
                <c:pt idx="14">
                  <c:v>#N/A</c:v>
                </c:pt>
              </c:numCache>
            </c:numRef>
          </c:val>
          <c:smooth val="0"/>
          <c:extLst>
            <c:ext xmlns:c16="http://schemas.microsoft.com/office/drawing/2014/chart" uri="{C3380CC4-5D6E-409C-BE32-E72D297353CC}">
              <c16:uniqueId val="{0000000B-B1D6-4274-9EB6-3BDB6F1A04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3204</c:v>
                </c:pt>
                <c:pt idx="1">
                  <c:v>3349</c:v>
                </c:pt>
                <c:pt idx="2">
                  <c:v>2964</c:v>
                </c:pt>
              </c:numCache>
            </c:numRef>
          </c:val>
          <c:extLst>
            <c:ext xmlns:c16="http://schemas.microsoft.com/office/drawing/2014/chart" uri="{C3380CC4-5D6E-409C-BE32-E72D297353CC}">
              <c16:uniqueId val="{00000000-4DB0-42C5-9DFE-B2938232F0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300</c:v>
                </c:pt>
                <c:pt idx="1">
                  <c:v>300</c:v>
                </c:pt>
                <c:pt idx="2">
                  <c:v>300</c:v>
                </c:pt>
              </c:numCache>
            </c:numRef>
          </c:val>
          <c:extLst>
            <c:ext xmlns:c16="http://schemas.microsoft.com/office/drawing/2014/chart" uri="{C3380CC4-5D6E-409C-BE32-E72D297353CC}">
              <c16:uniqueId val="{00000001-4DB0-42C5-9DFE-B2938232F0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3031</c:v>
                </c:pt>
                <c:pt idx="1">
                  <c:v>2972</c:v>
                </c:pt>
                <c:pt idx="2">
                  <c:v>2943</c:v>
                </c:pt>
              </c:numCache>
            </c:numRef>
          </c:val>
          <c:extLst>
            <c:ext xmlns:c16="http://schemas.microsoft.com/office/drawing/2014/chart" uri="{C3380CC4-5D6E-409C-BE32-E72D297353CC}">
              <c16:uniqueId val="{00000002-4DB0-42C5-9DFE-B2938232F0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元利償還金の額は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年度起債の朝日中学校建設事業や人工芝ホッケー場建設事業に係る合併特例事業債や過疎対策事業債の償還完了などにより減少して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公営企業債の元利償還金に対する繰入金について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償還終了などにより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比べて減少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、今後は各公営企業において維持管理経費に係る負担が想定されることから、事業経費のさらなる節減を図り、一般会計からは繰出基準に基づく適正な繰出のみを執行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また、標準財政規模の増減により比率が大きく左右されることがないよう、新発債の計画的な発行により、元利償還金の削減や交付税措置が見込める有利な起債の活用に努め、財政基盤の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悪化を招かないよう、持続可能な財政運営に努める。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将来負担額で大きい割合を占める地方債現在高は、平成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年度以降着実に減少しており、平成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9,717,992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円で、前年度と比べて約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億円の減少とな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年度末のピーク時から約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これまでに実施した繰上償還の効果や町債を財源とした新規事業の計画的な実施によるもので、将来負担の軽減を図った財政改革の効果が表れてきている。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また、公営企業債繰入見込額を見ても年々減少しており、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初期投資事業に係る既往債の償還完了や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公営企業会計における借換債による繰上償還の実施などの効果が表れてきている。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今後も引き続き、将来負担比率の分子となる地方債現在高や公営企業等会計の繰入金の縮減に努めるともに、財政調整基金や減債基金に積立てを行い、健全な財政運営の構築を図る。</a:t>
          </a:r>
          <a:endPar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福井県越前町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財政調整基金の取崩額が積立額を上回ったため、基金全体としては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413,878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今後見込まれる大幅な財源不足、</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災害・豪雪等への備えのため、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適切な財源の確保と歳出の精査により、取崩額を最小限に</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抑制する。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・地域振興基金：町民の連帯強化および地域振興を目的とし、地域交通活性化事業（コミュニティバス運行委託料）に充当</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・地域福祉基金：高齢者等の保健福祉の増進を目的とし、高齢・事業・障害者福祉事業（障害者福祉計画策定など）に充当</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・地域活性化基金：越前地区の活性化を目的とし、越前地区の活性化や観光振興事業（イベント開催補助金など）に充当</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・ふるさと再生基金：ふるさと納税寄附金を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49,359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千円積み立て、それを活用した事業（高校生の通学支援、学校教育環境の</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整備、越前焼の活性化対策など）の充当財源とするために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70,170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20,811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・地域活性化基金については、それを活用した事業（各種イベント開催補助金）の充当財源とするために取り崩したことによ</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6,139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基金運用益を活用しながら、基金の使途の明確化を図る。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条に基づき前年度繰越金の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相当である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386,905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千円を積み立てたが、豪雪対策経費などの臨時的な財政</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需要や普通交付税の減少などに対応するため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772,301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385,396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財政収支見通しによると、各年度の収支不足見込額を基金の取り崩しにより補填すると、平成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年度末には平成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年度末残高</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の約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％にまで減少する見込みである。今後、決算余剰金を中心に積立てるとともに、最低水準の取崩しに努める必要がある。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預金利子を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千円積み立てたことにより増加した。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22,018
21,808
153.15
14,220,207
13,184,885
930,784
7,919,431
9,717,992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日の町村合併以降、財政力指数は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ポイント台で推移しており、類似団体平均を大きく下回るものとなっている。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景気低迷による地方税収の減少や人口の減少（平成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年国調～平成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年国調人口減少率は△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％）などによる財政基盤の弱体化が課題となっているため、今後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観光や基幹産業の振興などによる活力あるまちづくりを展開しながら、町総合振興計画に掲げる施策の重点化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政策ヒアリングによる施策の峻別や歳出の徹底的な見直しとの両立に努め、財政基盤の強化を図る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7055</xdr:rowOff>
    </xdr:from>
    <xdr:to>
      <xdr:col>23</xdr:col>
      <xdr:colOff>133350</xdr:colOff>
      <xdr:row>45</xdr:row>
      <xdr:rowOff>20461</xdr:rowOff>
    </xdr:to>
    <xdr:cxnSp macro="">
      <xdr:nvCxnSpPr>
        <xdr:cNvPr id="69" name="直線コネクタ 68"/>
        <xdr:cNvCxnSpPr/>
      </xdr:nvCxnSpPr>
      <xdr:spPr>
        <a:xfrm flipV="1">
          <a:off x="4114800" y="77223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20461</xdr:rowOff>
    </xdr:from>
    <xdr:to>
      <xdr:col>19</xdr:col>
      <xdr:colOff>133350</xdr:colOff>
      <xdr:row>45</xdr:row>
      <xdr:rowOff>33867</xdr:rowOff>
    </xdr:to>
    <xdr:cxnSp macro="">
      <xdr:nvCxnSpPr>
        <xdr:cNvPr id="72" name="直線コネクタ 71"/>
        <xdr:cNvCxnSpPr/>
      </xdr:nvCxnSpPr>
      <xdr:spPr>
        <a:xfrm flipV="1">
          <a:off x="3225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20461</xdr:rowOff>
    </xdr:from>
    <xdr:to>
      <xdr:col>15</xdr:col>
      <xdr:colOff>82550</xdr:colOff>
      <xdr:row>45</xdr:row>
      <xdr:rowOff>33867</xdr:rowOff>
    </xdr:to>
    <xdr:cxnSp macro="">
      <xdr:nvCxnSpPr>
        <xdr:cNvPr id="75" name="直線コネクタ 74"/>
        <xdr:cNvCxnSpPr/>
      </xdr:nvCxnSpPr>
      <xdr:spPr>
        <a:xfrm>
          <a:off x="2336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20461</xdr:rowOff>
    </xdr:from>
    <xdr:to>
      <xdr:col>11</xdr:col>
      <xdr:colOff>31750</xdr:colOff>
      <xdr:row>45</xdr:row>
      <xdr:rowOff>33867</xdr:rowOff>
    </xdr:to>
    <xdr:cxnSp macro="">
      <xdr:nvCxnSpPr>
        <xdr:cNvPr id="78" name="直線コネクタ 77"/>
        <xdr:cNvCxnSpPr/>
      </xdr:nvCxnSpPr>
      <xdr:spPr>
        <a:xfrm flipV="1">
          <a:off x="1447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127705</xdr:rowOff>
    </xdr:from>
    <xdr:to>
      <xdr:col>23</xdr:col>
      <xdr:colOff>184150</xdr:colOff>
      <xdr:row>45</xdr:row>
      <xdr:rowOff>57855</xdr:rowOff>
    </xdr:to>
    <xdr:sp macro="" textlink="">
      <xdr:nvSpPr>
        <xdr:cNvPr id="88" name="楕円 87"/>
        <xdr:cNvSpPr/>
      </xdr:nvSpPr>
      <xdr:spPr>
        <a:xfrm>
          <a:off x="49022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99782</xdr:rowOff>
    </xdr:from>
    <xdr:ext cx="762000" cy="259045"/>
    <xdr:sp macro="" textlink="">
      <xdr:nvSpPr>
        <xdr:cNvPr id="89" name="財政力該当値テキスト"/>
        <xdr:cNvSpPr txBox="1"/>
      </xdr:nvSpPr>
      <xdr:spPr>
        <a:xfrm>
          <a:off x="5041900" y="764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141111</xdr:rowOff>
    </xdr:from>
    <xdr:to>
      <xdr:col>19</xdr:col>
      <xdr:colOff>184150</xdr:colOff>
      <xdr:row>45</xdr:row>
      <xdr:rowOff>71261</xdr:rowOff>
    </xdr:to>
    <xdr:sp macro="" textlink="">
      <xdr:nvSpPr>
        <xdr:cNvPr id="90" name="楕円 89"/>
        <xdr:cNvSpPr/>
      </xdr:nvSpPr>
      <xdr:spPr>
        <a:xfrm>
          <a:off x="4064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56038</xdr:rowOff>
    </xdr:from>
    <xdr:ext cx="736600" cy="259045"/>
    <xdr:sp macro="" textlink="">
      <xdr:nvSpPr>
        <xdr:cNvPr id="91" name="テキスト ボックス 90"/>
        <xdr:cNvSpPr txBox="1"/>
      </xdr:nvSpPr>
      <xdr:spPr>
        <a:xfrm>
          <a:off x="3733800" y="77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154517</xdr:rowOff>
    </xdr:from>
    <xdr:to>
      <xdr:col>15</xdr:col>
      <xdr:colOff>133350</xdr:colOff>
      <xdr:row>45</xdr:row>
      <xdr:rowOff>84667</xdr:rowOff>
    </xdr:to>
    <xdr:sp macro="" textlink="">
      <xdr:nvSpPr>
        <xdr:cNvPr id="92" name="楕円 91"/>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69444</xdr:rowOff>
    </xdr:from>
    <xdr:ext cx="762000" cy="259045"/>
    <xdr:sp macro="" textlink="">
      <xdr:nvSpPr>
        <xdr:cNvPr id="93" name="テキスト ボックス 92"/>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141111</xdr:rowOff>
    </xdr:from>
    <xdr:to>
      <xdr:col>11</xdr:col>
      <xdr:colOff>82550</xdr:colOff>
      <xdr:row>45</xdr:row>
      <xdr:rowOff>71261</xdr:rowOff>
    </xdr:to>
    <xdr:sp macro="" textlink="">
      <xdr:nvSpPr>
        <xdr:cNvPr id="94" name="楕円 93"/>
        <xdr:cNvSpPr/>
      </xdr:nvSpPr>
      <xdr:spPr>
        <a:xfrm>
          <a:off x="2286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56038</xdr:rowOff>
    </xdr:from>
    <xdr:ext cx="762000" cy="259045"/>
    <xdr:sp macro="" textlink="">
      <xdr:nvSpPr>
        <xdr:cNvPr id="95" name="テキスト ボックス 94"/>
        <xdr:cNvSpPr txBox="1"/>
      </xdr:nvSpPr>
      <xdr:spPr>
        <a:xfrm>
          <a:off x="1955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298,101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や町税の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149,844</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などにより、経常一般財源等総額が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7,505,478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千円で前年度から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438,511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となった。この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ほか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336,600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千円を発行した結果、経常収支比率は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るものとなった。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歳入の根幹をなす普通交付税は、合併算定替の経過措置が平成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年度で終了し大幅な減額が見込まれる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社による法人税の増減が大きく影響を</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受ける町税収入など、経常経費充当一般財源の減少により、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比率が悪化する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ことが見込まれる。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統廃合や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指定管理者制度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を活用した民間委託の拡充</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に加え、事務事業の予算配分につい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厳しく点検</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削減を図る。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48895</xdr:rowOff>
    </xdr:from>
    <xdr:to>
      <xdr:col>23</xdr:col>
      <xdr:colOff>133350</xdr:colOff>
      <xdr:row>66</xdr:row>
      <xdr:rowOff>86571</xdr:rowOff>
    </xdr:to>
    <xdr:cxnSp macro="">
      <xdr:nvCxnSpPr>
        <xdr:cNvPr id="132" name="直線コネクタ 131"/>
        <xdr:cNvCxnSpPr/>
      </xdr:nvCxnSpPr>
      <xdr:spPr>
        <a:xfrm>
          <a:off x="4114800" y="11193145"/>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65</xdr:row>
      <xdr:rowOff>48895</xdr:rowOff>
    </xdr:to>
    <xdr:cxnSp macro="">
      <xdr:nvCxnSpPr>
        <xdr:cNvPr id="135" name="直線コネクタ 134"/>
        <xdr:cNvCxnSpPr/>
      </xdr:nvCxnSpPr>
      <xdr:spPr>
        <a:xfrm>
          <a:off x="3225800" y="10996083"/>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64</xdr:row>
      <xdr:rowOff>135890</xdr:rowOff>
    </xdr:to>
    <xdr:cxnSp macro="">
      <xdr:nvCxnSpPr>
        <xdr:cNvPr id="138" name="直線コネクタ 137"/>
        <xdr:cNvCxnSpPr/>
      </xdr:nvCxnSpPr>
      <xdr:spPr>
        <a:xfrm flipV="1">
          <a:off x="2336800" y="109960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64</xdr:row>
      <xdr:rowOff>160020</xdr:rowOff>
    </xdr:to>
    <xdr:cxnSp macro="">
      <xdr:nvCxnSpPr>
        <xdr:cNvPr id="141" name="直線コネクタ 140"/>
        <xdr:cNvCxnSpPr/>
      </xdr:nvCxnSpPr>
      <xdr:spPr>
        <a:xfrm flipV="1">
          <a:off x="1447800" y="1110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3" name="テキスト ボックス 142"/>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1287</xdr:rowOff>
    </xdr:from>
    <xdr:ext cx="762000" cy="259045"/>
    <xdr:sp macro="" textlink="">
      <xdr:nvSpPr>
        <xdr:cNvPr id="145" name="テキスト ボックス 144"/>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35771</xdr:rowOff>
    </xdr:from>
    <xdr:to>
      <xdr:col>23</xdr:col>
      <xdr:colOff>184150</xdr:colOff>
      <xdr:row>66</xdr:row>
      <xdr:rowOff>137371</xdr:rowOff>
    </xdr:to>
    <xdr:sp macro="" textlink="">
      <xdr:nvSpPr>
        <xdr:cNvPr id="151" name="楕円 150"/>
        <xdr:cNvSpPr/>
      </xdr:nvSpPr>
      <xdr:spPr>
        <a:xfrm>
          <a:off x="49022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7848</xdr:rowOff>
    </xdr:from>
    <xdr:ext cx="762000" cy="259045"/>
    <xdr:sp macro="" textlink="">
      <xdr:nvSpPr>
        <xdr:cNvPr id="152" name="財政構造の弾力性該当値テキスト"/>
        <xdr:cNvSpPr txBox="1"/>
      </xdr:nvSpPr>
      <xdr:spPr>
        <a:xfrm>
          <a:off x="5041900" y="1132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169545</xdr:rowOff>
    </xdr:from>
    <xdr:to>
      <xdr:col>19</xdr:col>
      <xdr:colOff>184150</xdr:colOff>
      <xdr:row>65</xdr:row>
      <xdr:rowOff>99695</xdr:rowOff>
    </xdr:to>
    <xdr:sp macro="" textlink="">
      <xdr:nvSpPr>
        <xdr:cNvPr id="153" name="楕円 152"/>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84472</xdr:rowOff>
    </xdr:from>
    <xdr:ext cx="736600" cy="259045"/>
    <xdr:sp macro="" textlink="">
      <xdr:nvSpPr>
        <xdr:cNvPr id="154" name="テキスト ボックス 153"/>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5" name="楕円 154"/>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6" name="テキスト ボックス 155"/>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7" name="楕円 156"/>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58" name="テキスト ボックス 157"/>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9" name="楕円 158"/>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60" name="テキスト ボックス 159"/>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人当たりの金額については、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168,827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円と前年度決算より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11,986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円／人の増となっているのは、主に維持補修費を要因としており、平成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月福井豪雪に伴う雪害対策経費の増大（除雪事業は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％の増）や町道舗装修繕費用の増加（道路維持補修事業は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％の増）などが影響している。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比べて依然として開きが見られ、今後、公共施設の老朽化対策に伴う維持補修費が今後増加していくことが見込まれるため、施設の統廃合による効率的な施設等の管理方法を検討し、施設管理経費の低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114294</xdr:rowOff>
    </xdr:from>
    <xdr:to>
      <xdr:col>23</xdr:col>
      <xdr:colOff>133350</xdr:colOff>
      <xdr:row>84</xdr:row>
      <xdr:rowOff>15149</xdr:rowOff>
    </xdr:to>
    <xdr:cxnSp macro="">
      <xdr:nvCxnSpPr>
        <xdr:cNvPr id="191" name="直線コネクタ 190"/>
        <xdr:cNvCxnSpPr/>
      </xdr:nvCxnSpPr>
      <xdr:spPr>
        <a:xfrm>
          <a:off x="4114800" y="14344644"/>
          <a:ext cx="838200" cy="7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109399</xdr:rowOff>
    </xdr:from>
    <xdr:ext cx="762000" cy="259045"/>
    <xdr:sp macro="" textlink="">
      <xdr:nvSpPr>
        <xdr:cNvPr id="192" name="人件費・物件費等の状況平均値テキスト"/>
        <xdr:cNvSpPr txBox="1"/>
      </xdr:nvSpPr>
      <xdr:spPr>
        <a:xfrm>
          <a:off x="5041900" y="13996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86423</xdr:rowOff>
    </xdr:from>
    <xdr:to>
      <xdr:col>19</xdr:col>
      <xdr:colOff>133350</xdr:colOff>
      <xdr:row>83</xdr:row>
      <xdr:rowOff>114294</xdr:rowOff>
    </xdr:to>
    <xdr:cxnSp macro="">
      <xdr:nvCxnSpPr>
        <xdr:cNvPr id="194" name="直線コネクタ 193"/>
        <xdr:cNvCxnSpPr/>
      </xdr:nvCxnSpPr>
      <xdr:spPr>
        <a:xfrm>
          <a:off x="3225800" y="14316773"/>
          <a:ext cx="889000" cy="2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93578</xdr:rowOff>
    </xdr:from>
    <xdr:ext cx="736600" cy="259045"/>
    <xdr:sp macro="" textlink="">
      <xdr:nvSpPr>
        <xdr:cNvPr id="196" name="テキスト ボックス 195"/>
        <xdr:cNvSpPr txBox="1"/>
      </xdr:nvSpPr>
      <xdr:spPr>
        <a:xfrm>
          <a:off x="3733800" y="1398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76983</xdr:rowOff>
    </xdr:from>
    <xdr:to>
      <xdr:col>15</xdr:col>
      <xdr:colOff>82550</xdr:colOff>
      <xdr:row>83</xdr:row>
      <xdr:rowOff>86423</xdr:rowOff>
    </xdr:to>
    <xdr:cxnSp macro="">
      <xdr:nvCxnSpPr>
        <xdr:cNvPr id="197" name="直線コネクタ 196"/>
        <xdr:cNvCxnSpPr/>
      </xdr:nvCxnSpPr>
      <xdr:spPr>
        <a:xfrm>
          <a:off x="2336800" y="14307333"/>
          <a:ext cx="889000" cy="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28500</xdr:rowOff>
    </xdr:from>
    <xdr:ext cx="762000" cy="259045"/>
    <xdr:sp macro="" textlink="">
      <xdr:nvSpPr>
        <xdr:cNvPr id="199" name="テキスト ボックス 198"/>
        <xdr:cNvSpPr txBox="1"/>
      </xdr:nvSpPr>
      <xdr:spPr>
        <a:xfrm>
          <a:off x="2844800" y="1391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43369</xdr:rowOff>
    </xdr:from>
    <xdr:to>
      <xdr:col>11</xdr:col>
      <xdr:colOff>31750</xdr:colOff>
      <xdr:row>83</xdr:row>
      <xdr:rowOff>76983</xdr:rowOff>
    </xdr:to>
    <xdr:cxnSp macro="">
      <xdr:nvCxnSpPr>
        <xdr:cNvPr id="200" name="直線コネクタ 199"/>
        <xdr:cNvCxnSpPr/>
      </xdr:nvCxnSpPr>
      <xdr:spPr>
        <a:xfrm>
          <a:off x="1447800" y="14273719"/>
          <a:ext cx="889000" cy="3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82442</xdr:rowOff>
    </xdr:from>
    <xdr:ext cx="762000" cy="259045"/>
    <xdr:sp macro="" textlink="">
      <xdr:nvSpPr>
        <xdr:cNvPr id="202" name="テキスト ボックス 201"/>
        <xdr:cNvSpPr txBox="1"/>
      </xdr:nvSpPr>
      <xdr:spPr>
        <a:xfrm>
          <a:off x="1955800" y="1379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55585</xdr:rowOff>
    </xdr:from>
    <xdr:ext cx="762000" cy="259045"/>
    <xdr:sp macro="" textlink="">
      <xdr:nvSpPr>
        <xdr:cNvPr id="204" name="テキスト ボックス 203"/>
        <xdr:cNvSpPr txBox="1"/>
      </xdr:nvSpPr>
      <xdr:spPr>
        <a:xfrm>
          <a:off x="1066800" y="1377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135799</xdr:rowOff>
    </xdr:from>
    <xdr:to>
      <xdr:col>23</xdr:col>
      <xdr:colOff>184150</xdr:colOff>
      <xdr:row>84</xdr:row>
      <xdr:rowOff>65949</xdr:rowOff>
    </xdr:to>
    <xdr:sp macro="" textlink="">
      <xdr:nvSpPr>
        <xdr:cNvPr id="210" name="楕円 209"/>
        <xdr:cNvSpPr/>
      </xdr:nvSpPr>
      <xdr:spPr>
        <a:xfrm>
          <a:off x="4902200" y="1436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107876</xdr:rowOff>
    </xdr:from>
    <xdr:ext cx="762000" cy="259045"/>
    <xdr:sp macro="" textlink="">
      <xdr:nvSpPr>
        <xdr:cNvPr id="211" name="人件費・物件費等の状況該当値テキスト"/>
        <xdr:cNvSpPr txBox="1"/>
      </xdr:nvSpPr>
      <xdr:spPr>
        <a:xfrm>
          <a:off x="5041900" y="1433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63494</xdr:rowOff>
    </xdr:from>
    <xdr:to>
      <xdr:col>19</xdr:col>
      <xdr:colOff>184150</xdr:colOff>
      <xdr:row>83</xdr:row>
      <xdr:rowOff>165094</xdr:rowOff>
    </xdr:to>
    <xdr:sp macro="" textlink="">
      <xdr:nvSpPr>
        <xdr:cNvPr id="212" name="楕円 211"/>
        <xdr:cNvSpPr/>
      </xdr:nvSpPr>
      <xdr:spPr>
        <a:xfrm>
          <a:off x="4064000" y="14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149871</xdr:rowOff>
    </xdr:from>
    <xdr:ext cx="736600" cy="259045"/>
    <xdr:sp macro="" textlink="">
      <xdr:nvSpPr>
        <xdr:cNvPr id="213" name="テキスト ボックス 212"/>
        <xdr:cNvSpPr txBox="1"/>
      </xdr:nvSpPr>
      <xdr:spPr>
        <a:xfrm>
          <a:off x="3733800" y="1438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35623</xdr:rowOff>
    </xdr:from>
    <xdr:to>
      <xdr:col>15</xdr:col>
      <xdr:colOff>133350</xdr:colOff>
      <xdr:row>83</xdr:row>
      <xdr:rowOff>137223</xdr:rowOff>
    </xdr:to>
    <xdr:sp macro="" textlink="">
      <xdr:nvSpPr>
        <xdr:cNvPr id="214" name="楕円 213"/>
        <xdr:cNvSpPr/>
      </xdr:nvSpPr>
      <xdr:spPr>
        <a:xfrm>
          <a:off x="3175000" y="1426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122000</xdr:rowOff>
    </xdr:from>
    <xdr:ext cx="762000" cy="259045"/>
    <xdr:sp macro="" textlink="">
      <xdr:nvSpPr>
        <xdr:cNvPr id="215" name="テキスト ボックス 214"/>
        <xdr:cNvSpPr txBox="1"/>
      </xdr:nvSpPr>
      <xdr:spPr>
        <a:xfrm>
          <a:off x="2844800" y="1435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26183</xdr:rowOff>
    </xdr:from>
    <xdr:to>
      <xdr:col>11</xdr:col>
      <xdr:colOff>82550</xdr:colOff>
      <xdr:row>83</xdr:row>
      <xdr:rowOff>127783</xdr:rowOff>
    </xdr:to>
    <xdr:sp macro="" textlink="">
      <xdr:nvSpPr>
        <xdr:cNvPr id="216" name="楕円 215"/>
        <xdr:cNvSpPr/>
      </xdr:nvSpPr>
      <xdr:spPr>
        <a:xfrm>
          <a:off x="2286000" y="142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112560</xdr:rowOff>
    </xdr:from>
    <xdr:ext cx="762000" cy="259045"/>
    <xdr:sp macro="" textlink="">
      <xdr:nvSpPr>
        <xdr:cNvPr id="217" name="テキスト ボックス 216"/>
        <xdr:cNvSpPr txBox="1"/>
      </xdr:nvSpPr>
      <xdr:spPr>
        <a:xfrm>
          <a:off x="1955800" y="1434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164019</xdr:rowOff>
    </xdr:from>
    <xdr:to>
      <xdr:col>7</xdr:col>
      <xdr:colOff>31750</xdr:colOff>
      <xdr:row>83</xdr:row>
      <xdr:rowOff>94169</xdr:rowOff>
    </xdr:to>
    <xdr:sp macro="" textlink="">
      <xdr:nvSpPr>
        <xdr:cNvPr id="218" name="楕円 217"/>
        <xdr:cNvSpPr/>
      </xdr:nvSpPr>
      <xdr:spPr>
        <a:xfrm>
          <a:off x="1397000" y="142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78946</xdr:rowOff>
    </xdr:from>
    <xdr:ext cx="762000" cy="259045"/>
    <xdr:sp macro="" textlink="">
      <xdr:nvSpPr>
        <xdr:cNvPr id="219" name="テキスト ボックス 218"/>
        <xdr:cNvSpPr txBox="1"/>
      </xdr:nvSpPr>
      <xdr:spPr>
        <a:xfrm>
          <a:off x="1066800" y="1430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類似団体平均及び全国市町平均ともに下回る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今後も国家公務員の給与及び地域の民間企業の平均給与の状況を踏まえながら、引き続き縮減に努める。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167922</xdr:rowOff>
    </xdr:from>
    <xdr:to>
      <xdr:col>81</xdr:col>
      <xdr:colOff>44450</xdr:colOff>
      <xdr:row>81</xdr:row>
      <xdr:rowOff>167922</xdr:rowOff>
    </xdr:to>
    <xdr:cxnSp macro="">
      <xdr:nvCxnSpPr>
        <xdr:cNvPr id="253" name="直線コネクタ 252"/>
        <xdr:cNvCxnSpPr/>
      </xdr:nvCxnSpPr>
      <xdr:spPr>
        <a:xfrm>
          <a:off x="16179800" y="14055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167922</xdr:rowOff>
    </xdr:from>
    <xdr:to>
      <xdr:col>77</xdr:col>
      <xdr:colOff>44450</xdr:colOff>
      <xdr:row>82</xdr:row>
      <xdr:rowOff>50095</xdr:rowOff>
    </xdr:to>
    <xdr:cxnSp macro="">
      <xdr:nvCxnSpPr>
        <xdr:cNvPr id="256" name="直線コネクタ 255"/>
        <xdr:cNvCxnSpPr/>
      </xdr:nvCxnSpPr>
      <xdr:spPr>
        <a:xfrm flipV="1">
          <a:off x="15290800" y="140553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167922</xdr:rowOff>
    </xdr:from>
    <xdr:to>
      <xdr:col>72</xdr:col>
      <xdr:colOff>203200</xdr:colOff>
      <xdr:row>82</xdr:row>
      <xdr:rowOff>50095</xdr:rowOff>
    </xdr:to>
    <xdr:cxnSp macro="">
      <xdr:nvCxnSpPr>
        <xdr:cNvPr id="259" name="直線コネクタ 258"/>
        <xdr:cNvCxnSpPr/>
      </xdr:nvCxnSpPr>
      <xdr:spPr>
        <a:xfrm>
          <a:off x="14401800" y="140553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127705</xdr:rowOff>
    </xdr:from>
    <xdr:to>
      <xdr:col>68</xdr:col>
      <xdr:colOff>152400</xdr:colOff>
      <xdr:row>81</xdr:row>
      <xdr:rowOff>167922</xdr:rowOff>
    </xdr:to>
    <xdr:cxnSp macro="">
      <xdr:nvCxnSpPr>
        <xdr:cNvPr id="262" name="直線コネクタ 261"/>
        <xdr:cNvCxnSpPr/>
      </xdr:nvCxnSpPr>
      <xdr:spPr>
        <a:xfrm>
          <a:off x="13512800" y="140151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4" name="テキスト ボックス 263"/>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66" name="テキスト ボックス 265"/>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117122</xdr:rowOff>
    </xdr:from>
    <xdr:to>
      <xdr:col>81</xdr:col>
      <xdr:colOff>95250</xdr:colOff>
      <xdr:row>82</xdr:row>
      <xdr:rowOff>47272</xdr:rowOff>
    </xdr:to>
    <xdr:sp macro="" textlink="">
      <xdr:nvSpPr>
        <xdr:cNvPr id="272" name="楕円 271"/>
        <xdr:cNvSpPr/>
      </xdr:nvSpPr>
      <xdr:spPr>
        <a:xfrm>
          <a:off x="169672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133649</xdr:rowOff>
    </xdr:from>
    <xdr:ext cx="762000" cy="259045"/>
    <xdr:sp macro="" textlink="">
      <xdr:nvSpPr>
        <xdr:cNvPr id="273" name="給与水準   （国との比較）該当値テキスト"/>
        <xdr:cNvSpPr txBox="1"/>
      </xdr:nvSpPr>
      <xdr:spPr>
        <a:xfrm>
          <a:off x="17106900" y="1384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117122</xdr:rowOff>
    </xdr:from>
    <xdr:to>
      <xdr:col>77</xdr:col>
      <xdr:colOff>95250</xdr:colOff>
      <xdr:row>82</xdr:row>
      <xdr:rowOff>47272</xdr:rowOff>
    </xdr:to>
    <xdr:sp macro="" textlink="">
      <xdr:nvSpPr>
        <xdr:cNvPr id="274" name="楕円 273"/>
        <xdr:cNvSpPr/>
      </xdr:nvSpPr>
      <xdr:spPr>
        <a:xfrm>
          <a:off x="16129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57449</xdr:rowOff>
    </xdr:from>
    <xdr:ext cx="736600" cy="259045"/>
    <xdr:sp macro="" textlink="">
      <xdr:nvSpPr>
        <xdr:cNvPr id="275" name="テキスト ボックス 274"/>
        <xdr:cNvSpPr txBox="1"/>
      </xdr:nvSpPr>
      <xdr:spPr>
        <a:xfrm>
          <a:off x="15798800" y="1377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170745</xdr:rowOff>
    </xdr:from>
    <xdr:to>
      <xdr:col>73</xdr:col>
      <xdr:colOff>44450</xdr:colOff>
      <xdr:row>82</xdr:row>
      <xdr:rowOff>100895</xdr:rowOff>
    </xdr:to>
    <xdr:sp macro="" textlink="">
      <xdr:nvSpPr>
        <xdr:cNvPr id="276" name="楕円 275"/>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111072</xdr:rowOff>
    </xdr:from>
    <xdr:ext cx="762000" cy="259045"/>
    <xdr:sp macro="" textlink="">
      <xdr:nvSpPr>
        <xdr:cNvPr id="277" name="テキスト ボックス 276"/>
        <xdr:cNvSpPr txBox="1"/>
      </xdr:nvSpPr>
      <xdr:spPr>
        <a:xfrm>
          <a:off x="14909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117122</xdr:rowOff>
    </xdr:from>
    <xdr:to>
      <xdr:col>68</xdr:col>
      <xdr:colOff>203200</xdr:colOff>
      <xdr:row>82</xdr:row>
      <xdr:rowOff>47272</xdr:rowOff>
    </xdr:to>
    <xdr:sp macro="" textlink="">
      <xdr:nvSpPr>
        <xdr:cNvPr id="278" name="楕円 277"/>
        <xdr:cNvSpPr/>
      </xdr:nvSpPr>
      <xdr:spPr>
        <a:xfrm>
          <a:off x="14351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57449</xdr:rowOff>
    </xdr:from>
    <xdr:ext cx="762000" cy="259045"/>
    <xdr:sp macro="" textlink="">
      <xdr:nvSpPr>
        <xdr:cNvPr id="279" name="テキスト ボックス 278"/>
        <xdr:cNvSpPr txBox="1"/>
      </xdr:nvSpPr>
      <xdr:spPr>
        <a:xfrm>
          <a:off x="14020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76905</xdr:rowOff>
    </xdr:from>
    <xdr:to>
      <xdr:col>64</xdr:col>
      <xdr:colOff>152400</xdr:colOff>
      <xdr:row>82</xdr:row>
      <xdr:rowOff>7055</xdr:rowOff>
    </xdr:to>
    <xdr:sp macro="" textlink="">
      <xdr:nvSpPr>
        <xdr:cNvPr id="280" name="楕円 279"/>
        <xdr:cNvSpPr/>
      </xdr:nvSpPr>
      <xdr:spPr>
        <a:xfrm>
          <a:off x="13462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17232</xdr:rowOff>
    </xdr:from>
    <xdr:ext cx="762000" cy="259045"/>
    <xdr:sp macro="" textlink="">
      <xdr:nvSpPr>
        <xdr:cNvPr id="281" name="テキスト ボックス 280"/>
        <xdr:cNvSpPr txBox="1"/>
      </xdr:nvSpPr>
      <xdr:spPr>
        <a:xfrm>
          <a:off x="13131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町村合併</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影響もあり、類似団体平均を上回っているが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、職員定員管理給与適正化計画に基づき、平成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年度当初から平成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年度当初にかけて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人削減（</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退職者に対する新採用職員の補充の抑制や、指定管理者制度の導入などによる定員削減を図る。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80735</xdr:rowOff>
    </xdr:from>
    <xdr:to>
      <xdr:col>81</xdr:col>
      <xdr:colOff>44450</xdr:colOff>
      <xdr:row>64</xdr:row>
      <xdr:rowOff>110037</xdr:rowOff>
    </xdr:to>
    <xdr:cxnSp macro="">
      <xdr:nvCxnSpPr>
        <xdr:cNvPr id="318" name="直線コネクタ 317"/>
        <xdr:cNvCxnSpPr/>
      </xdr:nvCxnSpPr>
      <xdr:spPr>
        <a:xfrm>
          <a:off x="16179800" y="11053535"/>
          <a:ext cx="8382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80735</xdr:rowOff>
    </xdr:from>
    <xdr:to>
      <xdr:col>77</xdr:col>
      <xdr:colOff>44450</xdr:colOff>
      <xdr:row>64</xdr:row>
      <xdr:rowOff>104866</xdr:rowOff>
    </xdr:to>
    <xdr:cxnSp macro="">
      <xdr:nvCxnSpPr>
        <xdr:cNvPr id="321" name="直線コネクタ 320"/>
        <xdr:cNvCxnSpPr/>
      </xdr:nvCxnSpPr>
      <xdr:spPr>
        <a:xfrm flipV="1">
          <a:off x="15290800" y="1105353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104866</xdr:rowOff>
    </xdr:from>
    <xdr:to>
      <xdr:col>72</xdr:col>
      <xdr:colOff>203200</xdr:colOff>
      <xdr:row>65</xdr:row>
      <xdr:rowOff>26488</xdr:rowOff>
    </xdr:to>
    <xdr:cxnSp macro="">
      <xdr:nvCxnSpPr>
        <xdr:cNvPr id="324" name="直線コネクタ 323"/>
        <xdr:cNvCxnSpPr/>
      </xdr:nvCxnSpPr>
      <xdr:spPr>
        <a:xfrm flipV="1">
          <a:off x="14401800" y="11077666"/>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26488</xdr:rowOff>
    </xdr:from>
    <xdr:to>
      <xdr:col>68</xdr:col>
      <xdr:colOff>152400</xdr:colOff>
      <xdr:row>65</xdr:row>
      <xdr:rowOff>74749</xdr:rowOff>
    </xdr:to>
    <xdr:cxnSp macro="">
      <xdr:nvCxnSpPr>
        <xdr:cNvPr id="327" name="直線コネクタ 326"/>
        <xdr:cNvCxnSpPr/>
      </xdr:nvCxnSpPr>
      <xdr:spPr>
        <a:xfrm flipV="1">
          <a:off x="13512800" y="1117073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6276</xdr:rowOff>
    </xdr:from>
    <xdr:ext cx="762000" cy="259045"/>
    <xdr:sp macro="" textlink="">
      <xdr:nvSpPr>
        <xdr:cNvPr id="329" name="テキスト ボックス 328"/>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59237</xdr:rowOff>
    </xdr:from>
    <xdr:to>
      <xdr:col>81</xdr:col>
      <xdr:colOff>95250</xdr:colOff>
      <xdr:row>64</xdr:row>
      <xdr:rowOff>160837</xdr:rowOff>
    </xdr:to>
    <xdr:sp macro="" textlink="">
      <xdr:nvSpPr>
        <xdr:cNvPr id="337" name="楕円 336"/>
        <xdr:cNvSpPr/>
      </xdr:nvSpPr>
      <xdr:spPr>
        <a:xfrm>
          <a:off x="16967200" y="1103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31314</xdr:rowOff>
    </xdr:from>
    <xdr:ext cx="762000" cy="259045"/>
    <xdr:sp macro="" textlink="">
      <xdr:nvSpPr>
        <xdr:cNvPr id="338" name="定員管理の状況該当値テキスト"/>
        <xdr:cNvSpPr txBox="1"/>
      </xdr:nvSpPr>
      <xdr:spPr>
        <a:xfrm>
          <a:off x="17106900" y="1100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29935</xdr:rowOff>
    </xdr:from>
    <xdr:to>
      <xdr:col>77</xdr:col>
      <xdr:colOff>95250</xdr:colOff>
      <xdr:row>64</xdr:row>
      <xdr:rowOff>131535</xdr:rowOff>
    </xdr:to>
    <xdr:sp macro="" textlink="">
      <xdr:nvSpPr>
        <xdr:cNvPr id="339" name="楕円 338"/>
        <xdr:cNvSpPr/>
      </xdr:nvSpPr>
      <xdr:spPr>
        <a:xfrm>
          <a:off x="16129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116312</xdr:rowOff>
    </xdr:from>
    <xdr:ext cx="736600" cy="259045"/>
    <xdr:sp macro="" textlink="">
      <xdr:nvSpPr>
        <xdr:cNvPr id="340" name="テキスト ボックス 339"/>
        <xdr:cNvSpPr txBox="1"/>
      </xdr:nvSpPr>
      <xdr:spPr>
        <a:xfrm>
          <a:off x="15798800" y="1108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54066</xdr:rowOff>
    </xdr:from>
    <xdr:to>
      <xdr:col>73</xdr:col>
      <xdr:colOff>44450</xdr:colOff>
      <xdr:row>64</xdr:row>
      <xdr:rowOff>155666</xdr:rowOff>
    </xdr:to>
    <xdr:sp macro="" textlink="">
      <xdr:nvSpPr>
        <xdr:cNvPr id="341" name="楕円 340"/>
        <xdr:cNvSpPr/>
      </xdr:nvSpPr>
      <xdr:spPr>
        <a:xfrm>
          <a:off x="15240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140443</xdr:rowOff>
    </xdr:from>
    <xdr:ext cx="762000" cy="259045"/>
    <xdr:sp macro="" textlink="">
      <xdr:nvSpPr>
        <xdr:cNvPr id="342" name="テキスト ボックス 341"/>
        <xdr:cNvSpPr txBox="1"/>
      </xdr:nvSpPr>
      <xdr:spPr>
        <a:xfrm>
          <a:off x="14909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147138</xdr:rowOff>
    </xdr:from>
    <xdr:to>
      <xdr:col>68</xdr:col>
      <xdr:colOff>203200</xdr:colOff>
      <xdr:row>65</xdr:row>
      <xdr:rowOff>77288</xdr:rowOff>
    </xdr:to>
    <xdr:sp macro="" textlink="">
      <xdr:nvSpPr>
        <xdr:cNvPr id="343" name="楕円 342"/>
        <xdr:cNvSpPr/>
      </xdr:nvSpPr>
      <xdr:spPr>
        <a:xfrm>
          <a:off x="14351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62065</xdr:rowOff>
    </xdr:from>
    <xdr:ext cx="762000" cy="259045"/>
    <xdr:sp macro="" textlink="">
      <xdr:nvSpPr>
        <xdr:cNvPr id="344" name="テキスト ボックス 343"/>
        <xdr:cNvSpPr txBox="1"/>
      </xdr:nvSpPr>
      <xdr:spPr>
        <a:xfrm>
          <a:off x="14020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23949</xdr:rowOff>
    </xdr:from>
    <xdr:to>
      <xdr:col>64</xdr:col>
      <xdr:colOff>152400</xdr:colOff>
      <xdr:row>65</xdr:row>
      <xdr:rowOff>125549</xdr:rowOff>
    </xdr:to>
    <xdr:sp macro="" textlink="">
      <xdr:nvSpPr>
        <xdr:cNvPr id="345" name="楕円 344"/>
        <xdr:cNvSpPr/>
      </xdr:nvSpPr>
      <xdr:spPr>
        <a:xfrm>
          <a:off x="13462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110326</xdr:rowOff>
    </xdr:from>
    <xdr:ext cx="762000" cy="259045"/>
    <xdr:sp macro="" textlink="">
      <xdr:nvSpPr>
        <xdr:cNvPr id="346" name="テキスト ボックス 345"/>
        <xdr:cNvSpPr txBox="1"/>
      </xdr:nvSpPr>
      <xdr:spPr>
        <a:xfrm>
          <a:off x="13131800" y="1125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年度決算までは、起債許可団体の基準である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％以上となっていたが、町公債費負担適正化計画に基づき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繰上償還や町債を財源とした事業の計画的な実施などにより、比率の低下に努めてきた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これにより、平成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年度決算における実質公債費比率は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標準財政規模の減および</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本庁舎整備事業など</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にかかる新発債の元利償還に伴う基準財政需要額算入額の増（平成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年度以降）により分母が減少していくため、比率の改善が見込まれるところであるが、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町総合振興計画や政策ヒアリングによる重点事業の実施、公債費負担適正化計画の着実な推進により、地方債の発行の対象となる事業を計画的に実施し、持続可能な財政運営に努める。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65859</xdr:rowOff>
    </xdr:to>
    <xdr:cxnSp macro="">
      <xdr:nvCxnSpPr>
        <xdr:cNvPr id="381" name="直線コネクタ 380"/>
        <xdr:cNvCxnSpPr/>
      </xdr:nvCxnSpPr>
      <xdr:spPr>
        <a:xfrm flipV="1">
          <a:off x="16179800" y="703326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65859</xdr:rowOff>
    </xdr:from>
    <xdr:to>
      <xdr:col>77</xdr:col>
      <xdr:colOff>44450</xdr:colOff>
      <xdr:row>41</xdr:row>
      <xdr:rowOff>162378</xdr:rowOff>
    </xdr:to>
    <xdr:cxnSp macro="">
      <xdr:nvCxnSpPr>
        <xdr:cNvPr id="384" name="直線コネクタ 383"/>
        <xdr:cNvCxnSpPr/>
      </xdr:nvCxnSpPr>
      <xdr:spPr>
        <a:xfrm flipV="1">
          <a:off x="15290800" y="709530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42</xdr:row>
      <xdr:rowOff>25400</xdr:rowOff>
    </xdr:to>
    <xdr:cxnSp macro="">
      <xdr:nvCxnSpPr>
        <xdr:cNvPr id="387" name="直線コネクタ 386"/>
        <xdr:cNvCxnSpPr/>
      </xdr:nvCxnSpPr>
      <xdr:spPr>
        <a:xfrm flipV="1">
          <a:off x="14401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59872</xdr:rowOff>
    </xdr:to>
    <xdr:cxnSp macro="">
      <xdr:nvCxnSpPr>
        <xdr:cNvPr id="390" name="直線コネクタ 389"/>
        <xdr:cNvCxnSpPr/>
      </xdr:nvCxnSpPr>
      <xdr:spPr>
        <a:xfrm flipV="1">
          <a:off x="13512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30315</xdr:rowOff>
    </xdr:from>
    <xdr:ext cx="762000" cy="259045"/>
    <xdr:sp macro="" textlink="">
      <xdr:nvSpPr>
        <xdr:cNvPr id="392" name="テキスト ボックス 391"/>
        <xdr:cNvSpPr txBox="1"/>
      </xdr:nvSpPr>
      <xdr:spPr>
        <a:xfrm>
          <a:off x="14020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0" name="楕円 399"/>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401"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15059</xdr:rowOff>
    </xdr:from>
    <xdr:to>
      <xdr:col>77</xdr:col>
      <xdr:colOff>95250</xdr:colOff>
      <xdr:row>41</xdr:row>
      <xdr:rowOff>116659</xdr:rowOff>
    </xdr:to>
    <xdr:sp macro="" textlink="">
      <xdr:nvSpPr>
        <xdr:cNvPr id="402" name="楕円 401"/>
        <xdr:cNvSpPr/>
      </xdr:nvSpPr>
      <xdr:spPr>
        <a:xfrm>
          <a:off x="16129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101436</xdr:rowOff>
    </xdr:from>
    <xdr:ext cx="736600" cy="259045"/>
    <xdr:sp macro="" textlink="">
      <xdr:nvSpPr>
        <xdr:cNvPr id="403" name="テキスト ボックス 402"/>
        <xdr:cNvSpPr txBox="1"/>
      </xdr:nvSpPr>
      <xdr:spPr>
        <a:xfrm>
          <a:off x="15798800" y="713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04" name="楕円 403"/>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05" name="テキスト ボックス 404"/>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7" name="テキスト ボックス 406"/>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08" name="楕円 407"/>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95449</xdr:rowOff>
    </xdr:from>
    <xdr:ext cx="762000" cy="259045"/>
    <xdr:sp macro="" textlink="">
      <xdr:nvSpPr>
        <xdr:cNvPr id="409" name="テキスト ボックス 408"/>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、プライマリーバランスを考慮した計画的な町債事業の実施による地方債現在高の縮減により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毎年着実に減少し、平成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決算類似団体平均と比べて良好に転じた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ポイント改善した。しかし、前年度と比べたところ、将来負担額は前年度から6</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03,495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千円減少したものの、財政調整基金の取崩しによる充当可能財源の減少や標準財政規模の減少に伴い、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近年着手した大型事業の実施により、町債現在高など将来負担額が増加していくことが見込まれるため、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後世への負担を少しでも軽減するよう、各種計画に基づいた適正な事業の実施や法令に基づく基金の積立てを推進し、財政の健全化に努める。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106196</xdr:rowOff>
    </xdr:from>
    <xdr:to>
      <xdr:col>81</xdr:col>
      <xdr:colOff>44450</xdr:colOff>
      <xdr:row>13</xdr:row>
      <xdr:rowOff>167096</xdr:rowOff>
    </xdr:to>
    <xdr:cxnSp macro="">
      <xdr:nvCxnSpPr>
        <xdr:cNvPr id="445" name="直線コネクタ 444"/>
        <xdr:cNvCxnSpPr/>
      </xdr:nvCxnSpPr>
      <xdr:spPr>
        <a:xfrm>
          <a:off x="16179800" y="2335046"/>
          <a:ext cx="8382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6" name="将来負担の状況平均値テキスト"/>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106196</xdr:rowOff>
    </xdr:from>
    <xdr:to>
      <xdr:col>77</xdr:col>
      <xdr:colOff>44450</xdr:colOff>
      <xdr:row>13</xdr:row>
      <xdr:rowOff>142966</xdr:rowOff>
    </xdr:to>
    <xdr:cxnSp macro="">
      <xdr:nvCxnSpPr>
        <xdr:cNvPr id="448" name="直線コネクタ 447"/>
        <xdr:cNvCxnSpPr/>
      </xdr:nvCxnSpPr>
      <xdr:spPr>
        <a:xfrm flipV="1">
          <a:off x="15290800" y="2335046"/>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126594</xdr:rowOff>
    </xdr:from>
    <xdr:ext cx="736600" cy="259045"/>
    <xdr:sp macro="" textlink="">
      <xdr:nvSpPr>
        <xdr:cNvPr id="450" name="テキスト ボックス 449"/>
        <xdr:cNvSpPr txBox="1"/>
      </xdr:nvSpPr>
      <xdr:spPr>
        <a:xfrm>
          <a:off x="15798800" y="252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142966</xdr:rowOff>
    </xdr:from>
    <xdr:to>
      <xdr:col>72</xdr:col>
      <xdr:colOff>203200</xdr:colOff>
      <xdr:row>15</xdr:row>
      <xdr:rowOff>18385</xdr:rowOff>
    </xdr:to>
    <xdr:cxnSp macro="">
      <xdr:nvCxnSpPr>
        <xdr:cNvPr id="451" name="直線コネクタ 450"/>
        <xdr:cNvCxnSpPr/>
      </xdr:nvCxnSpPr>
      <xdr:spPr>
        <a:xfrm flipV="1">
          <a:off x="14401800" y="2371816"/>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3" name="テキスト ボックス 452"/>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18385</xdr:rowOff>
    </xdr:from>
    <xdr:to>
      <xdr:col>68</xdr:col>
      <xdr:colOff>152400</xdr:colOff>
      <xdr:row>15</xdr:row>
      <xdr:rowOff>132140</xdr:rowOff>
    </xdr:to>
    <xdr:cxnSp macro="">
      <xdr:nvCxnSpPr>
        <xdr:cNvPr id="454" name="直線コネクタ 453"/>
        <xdr:cNvCxnSpPr/>
      </xdr:nvCxnSpPr>
      <xdr:spPr>
        <a:xfrm flipV="1">
          <a:off x="13512800" y="2590135"/>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7" name="フローチャート: 判断 456"/>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8" name="テキスト ボックス 457"/>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116296</xdr:rowOff>
    </xdr:from>
    <xdr:to>
      <xdr:col>81</xdr:col>
      <xdr:colOff>95250</xdr:colOff>
      <xdr:row>14</xdr:row>
      <xdr:rowOff>46446</xdr:rowOff>
    </xdr:to>
    <xdr:sp macro="" textlink="">
      <xdr:nvSpPr>
        <xdr:cNvPr id="464" name="楕円 463"/>
        <xdr:cNvSpPr/>
      </xdr:nvSpPr>
      <xdr:spPr>
        <a:xfrm>
          <a:off x="16967200" y="2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37573</xdr:rowOff>
    </xdr:from>
    <xdr:ext cx="762000" cy="259045"/>
    <xdr:sp macro="" textlink="">
      <xdr:nvSpPr>
        <xdr:cNvPr id="465" name="将来負担の状況該当値テキスト"/>
        <xdr:cNvSpPr txBox="1"/>
      </xdr:nvSpPr>
      <xdr:spPr>
        <a:xfrm>
          <a:off x="17106900" y="226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55396</xdr:rowOff>
    </xdr:from>
    <xdr:to>
      <xdr:col>77</xdr:col>
      <xdr:colOff>95250</xdr:colOff>
      <xdr:row>13</xdr:row>
      <xdr:rowOff>156996</xdr:rowOff>
    </xdr:to>
    <xdr:sp macro="" textlink="">
      <xdr:nvSpPr>
        <xdr:cNvPr id="466" name="楕円 465"/>
        <xdr:cNvSpPr/>
      </xdr:nvSpPr>
      <xdr:spPr>
        <a:xfrm>
          <a:off x="16129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167173</xdr:rowOff>
    </xdr:from>
    <xdr:ext cx="736600" cy="259045"/>
    <xdr:sp macro="" textlink="">
      <xdr:nvSpPr>
        <xdr:cNvPr id="467" name="テキスト ボックス 466"/>
        <xdr:cNvSpPr txBox="1"/>
      </xdr:nvSpPr>
      <xdr:spPr>
        <a:xfrm>
          <a:off x="15798800" y="205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92166</xdr:rowOff>
    </xdr:from>
    <xdr:to>
      <xdr:col>73</xdr:col>
      <xdr:colOff>44450</xdr:colOff>
      <xdr:row>14</xdr:row>
      <xdr:rowOff>22316</xdr:rowOff>
    </xdr:to>
    <xdr:sp macro="" textlink="">
      <xdr:nvSpPr>
        <xdr:cNvPr id="468" name="楕円 467"/>
        <xdr:cNvSpPr/>
      </xdr:nvSpPr>
      <xdr:spPr>
        <a:xfrm>
          <a:off x="15240000" y="23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32493</xdr:rowOff>
    </xdr:from>
    <xdr:ext cx="762000" cy="259045"/>
    <xdr:sp macro="" textlink="">
      <xdr:nvSpPr>
        <xdr:cNvPr id="469" name="テキスト ボックス 468"/>
        <xdr:cNvSpPr txBox="1"/>
      </xdr:nvSpPr>
      <xdr:spPr>
        <a:xfrm>
          <a:off x="14909800" y="20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139035</xdr:rowOff>
    </xdr:from>
    <xdr:to>
      <xdr:col>68</xdr:col>
      <xdr:colOff>203200</xdr:colOff>
      <xdr:row>15</xdr:row>
      <xdr:rowOff>69185</xdr:rowOff>
    </xdr:to>
    <xdr:sp macro="" textlink="">
      <xdr:nvSpPr>
        <xdr:cNvPr id="470" name="楕円 469"/>
        <xdr:cNvSpPr/>
      </xdr:nvSpPr>
      <xdr:spPr>
        <a:xfrm>
          <a:off x="14351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53962</xdr:rowOff>
    </xdr:from>
    <xdr:ext cx="762000" cy="259045"/>
    <xdr:sp macro="" textlink="">
      <xdr:nvSpPr>
        <xdr:cNvPr id="471" name="テキスト ボックス 470"/>
        <xdr:cNvSpPr txBox="1"/>
      </xdr:nvSpPr>
      <xdr:spPr>
        <a:xfrm>
          <a:off x="14020800" y="262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81340</xdr:rowOff>
    </xdr:from>
    <xdr:to>
      <xdr:col>64</xdr:col>
      <xdr:colOff>152400</xdr:colOff>
      <xdr:row>16</xdr:row>
      <xdr:rowOff>11490</xdr:rowOff>
    </xdr:to>
    <xdr:sp macro="" textlink="">
      <xdr:nvSpPr>
        <xdr:cNvPr id="472" name="楕円 471"/>
        <xdr:cNvSpPr/>
      </xdr:nvSpPr>
      <xdr:spPr>
        <a:xfrm>
          <a:off x="13462000" y="2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167717</xdr:rowOff>
    </xdr:from>
    <xdr:ext cx="762000" cy="259045"/>
    <xdr:sp macro="" textlink="">
      <xdr:nvSpPr>
        <xdr:cNvPr id="473" name="テキスト ボックス 472"/>
        <xdr:cNvSpPr txBox="1"/>
      </xdr:nvSpPr>
      <xdr:spPr>
        <a:xfrm>
          <a:off x="13131800" y="273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22,018
21,808
153.15
14,220,207
13,184,885
930,784
7,919,431
9,717,992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人件費にかかる経常収支比率は、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なり前年度と比べて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同程度であるが、全国平均及び福井平均と比較して低いのは、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ごみ処理業務や電算業務、消防業務などを一部事務組合で行っていることが挙げられる。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今後も一部事務組合等の広域連携による事務の効率化や既存施設の適正な管理に加え、職員の定員管理を適正に行うことにより、人件費の抑制に努める。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108712</xdr:rowOff>
    </xdr:to>
    <xdr:cxnSp macro="">
      <xdr:nvCxnSpPr>
        <xdr:cNvPr id="64" name="直線コネクタ 63"/>
        <xdr:cNvCxnSpPr/>
      </xdr:nvCxnSpPr>
      <xdr:spPr>
        <a:xfrm>
          <a:off x="3987800" y="62214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49276</xdr:rowOff>
    </xdr:to>
    <xdr:cxnSp macro="">
      <xdr:nvCxnSpPr>
        <xdr:cNvPr id="67" name="直線コネクタ 66"/>
        <xdr:cNvCxnSpPr/>
      </xdr:nvCxnSpPr>
      <xdr:spPr>
        <a:xfrm>
          <a:off x="3098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85852</xdr:rowOff>
    </xdr:to>
    <xdr:cxnSp macro="">
      <xdr:nvCxnSpPr>
        <xdr:cNvPr id="70" name="直線コネクタ 69"/>
        <xdr:cNvCxnSpPr/>
      </xdr:nvCxnSpPr>
      <xdr:spPr>
        <a:xfrm flipV="1">
          <a:off x="2209800" y="6194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85852</xdr:rowOff>
    </xdr:to>
    <xdr:cxnSp macro="">
      <xdr:nvCxnSpPr>
        <xdr:cNvPr id="73" name="直線コネクタ 72"/>
        <xdr:cNvCxnSpPr/>
      </xdr:nvCxnSpPr>
      <xdr:spPr>
        <a:xfrm>
          <a:off x="1320800" y="6258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物件費にかかる経常収支比率は、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類似団体平均を下回っているが、その分、職員数や人件費が類似団体平均と比べて多くなっていることを踏まえると、指定管理者制度の導入や庁舎の維持管理方法を見直すことによる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委託料（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への移行が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推進されておらず、</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人件費などの比率悪化に影響していると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考えられる。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内部努力の徹底により、事務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や施設管理経費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の削減に努める。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79375</xdr:rowOff>
    </xdr:from>
    <xdr:to>
      <xdr:col>82</xdr:col>
      <xdr:colOff>107950</xdr:colOff>
      <xdr:row>15</xdr:row>
      <xdr:rowOff>146050</xdr:rowOff>
    </xdr:to>
    <xdr:cxnSp macro="">
      <xdr:nvCxnSpPr>
        <xdr:cNvPr id="129" name="直線コネクタ 128"/>
        <xdr:cNvCxnSpPr/>
      </xdr:nvCxnSpPr>
      <xdr:spPr>
        <a:xfrm>
          <a:off x="15671800" y="26511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41275</xdr:rowOff>
    </xdr:from>
    <xdr:to>
      <xdr:col>78</xdr:col>
      <xdr:colOff>69850</xdr:colOff>
      <xdr:row>15</xdr:row>
      <xdr:rowOff>79375</xdr:rowOff>
    </xdr:to>
    <xdr:cxnSp macro="">
      <xdr:nvCxnSpPr>
        <xdr:cNvPr id="132" name="直線コネクタ 131"/>
        <xdr:cNvCxnSpPr/>
      </xdr:nvCxnSpPr>
      <xdr:spPr>
        <a:xfrm>
          <a:off x="14782800" y="244157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41275</xdr:rowOff>
    </xdr:to>
    <xdr:cxnSp macro="">
      <xdr:nvCxnSpPr>
        <xdr:cNvPr id="135" name="直線コネクタ 134"/>
        <xdr:cNvCxnSpPr/>
      </xdr:nvCxnSpPr>
      <xdr:spPr>
        <a:xfrm>
          <a:off x="13893800" y="2413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31750</xdr:rowOff>
    </xdr:to>
    <xdr:cxnSp macro="">
      <xdr:nvCxnSpPr>
        <xdr:cNvPr id="138" name="直線コネクタ 137"/>
        <xdr:cNvCxnSpPr/>
      </xdr:nvCxnSpPr>
      <xdr:spPr>
        <a:xfrm flipV="1">
          <a:off x="13004800" y="241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76852</xdr:rowOff>
    </xdr:from>
    <xdr:ext cx="762000" cy="259045"/>
    <xdr:sp macro="" textlink="">
      <xdr:nvSpPr>
        <xdr:cNvPr id="140" name="テキスト ボックス 139"/>
        <xdr:cNvSpPr txBox="1"/>
      </xdr:nvSpPr>
      <xdr:spPr>
        <a:xfrm>
          <a:off x="13512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19702</xdr:rowOff>
    </xdr:from>
    <xdr:ext cx="762000" cy="259045"/>
    <xdr:sp macro="" textlink="">
      <xdr:nvSpPr>
        <xdr:cNvPr id="142" name="テキスト ボックス 141"/>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8" name="楕円 147"/>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9"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28575</xdr:rowOff>
    </xdr:from>
    <xdr:to>
      <xdr:col>78</xdr:col>
      <xdr:colOff>120650</xdr:colOff>
      <xdr:row>15</xdr:row>
      <xdr:rowOff>130175</xdr:rowOff>
    </xdr:to>
    <xdr:sp macro="" textlink="">
      <xdr:nvSpPr>
        <xdr:cNvPr id="150" name="楕円 149"/>
        <xdr:cNvSpPr/>
      </xdr:nvSpPr>
      <xdr:spPr>
        <a:xfrm>
          <a:off x="156210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140352</xdr:rowOff>
    </xdr:from>
    <xdr:ext cx="736600" cy="259045"/>
    <xdr:sp macro="" textlink="">
      <xdr:nvSpPr>
        <xdr:cNvPr id="151" name="テキスト ボックス 150"/>
        <xdr:cNvSpPr txBox="1"/>
      </xdr:nvSpPr>
      <xdr:spPr>
        <a:xfrm>
          <a:off x="15290800" y="2369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52" name="楕円 151"/>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53" name="テキスト ボックス 152"/>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4" name="楕円 153"/>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55" name="テキスト ボックス 154"/>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152400</xdr:rowOff>
    </xdr:from>
    <xdr:to>
      <xdr:col>65</xdr:col>
      <xdr:colOff>53975</xdr:colOff>
      <xdr:row>14</xdr:row>
      <xdr:rowOff>82550</xdr:rowOff>
    </xdr:to>
    <xdr:sp macro="" textlink="">
      <xdr:nvSpPr>
        <xdr:cNvPr id="156" name="楕円 155"/>
        <xdr:cNvSpPr/>
      </xdr:nvSpPr>
      <xdr:spPr>
        <a:xfrm>
          <a:off x="129540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92727</xdr:rowOff>
    </xdr:from>
    <xdr:ext cx="762000" cy="259045"/>
    <xdr:sp macro="" textlink="">
      <xdr:nvSpPr>
        <xdr:cNvPr id="157" name="テキスト ボックス 156"/>
        <xdr:cNvSpPr txBox="1"/>
      </xdr:nvSpPr>
      <xdr:spPr>
        <a:xfrm>
          <a:off x="12623800" y="21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かかる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ト減少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国の社会保障制度改革や高齢者人口の増加などを背景に、扶助費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の執行額は年々増加しており、平成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保育士等の処遇改善加算による私立運営委託料の増や障害福祉サービス利用者の増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による扶助費の増加が見られる。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今後も健康増進施策の充実による社会福祉に係る経費の抑制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を念頭に置きながら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、さらなる福祉サービスの効率化を図る。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127000</xdr:rowOff>
    </xdr:to>
    <xdr:cxnSp macro="">
      <xdr:nvCxnSpPr>
        <xdr:cNvPr id="192" name="直線コネクタ 191"/>
        <xdr:cNvCxnSpPr/>
      </xdr:nvCxnSpPr>
      <xdr:spPr>
        <a:xfrm flipV="1">
          <a:off x="3987800" y="9679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56</xdr:row>
      <xdr:rowOff>127000</xdr:rowOff>
    </xdr:to>
    <xdr:cxnSp macro="">
      <xdr:nvCxnSpPr>
        <xdr:cNvPr id="195" name="直線コネクタ 194"/>
        <xdr:cNvCxnSpPr/>
      </xdr:nvCxnSpPr>
      <xdr:spPr>
        <a:xfrm>
          <a:off x="3098800" y="94506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20865</xdr:rowOff>
    </xdr:to>
    <xdr:cxnSp macro="">
      <xdr:nvCxnSpPr>
        <xdr:cNvPr id="198" name="直線コネクタ 197"/>
        <xdr:cNvCxnSpPr/>
      </xdr:nvCxnSpPr>
      <xdr:spPr>
        <a:xfrm>
          <a:off x="2209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86178</xdr:rowOff>
    </xdr:to>
    <xdr:cxnSp macro="">
      <xdr:nvCxnSpPr>
        <xdr:cNvPr id="201" name="直線コネクタ 200"/>
        <xdr:cNvCxnSpPr/>
      </xdr:nvCxnSpPr>
      <xdr:spPr>
        <a:xfrm flipV="1">
          <a:off x="1320800" y="94342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1" name="楕円 210"/>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2"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4" name="テキスト ボックス 21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5" name="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7" name="楕円 216"/>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8" name="テキスト ボックス 21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20" name="テキスト ボックス 21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その他にかかる経常収支比率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その他の経費として、普通建設事業費や維持補修費、繰出金が挙げら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月福井豪雪に伴う雪害対策経費の増大や町道舗装修繕費用の増加などが影響している。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このため、公共施設等管理計画に基づき、施設の適正管理や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取捨選択の徹底</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事業費の減少に努める。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57</xdr:row>
      <xdr:rowOff>69850</xdr:rowOff>
    </xdr:to>
    <xdr:cxnSp macro="">
      <xdr:nvCxnSpPr>
        <xdr:cNvPr id="253" name="直線コネクタ 252"/>
        <xdr:cNvCxnSpPr/>
      </xdr:nvCxnSpPr>
      <xdr:spPr>
        <a:xfrm>
          <a:off x="15671800" y="9652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50800</xdr:rowOff>
    </xdr:to>
    <xdr:cxnSp macro="">
      <xdr:nvCxnSpPr>
        <xdr:cNvPr id="256" name="直線コネクタ 255"/>
        <xdr:cNvCxnSpPr/>
      </xdr:nvCxnSpPr>
      <xdr:spPr>
        <a:xfrm>
          <a:off x="14782800" y="958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55</xdr:row>
      <xdr:rowOff>161290</xdr:rowOff>
    </xdr:to>
    <xdr:cxnSp macro="">
      <xdr:nvCxnSpPr>
        <xdr:cNvPr id="259" name="直線コネクタ 258"/>
        <xdr:cNvCxnSpPr/>
      </xdr:nvCxnSpPr>
      <xdr:spPr>
        <a:xfrm flipV="1">
          <a:off x="13893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27940</xdr:rowOff>
    </xdr:to>
    <xdr:cxnSp macro="">
      <xdr:nvCxnSpPr>
        <xdr:cNvPr id="262" name="直線コネクタ 261"/>
        <xdr:cNvCxnSpPr/>
      </xdr:nvCxnSpPr>
      <xdr:spPr>
        <a:xfrm flipV="1">
          <a:off x="13004800" y="9591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4" name="テキスト ボックス 263"/>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6" name="テキスト ボックス 265"/>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3"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4" name="楕円 273"/>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5" name="テキスト ボックス 274"/>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6" name="楕円 275"/>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7" name="テキスト ボックス 276"/>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8" name="楕円 277"/>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9" name="テキスト ボックス 278"/>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80" name="楕円 279"/>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81" name="テキスト ボックス 280"/>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補助費等にかかる経常収支比率は、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年度決算では、一部事務組合が行う施設・設備更新などに要する負担金や分担金の増額による補助費等の増加が見られる。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合併当初にシミュレーションした結果では、補助費の削減を見込んだものの、現状として各種団体への補助金等に減少が見られないことから、ゼロベースによる補助対象事業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や交付額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の見直しや、法適用企業会計への繰出金の精査などを行い、補助費等の削減に努める。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27940</xdr:rowOff>
    </xdr:from>
    <xdr:to>
      <xdr:col>82</xdr:col>
      <xdr:colOff>107950</xdr:colOff>
      <xdr:row>39</xdr:row>
      <xdr:rowOff>16510</xdr:rowOff>
    </xdr:to>
    <xdr:cxnSp macro="">
      <xdr:nvCxnSpPr>
        <xdr:cNvPr id="314" name="直線コネクタ 313"/>
        <xdr:cNvCxnSpPr/>
      </xdr:nvCxnSpPr>
      <xdr:spPr>
        <a:xfrm>
          <a:off x="15671800" y="65430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77470</xdr:rowOff>
    </xdr:from>
    <xdr:to>
      <xdr:col>78</xdr:col>
      <xdr:colOff>69850</xdr:colOff>
      <xdr:row>38</xdr:row>
      <xdr:rowOff>27940</xdr:rowOff>
    </xdr:to>
    <xdr:cxnSp macro="">
      <xdr:nvCxnSpPr>
        <xdr:cNvPr id="317" name="直線コネクタ 316"/>
        <xdr:cNvCxnSpPr/>
      </xdr:nvCxnSpPr>
      <xdr:spPr>
        <a:xfrm>
          <a:off x="14782800" y="64211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77470</xdr:rowOff>
    </xdr:from>
    <xdr:to>
      <xdr:col>73</xdr:col>
      <xdr:colOff>180975</xdr:colOff>
      <xdr:row>37</xdr:row>
      <xdr:rowOff>130810</xdr:rowOff>
    </xdr:to>
    <xdr:cxnSp macro="">
      <xdr:nvCxnSpPr>
        <xdr:cNvPr id="320" name="直線コネクタ 319"/>
        <xdr:cNvCxnSpPr/>
      </xdr:nvCxnSpPr>
      <xdr:spPr>
        <a:xfrm flipV="1">
          <a:off x="13893800" y="6421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39370</xdr:rowOff>
    </xdr:from>
    <xdr:to>
      <xdr:col>69</xdr:col>
      <xdr:colOff>92075</xdr:colOff>
      <xdr:row>37</xdr:row>
      <xdr:rowOff>130810</xdr:rowOff>
    </xdr:to>
    <xdr:cxnSp macro="">
      <xdr:nvCxnSpPr>
        <xdr:cNvPr id="323" name="直線コネクタ 322"/>
        <xdr:cNvCxnSpPr/>
      </xdr:nvCxnSpPr>
      <xdr:spPr>
        <a:xfrm>
          <a:off x="13004800" y="6383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25" name="テキスト ボックス 324"/>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7" name="テキスト ボックス 326"/>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137160</xdr:rowOff>
    </xdr:from>
    <xdr:to>
      <xdr:col>82</xdr:col>
      <xdr:colOff>158750</xdr:colOff>
      <xdr:row>39</xdr:row>
      <xdr:rowOff>67310</xdr:rowOff>
    </xdr:to>
    <xdr:sp macro="" textlink="">
      <xdr:nvSpPr>
        <xdr:cNvPr id="333" name="楕円 332"/>
        <xdr:cNvSpPr/>
      </xdr:nvSpPr>
      <xdr:spPr>
        <a:xfrm>
          <a:off x="16459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109237</xdr:rowOff>
    </xdr:from>
    <xdr:ext cx="762000" cy="259045"/>
    <xdr:sp macro="" textlink="">
      <xdr:nvSpPr>
        <xdr:cNvPr id="334" name="補助費等該当値テキスト"/>
        <xdr:cNvSpPr txBox="1"/>
      </xdr:nvSpPr>
      <xdr:spPr>
        <a:xfrm>
          <a:off x="16598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148590</xdr:rowOff>
    </xdr:from>
    <xdr:to>
      <xdr:col>78</xdr:col>
      <xdr:colOff>120650</xdr:colOff>
      <xdr:row>38</xdr:row>
      <xdr:rowOff>78740</xdr:rowOff>
    </xdr:to>
    <xdr:sp macro="" textlink="">
      <xdr:nvSpPr>
        <xdr:cNvPr id="335" name="楕円 334"/>
        <xdr:cNvSpPr/>
      </xdr:nvSpPr>
      <xdr:spPr>
        <a:xfrm>
          <a:off x="15621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63517</xdr:rowOff>
    </xdr:from>
    <xdr:ext cx="736600" cy="259045"/>
    <xdr:sp macro="" textlink="">
      <xdr:nvSpPr>
        <xdr:cNvPr id="336" name="テキスト ボックス 335"/>
        <xdr:cNvSpPr txBox="1"/>
      </xdr:nvSpPr>
      <xdr:spPr>
        <a:xfrm>
          <a:off x="15290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26670</xdr:rowOff>
    </xdr:from>
    <xdr:to>
      <xdr:col>74</xdr:col>
      <xdr:colOff>31750</xdr:colOff>
      <xdr:row>37</xdr:row>
      <xdr:rowOff>128270</xdr:rowOff>
    </xdr:to>
    <xdr:sp macro="" textlink="">
      <xdr:nvSpPr>
        <xdr:cNvPr id="337" name="楕円 336"/>
        <xdr:cNvSpPr/>
      </xdr:nvSpPr>
      <xdr:spPr>
        <a:xfrm>
          <a:off x="14732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38" name="テキスト ボックス 337"/>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80010</xdr:rowOff>
    </xdr:from>
    <xdr:to>
      <xdr:col>69</xdr:col>
      <xdr:colOff>142875</xdr:colOff>
      <xdr:row>38</xdr:row>
      <xdr:rowOff>10160</xdr:rowOff>
    </xdr:to>
    <xdr:sp macro="" textlink="">
      <xdr:nvSpPr>
        <xdr:cNvPr id="339" name="楕円 338"/>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40" name="テキスト ボックス 339"/>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160020</xdr:rowOff>
    </xdr:from>
    <xdr:to>
      <xdr:col>65</xdr:col>
      <xdr:colOff>53975</xdr:colOff>
      <xdr:row>37</xdr:row>
      <xdr:rowOff>90170</xdr:rowOff>
    </xdr:to>
    <xdr:sp macro="" textlink="">
      <xdr:nvSpPr>
        <xdr:cNvPr id="341" name="楕円 340"/>
        <xdr:cNvSpPr/>
      </xdr:nvSpPr>
      <xdr:spPr>
        <a:xfrm>
          <a:off x="12954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74947</xdr:rowOff>
    </xdr:from>
    <xdr:ext cx="762000" cy="259045"/>
    <xdr:sp macro="" textlink="">
      <xdr:nvSpPr>
        <xdr:cNvPr id="342" name="テキスト ボックス 341"/>
        <xdr:cNvSpPr txBox="1"/>
      </xdr:nvSpPr>
      <xdr:spPr>
        <a:xfrm>
          <a:off x="12623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公債費にかかる経常収支比率は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百万円の繰上償還を実施</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するなど、計画的な町債事業の実施により、平成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年度末の町債現在高は全会計を合わせ</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17,268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年度末のピーク時から約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億円減少となった。しかし、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年度以降は、統合学校給食センター</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や役場本庁舎の建設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大型事業の実施により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、公債費は増加する見込みである。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今後は、プライマリーバランスを最大限に考慮しながら、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後年度における公債費負担の軽減に努める。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78</xdr:row>
      <xdr:rowOff>58420</xdr:rowOff>
    </xdr:to>
    <xdr:cxnSp macro="">
      <xdr:nvCxnSpPr>
        <xdr:cNvPr id="375" name="直線コネクタ 374"/>
        <xdr:cNvCxnSpPr/>
      </xdr:nvCxnSpPr>
      <xdr:spPr>
        <a:xfrm flipV="1">
          <a:off x="3987800" y="13347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76"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79</xdr:row>
      <xdr:rowOff>46989</xdr:rowOff>
    </xdr:to>
    <xdr:cxnSp macro="">
      <xdr:nvCxnSpPr>
        <xdr:cNvPr id="378" name="直線コネクタ 377"/>
        <xdr:cNvCxnSpPr/>
      </xdr:nvCxnSpPr>
      <xdr:spPr>
        <a:xfrm flipV="1">
          <a:off x="3098800" y="134315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0" name="テキスト ボックス 379"/>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123189</xdr:rowOff>
    </xdr:to>
    <xdr:cxnSp macro="">
      <xdr:nvCxnSpPr>
        <xdr:cNvPr id="381" name="直線コネクタ 380"/>
        <xdr:cNvCxnSpPr/>
      </xdr:nvCxnSpPr>
      <xdr:spPr>
        <a:xfrm flipV="1">
          <a:off x="2209800" y="13591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3" name="テキスト ボックス 382"/>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123189</xdr:rowOff>
    </xdr:from>
    <xdr:to>
      <xdr:col>11</xdr:col>
      <xdr:colOff>9525</xdr:colOff>
      <xdr:row>79</xdr:row>
      <xdr:rowOff>168911</xdr:rowOff>
    </xdr:to>
    <xdr:cxnSp macro="">
      <xdr:nvCxnSpPr>
        <xdr:cNvPr id="384" name="直線コネクタ 383"/>
        <xdr:cNvCxnSpPr/>
      </xdr:nvCxnSpPr>
      <xdr:spPr>
        <a:xfrm flipV="1">
          <a:off x="1320800" y="136677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6" name="テキスト ボックス 385"/>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8" name="テキスト ボックス 387"/>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94" name="楕円 393"/>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95"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6" name="楕円 395"/>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7" name="テキスト ボックス 396"/>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8" name="楕円 397"/>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9" name="テキスト ボックス 398"/>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72389</xdr:rowOff>
    </xdr:from>
    <xdr:to>
      <xdr:col>11</xdr:col>
      <xdr:colOff>60325</xdr:colOff>
      <xdr:row>80</xdr:row>
      <xdr:rowOff>2539</xdr:rowOff>
    </xdr:to>
    <xdr:sp macro="" textlink="">
      <xdr:nvSpPr>
        <xdr:cNvPr id="400" name="楕円 399"/>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158766</xdr:rowOff>
    </xdr:from>
    <xdr:ext cx="762000" cy="259045"/>
    <xdr:sp macro="" textlink="">
      <xdr:nvSpPr>
        <xdr:cNvPr id="401" name="テキスト ボックス 400"/>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118111</xdr:rowOff>
    </xdr:from>
    <xdr:to>
      <xdr:col>6</xdr:col>
      <xdr:colOff>171450</xdr:colOff>
      <xdr:row>80</xdr:row>
      <xdr:rowOff>48261</xdr:rowOff>
    </xdr:to>
    <xdr:sp macro="" textlink="">
      <xdr:nvSpPr>
        <xdr:cNvPr id="402" name="楕円 401"/>
        <xdr:cNvSpPr/>
      </xdr:nvSpPr>
      <xdr:spPr>
        <a:xfrm>
          <a:off x="1270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33038</xdr:rowOff>
    </xdr:from>
    <xdr:ext cx="762000" cy="259045"/>
    <xdr:sp macro="" textlink="">
      <xdr:nvSpPr>
        <xdr:cNvPr id="403" name="テキスト ボックス 402"/>
        <xdr:cNvSpPr txBox="1"/>
      </xdr:nvSpPr>
      <xdr:spPr>
        <a:xfrm>
          <a:off x="939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ポイント増加した。これは、経常一般財源等収入額の減少が大きく影響しているためであり、今後、経常的な支出を税収等の収入で賄えず、町債に依存する形になり、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公債費の負担が大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きくなっていく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今後、プライマリーバランスを考慮した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公債費負担の軽減を図ることにより、公債費以外の経費について適正な水準となるよう健全な財政運営に努める。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79</xdr:row>
      <xdr:rowOff>73661</xdr:rowOff>
    </xdr:to>
    <xdr:cxnSp macro="">
      <xdr:nvCxnSpPr>
        <xdr:cNvPr id="436" name="直線コネクタ 435"/>
        <xdr:cNvCxnSpPr/>
      </xdr:nvCxnSpPr>
      <xdr:spPr>
        <a:xfrm>
          <a:off x="15671800" y="13378180"/>
          <a:ext cx="8382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78</xdr:row>
      <xdr:rowOff>5080</xdr:rowOff>
    </xdr:to>
    <xdr:cxnSp macro="">
      <xdr:nvCxnSpPr>
        <xdr:cNvPr id="439" name="直線コネクタ 438"/>
        <xdr:cNvCxnSpPr/>
      </xdr:nvCxnSpPr>
      <xdr:spPr>
        <a:xfrm>
          <a:off x="14782800" y="131114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149861</xdr:rowOff>
    </xdr:to>
    <xdr:cxnSp macro="">
      <xdr:nvCxnSpPr>
        <xdr:cNvPr id="442" name="直線コネクタ 441"/>
        <xdr:cNvCxnSpPr/>
      </xdr:nvCxnSpPr>
      <xdr:spPr>
        <a:xfrm flipV="1">
          <a:off x="13893800" y="131114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76</xdr:row>
      <xdr:rowOff>149861</xdr:rowOff>
    </xdr:to>
    <xdr:cxnSp macro="">
      <xdr:nvCxnSpPr>
        <xdr:cNvPr id="445" name="直線コネクタ 444"/>
        <xdr:cNvCxnSpPr/>
      </xdr:nvCxnSpPr>
      <xdr:spPr>
        <a:xfrm>
          <a:off x="13004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7" name="テキスト ボックス 446"/>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49" name="テキスト ボックス 448"/>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22861</xdr:rowOff>
    </xdr:from>
    <xdr:to>
      <xdr:col>82</xdr:col>
      <xdr:colOff>158750</xdr:colOff>
      <xdr:row>79</xdr:row>
      <xdr:rowOff>124461</xdr:rowOff>
    </xdr:to>
    <xdr:sp macro="" textlink="">
      <xdr:nvSpPr>
        <xdr:cNvPr id="455" name="楕円 454"/>
        <xdr:cNvSpPr/>
      </xdr:nvSpPr>
      <xdr:spPr>
        <a:xfrm>
          <a:off x="164592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166388</xdr:rowOff>
    </xdr:from>
    <xdr:ext cx="762000" cy="259045"/>
    <xdr:sp macro="" textlink="">
      <xdr:nvSpPr>
        <xdr:cNvPr id="456" name="公債費以外該当値テキスト"/>
        <xdr:cNvSpPr txBox="1"/>
      </xdr:nvSpPr>
      <xdr:spPr>
        <a:xfrm>
          <a:off x="165989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125730</xdr:rowOff>
    </xdr:from>
    <xdr:to>
      <xdr:col>78</xdr:col>
      <xdr:colOff>120650</xdr:colOff>
      <xdr:row>78</xdr:row>
      <xdr:rowOff>55880</xdr:rowOff>
    </xdr:to>
    <xdr:sp macro="" textlink="">
      <xdr:nvSpPr>
        <xdr:cNvPr id="457" name="楕円 456"/>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58" name="テキスト ボックス 457"/>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9" name="楕円 458"/>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60" name="テキスト ボックス 459"/>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61" name="楕円 460"/>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62" name="テキスト ボックス 461"/>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63" name="楕円 462"/>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64" name="テキスト ボックス 463"/>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45123</xdr:rowOff>
    </xdr:from>
    <xdr:to>
      <xdr:col>29</xdr:col>
      <xdr:colOff>127000</xdr:colOff>
      <xdr:row>15</xdr:row>
      <xdr:rowOff>80507</xdr:rowOff>
    </xdr:to>
    <xdr:cxnSp macro="">
      <xdr:nvCxnSpPr>
        <xdr:cNvPr id="52" name="直線コネクタ 51"/>
        <xdr:cNvCxnSpPr/>
      </xdr:nvCxnSpPr>
      <xdr:spPr bwMode="auto">
        <a:xfrm flipV="1">
          <a:off x="5003800" y="2664498"/>
          <a:ext cx="647700" cy="3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120264</xdr:rowOff>
    </xdr:from>
    <xdr:ext cx="762000" cy="259045"/>
    <xdr:sp macro="" textlink="">
      <xdr:nvSpPr>
        <xdr:cNvPr id="53" name="人口1人当たり決算額の推移平均値テキスト130"/>
        <xdr:cNvSpPr txBox="1"/>
      </xdr:nvSpPr>
      <xdr:spPr>
        <a:xfrm>
          <a:off x="5740400" y="2911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31832</xdr:rowOff>
    </xdr:from>
    <xdr:to>
      <xdr:col>26</xdr:col>
      <xdr:colOff>50800</xdr:colOff>
      <xdr:row>15</xdr:row>
      <xdr:rowOff>80507</xdr:rowOff>
    </xdr:to>
    <xdr:cxnSp macro="">
      <xdr:nvCxnSpPr>
        <xdr:cNvPr id="55" name="直線コネクタ 54"/>
        <xdr:cNvCxnSpPr/>
      </xdr:nvCxnSpPr>
      <xdr:spPr bwMode="auto">
        <a:xfrm>
          <a:off x="4305300" y="2651207"/>
          <a:ext cx="698500" cy="48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24663</xdr:rowOff>
    </xdr:from>
    <xdr:to>
      <xdr:col>22</xdr:col>
      <xdr:colOff>114300</xdr:colOff>
      <xdr:row>15</xdr:row>
      <xdr:rowOff>31832</xdr:rowOff>
    </xdr:to>
    <xdr:cxnSp macro="">
      <xdr:nvCxnSpPr>
        <xdr:cNvPr id="58" name="直線コネクタ 57"/>
        <xdr:cNvCxnSpPr/>
      </xdr:nvCxnSpPr>
      <xdr:spPr bwMode="auto">
        <a:xfrm>
          <a:off x="3606800" y="2644038"/>
          <a:ext cx="698500" cy="7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24663</xdr:rowOff>
    </xdr:from>
    <xdr:to>
      <xdr:col>18</xdr:col>
      <xdr:colOff>177800</xdr:colOff>
      <xdr:row>15</xdr:row>
      <xdr:rowOff>66301</xdr:rowOff>
    </xdr:to>
    <xdr:cxnSp macro="">
      <xdr:nvCxnSpPr>
        <xdr:cNvPr id="61" name="直線コネクタ 60"/>
        <xdr:cNvCxnSpPr/>
      </xdr:nvCxnSpPr>
      <xdr:spPr bwMode="auto">
        <a:xfrm flipV="1">
          <a:off x="2908300" y="2644038"/>
          <a:ext cx="698500" cy="4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165773</xdr:rowOff>
    </xdr:from>
    <xdr:to>
      <xdr:col>29</xdr:col>
      <xdr:colOff>177800</xdr:colOff>
      <xdr:row>15</xdr:row>
      <xdr:rowOff>95923</xdr:rowOff>
    </xdr:to>
    <xdr:sp macro="" textlink="">
      <xdr:nvSpPr>
        <xdr:cNvPr id="71" name="楕円 70"/>
        <xdr:cNvSpPr/>
      </xdr:nvSpPr>
      <xdr:spPr bwMode="auto">
        <a:xfrm>
          <a:off x="5600700" y="2613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10850</xdr:rowOff>
    </xdr:from>
    <xdr:ext cx="762000" cy="259045"/>
    <xdr:sp macro="" textlink="">
      <xdr:nvSpPr>
        <xdr:cNvPr id="72" name="人口1人当たり決算額の推移該当値テキスト130"/>
        <xdr:cNvSpPr txBox="1"/>
      </xdr:nvSpPr>
      <xdr:spPr>
        <a:xfrm>
          <a:off x="5740400" y="245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29707</xdr:rowOff>
    </xdr:from>
    <xdr:to>
      <xdr:col>26</xdr:col>
      <xdr:colOff>101600</xdr:colOff>
      <xdr:row>15</xdr:row>
      <xdr:rowOff>131307</xdr:rowOff>
    </xdr:to>
    <xdr:sp macro="" textlink="">
      <xdr:nvSpPr>
        <xdr:cNvPr id="73" name="楕円 72"/>
        <xdr:cNvSpPr/>
      </xdr:nvSpPr>
      <xdr:spPr bwMode="auto">
        <a:xfrm>
          <a:off x="4953000" y="264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141484</xdr:rowOff>
    </xdr:from>
    <xdr:ext cx="736600" cy="259045"/>
    <xdr:sp macro="" textlink="">
      <xdr:nvSpPr>
        <xdr:cNvPr id="74" name="テキスト ボックス 73"/>
        <xdr:cNvSpPr txBox="1"/>
      </xdr:nvSpPr>
      <xdr:spPr>
        <a:xfrm>
          <a:off x="4622800" y="2417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152482</xdr:rowOff>
    </xdr:from>
    <xdr:to>
      <xdr:col>22</xdr:col>
      <xdr:colOff>165100</xdr:colOff>
      <xdr:row>15</xdr:row>
      <xdr:rowOff>82632</xdr:rowOff>
    </xdr:to>
    <xdr:sp macro="" textlink="">
      <xdr:nvSpPr>
        <xdr:cNvPr id="75" name="楕円 74"/>
        <xdr:cNvSpPr/>
      </xdr:nvSpPr>
      <xdr:spPr bwMode="auto">
        <a:xfrm>
          <a:off x="4254500" y="2600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92809</xdr:rowOff>
    </xdr:from>
    <xdr:ext cx="762000" cy="259045"/>
    <xdr:sp macro="" textlink="">
      <xdr:nvSpPr>
        <xdr:cNvPr id="76" name="テキスト ボックス 75"/>
        <xdr:cNvSpPr txBox="1"/>
      </xdr:nvSpPr>
      <xdr:spPr>
        <a:xfrm>
          <a:off x="3924300" y="236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145313</xdr:rowOff>
    </xdr:from>
    <xdr:to>
      <xdr:col>19</xdr:col>
      <xdr:colOff>38100</xdr:colOff>
      <xdr:row>15</xdr:row>
      <xdr:rowOff>75463</xdr:rowOff>
    </xdr:to>
    <xdr:sp macro="" textlink="">
      <xdr:nvSpPr>
        <xdr:cNvPr id="77" name="楕円 76"/>
        <xdr:cNvSpPr/>
      </xdr:nvSpPr>
      <xdr:spPr bwMode="auto">
        <a:xfrm>
          <a:off x="3556000" y="259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85640</xdr:rowOff>
    </xdr:from>
    <xdr:ext cx="762000" cy="259045"/>
    <xdr:sp macro="" textlink="">
      <xdr:nvSpPr>
        <xdr:cNvPr id="78" name="テキスト ボックス 77"/>
        <xdr:cNvSpPr txBox="1"/>
      </xdr:nvSpPr>
      <xdr:spPr>
        <a:xfrm>
          <a:off x="3225800" y="236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15501</xdr:rowOff>
    </xdr:from>
    <xdr:to>
      <xdr:col>15</xdr:col>
      <xdr:colOff>101600</xdr:colOff>
      <xdr:row>15</xdr:row>
      <xdr:rowOff>117101</xdr:rowOff>
    </xdr:to>
    <xdr:sp macro="" textlink="">
      <xdr:nvSpPr>
        <xdr:cNvPr id="79" name="楕円 78"/>
        <xdr:cNvSpPr/>
      </xdr:nvSpPr>
      <xdr:spPr bwMode="auto">
        <a:xfrm>
          <a:off x="2857500" y="263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127278</xdr:rowOff>
    </xdr:from>
    <xdr:ext cx="762000" cy="259045"/>
    <xdr:sp macro="" textlink="">
      <xdr:nvSpPr>
        <xdr:cNvPr id="80" name="テキスト ボックス 79"/>
        <xdr:cNvSpPr txBox="1"/>
      </xdr:nvSpPr>
      <xdr:spPr>
        <a:xfrm>
          <a:off x="2527300" y="240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330385</xdr:rowOff>
    </xdr:from>
    <xdr:to>
      <xdr:col>29</xdr:col>
      <xdr:colOff>127000</xdr:colOff>
      <xdr:row>36</xdr:row>
      <xdr:rowOff>9477</xdr:rowOff>
    </xdr:to>
    <xdr:cxnSp macro="">
      <xdr:nvCxnSpPr>
        <xdr:cNvPr id="112" name="直線コネクタ 111"/>
        <xdr:cNvCxnSpPr/>
      </xdr:nvCxnSpPr>
      <xdr:spPr bwMode="auto">
        <a:xfrm>
          <a:off x="5003800" y="6940735"/>
          <a:ext cx="647700" cy="2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119418</xdr:rowOff>
    </xdr:from>
    <xdr:ext cx="762000" cy="259045"/>
    <xdr:sp macro="" textlink="">
      <xdr:nvSpPr>
        <xdr:cNvPr id="113" name="人口1人当たり決算額の推移平均値テキスト445"/>
        <xdr:cNvSpPr txBox="1"/>
      </xdr:nvSpPr>
      <xdr:spPr>
        <a:xfrm>
          <a:off x="5740400" y="7072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236705</xdr:rowOff>
    </xdr:from>
    <xdr:to>
      <xdr:col>26</xdr:col>
      <xdr:colOff>50800</xdr:colOff>
      <xdr:row>35</xdr:row>
      <xdr:rowOff>330385</xdr:rowOff>
    </xdr:to>
    <xdr:cxnSp macro="">
      <xdr:nvCxnSpPr>
        <xdr:cNvPr id="115" name="直線コネクタ 114"/>
        <xdr:cNvCxnSpPr/>
      </xdr:nvCxnSpPr>
      <xdr:spPr bwMode="auto">
        <a:xfrm>
          <a:off x="4305300" y="6847055"/>
          <a:ext cx="698500" cy="93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179944</xdr:rowOff>
    </xdr:from>
    <xdr:to>
      <xdr:col>22</xdr:col>
      <xdr:colOff>114300</xdr:colOff>
      <xdr:row>35</xdr:row>
      <xdr:rowOff>236705</xdr:rowOff>
    </xdr:to>
    <xdr:cxnSp macro="">
      <xdr:nvCxnSpPr>
        <xdr:cNvPr id="118" name="直線コネクタ 117"/>
        <xdr:cNvCxnSpPr/>
      </xdr:nvCxnSpPr>
      <xdr:spPr bwMode="auto">
        <a:xfrm>
          <a:off x="3606800" y="6790294"/>
          <a:ext cx="698500" cy="56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51288</xdr:rowOff>
    </xdr:from>
    <xdr:to>
      <xdr:col>18</xdr:col>
      <xdr:colOff>177800</xdr:colOff>
      <xdr:row>35</xdr:row>
      <xdr:rowOff>179944</xdr:rowOff>
    </xdr:to>
    <xdr:cxnSp macro="">
      <xdr:nvCxnSpPr>
        <xdr:cNvPr id="121" name="直線コネクタ 120"/>
        <xdr:cNvCxnSpPr/>
      </xdr:nvCxnSpPr>
      <xdr:spPr bwMode="auto">
        <a:xfrm>
          <a:off x="2908300" y="6661638"/>
          <a:ext cx="698500" cy="128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89196</xdr:rowOff>
    </xdr:from>
    <xdr:ext cx="762000" cy="259045"/>
    <xdr:sp macro="" textlink="">
      <xdr:nvSpPr>
        <xdr:cNvPr id="123" name="テキスト ボックス 122"/>
        <xdr:cNvSpPr txBox="1"/>
      </xdr:nvSpPr>
      <xdr:spPr>
        <a:xfrm>
          <a:off x="3225800" y="721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49123</xdr:rowOff>
    </xdr:from>
    <xdr:ext cx="762000" cy="259045"/>
    <xdr:sp macro="" textlink="">
      <xdr:nvSpPr>
        <xdr:cNvPr id="125" name="テキスト ボックス 124"/>
        <xdr:cNvSpPr txBox="1"/>
      </xdr:nvSpPr>
      <xdr:spPr>
        <a:xfrm>
          <a:off x="25273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301577</xdr:rowOff>
    </xdr:from>
    <xdr:to>
      <xdr:col>29</xdr:col>
      <xdr:colOff>177800</xdr:colOff>
      <xdr:row>36</xdr:row>
      <xdr:rowOff>60277</xdr:rowOff>
    </xdr:to>
    <xdr:sp macro="" textlink="">
      <xdr:nvSpPr>
        <xdr:cNvPr id="131" name="楕円 130"/>
        <xdr:cNvSpPr/>
      </xdr:nvSpPr>
      <xdr:spPr bwMode="auto">
        <a:xfrm>
          <a:off x="5600700" y="691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146654</xdr:rowOff>
    </xdr:from>
    <xdr:ext cx="762000" cy="259045"/>
    <xdr:sp macro="" textlink="">
      <xdr:nvSpPr>
        <xdr:cNvPr id="132" name="人口1人当たり決算額の推移該当値テキスト445"/>
        <xdr:cNvSpPr txBox="1"/>
      </xdr:nvSpPr>
      <xdr:spPr>
        <a:xfrm>
          <a:off x="5740400" y="675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279585</xdr:rowOff>
    </xdr:from>
    <xdr:to>
      <xdr:col>26</xdr:col>
      <xdr:colOff>101600</xdr:colOff>
      <xdr:row>36</xdr:row>
      <xdr:rowOff>38285</xdr:rowOff>
    </xdr:to>
    <xdr:sp macro="" textlink="">
      <xdr:nvSpPr>
        <xdr:cNvPr id="133" name="楕円 132"/>
        <xdr:cNvSpPr/>
      </xdr:nvSpPr>
      <xdr:spPr bwMode="auto">
        <a:xfrm>
          <a:off x="4953000" y="688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48462</xdr:rowOff>
    </xdr:from>
    <xdr:ext cx="736600" cy="259045"/>
    <xdr:sp macro="" textlink="">
      <xdr:nvSpPr>
        <xdr:cNvPr id="134" name="テキスト ボックス 133"/>
        <xdr:cNvSpPr txBox="1"/>
      </xdr:nvSpPr>
      <xdr:spPr>
        <a:xfrm>
          <a:off x="4622800" y="665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185905</xdr:rowOff>
    </xdr:from>
    <xdr:to>
      <xdr:col>22</xdr:col>
      <xdr:colOff>165100</xdr:colOff>
      <xdr:row>35</xdr:row>
      <xdr:rowOff>287505</xdr:rowOff>
    </xdr:to>
    <xdr:sp macro="" textlink="">
      <xdr:nvSpPr>
        <xdr:cNvPr id="135" name="楕円 134"/>
        <xdr:cNvSpPr/>
      </xdr:nvSpPr>
      <xdr:spPr bwMode="auto">
        <a:xfrm>
          <a:off x="4254500" y="679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297682</xdr:rowOff>
    </xdr:from>
    <xdr:ext cx="762000" cy="259045"/>
    <xdr:sp macro="" textlink="">
      <xdr:nvSpPr>
        <xdr:cNvPr id="136" name="テキスト ボックス 135"/>
        <xdr:cNvSpPr txBox="1"/>
      </xdr:nvSpPr>
      <xdr:spPr>
        <a:xfrm>
          <a:off x="3924300" y="656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129144</xdr:rowOff>
    </xdr:from>
    <xdr:to>
      <xdr:col>19</xdr:col>
      <xdr:colOff>38100</xdr:colOff>
      <xdr:row>35</xdr:row>
      <xdr:rowOff>230744</xdr:rowOff>
    </xdr:to>
    <xdr:sp macro="" textlink="">
      <xdr:nvSpPr>
        <xdr:cNvPr id="137" name="楕円 136"/>
        <xdr:cNvSpPr/>
      </xdr:nvSpPr>
      <xdr:spPr bwMode="auto">
        <a:xfrm>
          <a:off x="3556000" y="673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240921</xdr:rowOff>
    </xdr:from>
    <xdr:ext cx="762000" cy="259045"/>
    <xdr:sp macro="" textlink="">
      <xdr:nvSpPr>
        <xdr:cNvPr id="138" name="テキスト ボックス 137"/>
        <xdr:cNvSpPr txBox="1"/>
      </xdr:nvSpPr>
      <xdr:spPr>
        <a:xfrm>
          <a:off x="3225800" y="650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488</xdr:rowOff>
    </xdr:from>
    <xdr:to>
      <xdr:col>15</xdr:col>
      <xdr:colOff>101600</xdr:colOff>
      <xdr:row>35</xdr:row>
      <xdr:rowOff>102088</xdr:rowOff>
    </xdr:to>
    <xdr:sp macro="" textlink="">
      <xdr:nvSpPr>
        <xdr:cNvPr id="139" name="楕円 138"/>
        <xdr:cNvSpPr/>
      </xdr:nvSpPr>
      <xdr:spPr bwMode="auto">
        <a:xfrm>
          <a:off x="2857500" y="6610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112265</xdr:rowOff>
    </xdr:from>
    <xdr:ext cx="762000" cy="259045"/>
    <xdr:sp macro="" textlink="">
      <xdr:nvSpPr>
        <xdr:cNvPr id="140" name="テキスト ボックス 139"/>
        <xdr:cNvSpPr txBox="1"/>
      </xdr:nvSpPr>
      <xdr:spPr>
        <a:xfrm>
          <a:off x="2527300" y="637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22,018
21,808
153.15
14,220,207
13,184,885
930,784
7,919,431
9,717,992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44355</xdr:rowOff>
    </xdr:from>
    <xdr:to>
      <xdr:col>24</xdr:col>
      <xdr:colOff>63500</xdr:colOff>
      <xdr:row>34</xdr:row>
      <xdr:rowOff>58452</xdr:rowOff>
    </xdr:to>
    <xdr:cxnSp macro="">
      <xdr:nvCxnSpPr>
        <xdr:cNvPr id="61" name="直線コネクタ 60"/>
        <xdr:cNvCxnSpPr/>
      </xdr:nvCxnSpPr>
      <xdr:spPr>
        <a:xfrm flipV="1">
          <a:off x="3797300" y="5873655"/>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150273</xdr:rowOff>
    </xdr:from>
    <xdr:to>
      <xdr:col>19</xdr:col>
      <xdr:colOff>177800</xdr:colOff>
      <xdr:row>34</xdr:row>
      <xdr:rowOff>58452</xdr:rowOff>
    </xdr:to>
    <xdr:cxnSp macro="">
      <xdr:nvCxnSpPr>
        <xdr:cNvPr id="64" name="直線コネクタ 63"/>
        <xdr:cNvCxnSpPr/>
      </xdr:nvCxnSpPr>
      <xdr:spPr>
        <a:xfrm>
          <a:off x="2908300" y="580812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151166</xdr:rowOff>
    </xdr:from>
    <xdr:ext cx="534377" cy="259045"/>
    <xdr:sp macro="" textlink="">
      <xdr:nvSpPr>
        <xdr:cNvPr id="66" name="テキスト ボックス 65"/>
        <xdr:cNvSpPr txBox="1"/>
      </xdr:nvSpPr>
      <xdr:spPr>
        <a:xfrm>
          <a:off x="3530111" y="63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117335</xdr:rowOff>
    </xdr:from>
    <xdr:to>
      <xdr:col>15</xdr:col>
      <xdr:colOff>50800</xdr:colOff>
      <xdr:row>33</xdr:row>
      <xdr:rowOff>150273</xdr:rowOff>
    </xdr:to>
    <xdr:cxnSp macro="">
      <xdr:nvCxnSpPr>
        <xdr:cNvPr id="67" name="直線コネクタ 66"/>
        <xdr:cNvCxnSpPr/>
      </xdr:nvCxnSpPr>
      <xdr:spPr>
        <a:xfrm>
          <a:off x="2019300" y="5775185"/>
          <a:ext cx="889000" cy="3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140517</xdr:rowOff>
    </xdr:from>
    <xdr:ext cx="534377" cy="259045"/>
    <xdr:sp macro="" textlink="">
      <xdr:nvSpPr>
        <xdr:cNvPr id="69" name="テキスト ボックス 68"/>
        <xdr:cNvSpPr txBox="1"/>
      </xdr:nvSpPr>
      <xdr:spPr>
        <a:xfrm>
          <a:off x="2641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117335</xdr:rowOff>
    </xdr:from>
    <xdr:to>
      <xdr:col>10</xdr:col>
      <xdr:colOff>114300</xdr:colOff>
      <xdr:row>34</xdr:row>
      <xdr:rowOff>34868</xdr:rowOff>
    </xdr:to>
    <xdr:cxnSp macro="">
      <xdr:nvCxnSpPr>
        <xdr:cNvPr id="70" name="直線コネクタ 69"/>
        <xdr:cNvCxnSpPr/>
      </xdr:nvCxnSpPr>
      <xdr:spPr>
        <a:xfrm flipV="1">
          <a:off x="1130300" y="5775185"/>
          <a:ext cx="889000" cy="8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61364</xdr:rowOff>
    </xdr:from>
    <xdr:ext cx="534377" cy="259045"/>
    <xdr:sp macro="" textlink="">
      <xdr:nvSpPr>
        <xdr:cNvPr id="72" name="テキスト ボックス 71"/>
        <xdr:cNvSpPr txBox="1"/>
      </xdr:nvSpPr>
      <xdr:spPr>
        <a:xfrm>
          <a:off x="1752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72299</xdr:rowOff>
    </xdr:from>
    <xdr:ext cx="534377" cy="259045"/>
    <xdr:sp macro="" textlink="">
      <xdr:nvSpPr>
        <xdr:cNvPr id="74" name="テキスト ボックス 73"/>
        <xdr:cNvSpPr txBox="1"/>
      </xdr:nvSpPr>
      <xdr:spPr>
        <a:xfrm>
          <a:off x="863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165005</xdr:rowOff>
    </xdr:from>
    <xdr:to>
      <xdr:col>24</xdr:col>
      <xdr:colOff>114300</xdr:colOff>
      <xdr:row>34</xdr:row>
      <xdr:rowOff>95155</xdr:rowOff>
    </xdr:to>
    <xdr:sp macro="" textlink="">
      <xdr:nvSpPr>
        <xdr:cNvPr id="80" name="楕円 79"/>
        <xdr:cNvSpPr/>
      </xdr:nvSpPr>
      <xdr:spPr>
        <a:xfrm>
          <a:off x="4584700" y="58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16432</xdr:rowOff>
    </xdr:from>
    <xdr:ext cx="534377" cy="259045"/>
    <xdr:sp macro="" textlink="">
      <xdr:nvSpPr>
        <xdr:cNvPr id="81" name="人件費該当値テキスト"/>
        <xdr:cNvSpPr txBox="1"/>
      </xdr:nvSpPr>
      <xdr:spPr>
        <a:xfrm>
          <a:off x="4686300" y="567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7652</xdr:rowOff>
    </xdr:from>
    <xdr:to>
      <xdr:col>20</xdr:col>
      <xdr:colOff>38100</xdr:colOff>
      <xdr:row>34</xdr:row>
      <xdr:rowOff>109252</xdr:rowOff>
    </xdr:to>
    <xdr:sp macro="" textlink="">
      <xdr:nvSpPr>
        <xdr:cNvPr id="82" name="楕円 81"/>
        <xdr:cNvSpPr/>
      </xdr:nvSpPr>
      <xdr:spPr>
        <a:xfrm>
          <a:off x="3746500" y="58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125779</xdr:rowOff>
    </xdr:from>
    <xdr:ext cx="534377" cy="259045"/>
    <xdr:sp macro="" textlink="">
      <xdr:nvSpPr>
        <xdr:cNvPr id="83" name="テキスト ボックス 82"/>
        <xdr:cNvSpPr txBox="1"/>
      </xdr:nvSpPr>
      <xdr:spPr>
        <a:xfrm>
          <a:off x="3530111" y="56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99473</xdr:rowOff>
    </xdr:from>
    <xdr:to>
      <xdr:col>15</xdr:col>
      <xdr:colOff>101600</xdr:colOff>
      <xdr:row>34</xdr:row>
      <xdr:rowOff>29623</xdr:rowOff>
    </xdr:to>
    <xdr:sp macro="" textlink="">
      <xdr:nvSpPr>
        <xdr:cNvPr id="84" name="楕円 83"/>
        <xdr:cNvSpPr/>
      </xdr:nvSpPr>
      <xdr:spPr>
        <a:xfrm>
          <a:off x="2857500" y="57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46150</xdr:rowOff>
    </xdr:from>
    <xdr:ext cx="534377" cy="259045"/>
    <xdr:sp macro="" textlink="">
      <xdr:nvSpPr>
        <xdr:cNvPr id="85" name="テキスト ボックス 84"/>
        <xdr:cNvSpPr txBox="1"/>
      </xdr:nvSpPr>
      <xdr:spPr>
        <a:xfrm>
          <a:off x="2641111" y="55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66535</xdr:rowOff>
    </xdr:from>
    <xdr:to>
      <xdr:col>10</xdr:col>
      <xdr:colOff>165100</xdr:colOff>
      <xdr:row>33</xdr:row>
      <xdr:rowOff>168135</xdr:rowOff>
    </xdr:to>
    <xdr:sp macro="" textlink="">
      <xdr:nvSpPr>
        <xdr:cNvPr id="86" name="楕円 85"/>
        <xdr:cNvSpPr/>
      </xdr:nvSpPr>
      <xdr:spPr>
        <a:xfrm>
          <a:off x="1968500" y="57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13212</xdr:rowOff>
    </xdr:from>
    <xdr:ext cx="534377" cy="259045"/>
    <xdr:sp macro="" textlink="">
      <xdr:nvSpPr>
        <xdr:cNvPr id="87" name="テキスト ボックス 86"/>
        <xdr:cNvSpPr txBox="1"/>
      </xdr:nvSpPr>
      <xdr:spPr>
        <a:xfrm>
          <a:off x="1752111" y="54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155518</xdr:rowOff>
    </xdr:from>
    <xdr:to>
      <xdr:col>6</xdr:col>
      <xdr:colOff>38100</xdr:colOff>
      <xdr:row>34</xdr:row>
      <xdr:rowOff>85668</xdr:rowOff>
    </xdr:to>
    <xdr:sp macro="" textlink="">
      <xdr:nvSpPr>
        <xdr:cNvPr id="88" name="楕円 87"/>
        <xdr:cNvSpPr/>
      </xdr:nvSpPr>
      <xdr:spPr>
        <a:xfrm>
          <a:off x="1079500" y="581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102195</xdr:rowOff>
    </xdr:from>
    <xdr:ext cx="534377" cy="259045"/>
    <xdr:sp macro="" textlink="">
      <xdr:nvSpPr>
        <xdr:cNvPr id="89" name="テキスト ボックス 88"/>
        <xdr:cNvSpPr txBox="1"/>
      </xdr:nvSpPr>
      <xdr:spPr>
        <a:xfrm>
          <a:off x="863111" y="558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149072</xdr:rowOff>
    </xdr:from>
    <xdr:to>
      <xdr:col>24</xdr:col>
      <xdr:colOff>63500</xdr:colOff>
      <xdr:row>56</xdr:row>
      <xdr:rowOff>151981</xdr:rowOff>
    </xdr:to>
    <xdr:cxnSp macro="">
      <xdr:nvCxnSpPr>
        <xdr:cNvPr id="116" name="直線コネクタ 115"/>
        <xdr:cNvCxnSpPr/>
      </xdr:nvCxnSpPr>
      <xdr:spPr>
        <a:xfrm flipV="1">
          <a:off x="3797300" y="9750272"/>
          <a:ext cx="838200" cy="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93758</xdr:rowOff>
    </xdr:from>
    <xdr:ext cx="534377" cy="259045"/>
    <xdr:sp macro="" textlink="">
      <xdr:nvSpPr>
        <xdr:cNvPr id="117" name="物件費平均値テキスト"/>
        <xdr:cNvSpPr txBox="1"/>
      </xdr:nvSpPr>
      <xdr:spPr>
        <a:xfrm>
          <a:off x="4686300" y="96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151981</xdr:rowOff>
    </xdr:from>
    <xdr:to>
      <xdr:col>19</xdr:col>
      <xdr:colOff>177800</xdr:colOff>
      <xdr:row>57</xdr:row>
      <xdr:rowOff>11002</xdr:rowOff>
    </xdr:to>
    <xdr:cxnSp macro="">
      <xdr:nvCxnSpPr>
        <xdr:cNvPr id="119" name="直線コネクタ 118"/>
        <xdr:cNvCxnSpPr/>
      </xdr:nvCxnSpPr>
      <xdr:spPr>
        <a:xfrm flipV="1">
          <a:off x="2908300" y="9753181"/>
          <a:ext cx="889000" cy="3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11002</xdr:rowOff>
    </xdr:from>
    <xdr:to>
      <xdr:col>15</xdr:col>
      <xdr:colOff>50800</xdr:colOff>
      <xdr:row>57</xdr:row>
      <xdr:rowOff>29167</xdr:rowOff>
    </xdr:to>
    <xdr:cxnSp macro="">
      <xdr:nvCxnSpPr>
        <xdr:cNvPr id="122" name="直線コネクタ 121"/>
        <xdr:cNvCxnSpPr/>
      </xdr:nvCxnSpPr>
      <xdr:spPr>
        <a:xfrm flipV="1">
          <a:off x="2019300" y="9783652"/>
          <a:ext cx="889000" cy="1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29167</xdr:rowOff>
    </xdr:from>
    <xdr:to>
      <xdr:col>10</xdr:col>
      <xdr:colOff>114300</xdr:colOff>
      <xdr:row>57</xdr:row>
      <xdr:rowOff>29620</xdr:rowOff>
    </xdr:to>
    <xdr:cxnSp macro="">
      <xdr:nvCxnSpPr>
        <xdr:cNvPr id="125" name="直線コネクタ 124"/>
        <xdr:cNvCxnSpPr/>
      </xdr:nvCxnSpPr>
      <xdr:spPr>
        <a:xfrm flipV="1">
          <a:off x="1130300" y="9801817"/>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116787</xdr:rowOff>
    </xdr:from>
    <xdr:ext cx="534377" cy="259045"/>
    <xdr:sp macro="" textlink="">
      <xdr:nvSpPr>
        <xdr:cNvPr id="129" name="テキスト ボックス 128"/>
        <xdr:cNvSpPr txBox="1"/>
      </xdr:nvSpPr>
      <xdr:spPr>
        <a:xfrm>
          <a:off x="863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98272</xdr:rowOff>
    </xdr:from>
    <xdr:to>
      <xdr:col>24</xdr:col>
      <xdr:colOff>114300</xdr:colOff>
      <xdr:row>57</xdr:row>
      <xdr:rowOff>28422</xdr:rowOff>
    </xdr:to>
    <xdr:sp macro="" textlink="">
      <xdr:nvSpPr>
        <xdr:cNvPr id="135" name="楕円 134"/>
        <xdr:cNvSpPr/>
      </xdr:nvSpPr>
      <xdr:spPr>
        <a:xfrm>
          <a:off x="4584700" y="96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121149</xdr:rowOff>
    </xdr:from>
    <xdr:ext cx="534377" cy="259045"/>
    <xdr:sp macro="" textlink="">
      <xdr:nvSpPr>
        <xdr:cNvPr id="136" name="物件費該当値テキスト"/>
        <xdr:cNvSpPr txBox="1"/>
      </xdr:nvSpPr>
      <xdr:spPr>
        <a:xfrm>
          <a:off x="4686300" y="95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101181</xdr:rowOff>
    </xdr:from>
    <xdr:to>
      <xdr:col>20</xdr:col>
      <xdr:colOff>38100</xdr:colOff>
      <xdr:row>57</xdr:row>
      <xdr:rowOff>31331</xdr:rowOff>
    </xdr:to>
    <xdr:sp macro="" textlink="">
      <xdr:nvSpPr>
        <xdr:cNvPr id="137" name="楕円 136"/>
        <xdr:cNvSpPr/>
      </xdr:nvSpPr>
      <xdr:spPr>
        <a:xfrm>
          <a:off x="3746500" y="97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22458</xdr:rowOff>
    </xdr:from>
    <xdr:ext cx="534377" cy="259045"/>
    <xdr:sp macro="" textlink="">
      <xdr:nvSpPr>
        <xdr:cNvPr id="138" name="テキスト ボックス 137"/>
        <xdr:cNvSpPr txBox="1"/>
      </xdr:nvSpPr>
      <xdr:spPr>
        <a:xfrm>
          <a:off x="3530111" y="97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131652</xdr:rowOff>
    </xdr:from>
    <xdr:to>
      <xdr:col>15</xdr:col>
      <xdr:colOff>101600</xdr:colOff>
      <xdr:row>57</xdr:row>
      <xdr:rowOff>61802</xdr:rowOff>
    </xdr:to>
    <xdr:sp macro="" textlink="">
      <xdr:nvSpPr>
        <xdr:cNvPr id="139" name="楕円 138"/>
        <xdr:cNvSpPr/>
      </xdr:nvSpPr>
      <xdr:spPr>
        <a:xfrm>
          <a:off x="2857500" y="973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52929</xdr:rowOff>
    </xdr:from>
    <xdr:ext cx="534377" cy="259045"/>
    <xdr:sp macro="" textlink="">
      <xdr:nvSpPr>
        <xdr:cNvPr id="140" name="テキスト ボックス 139"/>
        <xdr:cNvSpPr txBox="1"/>
      </xdr:nvSpPr>
      <xdr:spPr>
        <a:xfrm>
          <a:off x="2641111" y="982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149817</xdr:rowOff>
    </xdr:from>
    <xdr:to>
      <xdr:col>10</xdr:col>
      <xdr:colOff>165100</xdr:colOff>
      <xdr:row>57</xdr:row>
      <xdr:rowOff>79967</xdr:rowOff>
    </xdr:to>
    <xdr:sp macro="" textlink="">
      <xdr:nvSpPr>
        <xdr:cNvPr id="141" name="楕円 140"/>
        <xdr:cNvSpPr/>
      </xdr:nvSpPr>
      <xdr:spPr>
        <a:xfrm>
          <a:off x="1968500" y="975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96494</xdr:rowOff>
    </xdr:from>
    <xdr:ext cx="534377" cy="259045"/>
    <xdr:sp macro="" textlink="">
      <xdr:nvSpPr>
        <xdr:cNvPr id="142" name="テキスト ボックス 141"/>
        <xdr:cNvSpPr txBox="1"/>
      </xdr:nvSpPr>
      <xdr:spPr>
        <a:xfrm>
          <a:off x="1752111" y="95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150270</xdr:rowOff>
    </xdr:from>
    <xdr:to>
      <xdr:col>6</xdr:col>
      <xdr:colOff>38100</xdr:colOff>
      <xdr:row>57</xdr:row>
      <xdr:rowOff>80420</xdr:rowOff>
    </xdr:to>
    <xdr:sp macro="" textlink="">
      <xdr:nvSpPr>
        <xdr:cNvPr id="143" name="楕円 142"/>
        <xdr:cNvSpPr/>
      </xdr:nvSpPr>
      <xdr:spPr>
        <a:xfrm>
          <a:off x="1079500" y="975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96947</xdr:rowOff>
    </xdr:from>
    <xdr:ext cx="534377" cy="259045"/>
    <xdr:sp macro="" textlink="">
      <xdr:nvSpPr>
        <xdr:cNvPr id="144" name="テキスト ボックス 143"/>
        <xdr:cNvSpPr txBox="1"/>
      </xdr:nvSpPr>
      <xdr:spPr>
        <a:xfrm>
          <a:off x="863111" y="95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154147</xdr:rowOff>
    </xdr:from>
    <xdr:to>
      <xdr:col>24</xdr:col>
      <xdr:colOff>63500</xdr:colOff>
      <xdr:row>76</xdr:row>
      <xdr:rowOff>96265</xdr:rowOff>
    </xdr:to>
    <xdr:cxnSp macro="">
      <xdr:nvCxnSpPr>
        <xdr:cNvPr id="171" name="直線コネクタ 170"/>
        <xdr:cNvCxnSpPr/>
      </xdr:nvCxnSpPr>
      <xdr:spPr>
        <a:xfrm flipV="1">
          <a:off x="3797300" y="12669997"/>
          <a:ext cx="838200" cy="45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20052</xdr:rowOff>
    </xdr:from>
    <xdr:ext cx="469744" cy="259045"/>
    <xdr:sp macro="" textlink="">
      <xdr:nvSpPr>
        <xdr:cNvPr id="172" name="維持補修費平均値テキスト"/>
        <xdr:cNvSpPr txBox="1"/>
      </xdr:nvSpPr>
      <xdr:spPr>
        <a:xfrm>
          <a:off x="4686300" y="13221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96265</xdr:rowOff>
    </xdr:from>
    <xdr:to>
      <xdr:col>19</xdr:col>
      <xdr:colOff>177800</xdr:colOff>
      <xdr:row>76</xdr:row>
      <xdr:rowOff>170287</xdr:rowOff>
    </xdr:to>
    <xdr:cxnSp macro="">
      <xdr:nvCxnSpPr>
        <xdr:cNvPr id="174" name="直線コネクタ 173"/>
        <xdr:cNvCxnSpPr/>
      </xdr:nvCxnSpPr>
      <xdr:spPr>
        <a:xfrm flipV="1">
          <a:off x="2908300" y="13126465"/>
          <a:ext cx="889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6703</xdr:rowOff>
    </xdr:from>
    <xdr:ext cx="469744" cy="259045"/>
    <xdr:sp macro="" textlink="">
      <xdr:nvSpPr>
        <xdr:cNvPr id="176" name="テキスト ボックス 175"/>
        <xdr:cNvSpPr txBox="1"/>
      </xdr:nvSpPr>
      <xdr:spPr>
        <a:xfrm>
          <a:off x="3562428" y="133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121686</xdr:rowOff>
    </xdr:from>
    <xdr:to>
      <xdr:col>15</xdr:col>
      <xdr:colOff>50800</xdr:colOff>
      <xdr:row>76</xdr:row>
      <xdr:rowOff>170287</xdr:rowOff>
    </xdr:to>
    <xdr:cxnSp macro="">
      <xdr:nvCxnSpPr>
        <xdr:cNvPr id="177" name="直線コネクタ 176"/>
        <xdr:cNvCxnSpPr/>
      </xdr:nvCxnSpPr>
      <xdr:spPr>
        <a:xfrm>
          <a:off x="2019300" y="13151886"/>
          <a:ext cx="889000" cy="4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18223</xdr:rowOff>
    </xdr:from>
    <xdr:ext cx="469744" cy="259045"/>
    <xdr:sp macro="" textlink="">
      <xdr:nvSpPr>
        <xdr:cNvPr id="179" name="テキスト ボックス 178"/>
        <xdr:cNvSpPr txBox="1"/>
      </xdr:nvSpPr>
      <xdr:spPr>
        <a:xfrm>
          <a:off x="2673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121686</xdr:rowOff>
    </xdr:from>
    <xdr:to>
      <xdr:col>10</xdr:col>
      <xdr:colOff>114300</xdr:colOff>
      <xdr:row>77</xdr:row>
      <xdr:rowOff>44740</xdr:rowOff>
    </xdr:to>
    <xdr:cxnSp macro="">
      <xdr:nvCxnSpPr>
        <xdr:cNvPr id="180" name="直線コネクタ 179"/>
        <xdr:cNvCxnSpPr/>
      </xdr:nvCxnSpPr>
      <xdr:spPr>
        <a:xfrm flipV="1">
          <a:off x="1130300" y="13151886"/>
          <a:ext cx="889000" cy="9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10634</xdr:rowOff>
    </xdr:from>
    <xdr:ext cx="469744" cy="259045"/>
    <xdr:sp macro="" textlink="">
      <xdr:nvSpPr>
        <xdr:cNvPr id="182" name="テキスト ボックス 181"/>
        <xdr:cNvSpPr txBox="1"/>
      </xdr:nvSpPr>
      <xdr:spPr>
        <a:xfrm>
          <a:off x="1784428" y="133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20876</xdr:rowOff>
    </xdr:from>
    <xdr:ext cx="469744" cy="259045"/>
    <xdr:sp macro="" textlink="">
      <xdr:nvSpPr>
        <xdr:cNvPr id="184" name="テキスト ボックス 183"/>
        <xdr:cNvSpPr txBox="1"/>
      </xdr:nvSpPr>
      <xdr:spPr>
        <a:xfrm>
          <a:off x="895428"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103347</xdr:rowOff>
    </xdr:from>
    <xdr:to>
      <xdr:col>24</xdr:col>
      <xdr:colOff>114300</xdr:colOff>
      <xdr:row>74</xdr:row>
      <xdr:rowOff>33497</xdr:rowOff>
    </xdr:to>
    <xdr:sp macro="" textlink="">
      <xdr:nvSpPr>
        <xdr:cNvPr id="190" name="楕円 189"/>
        <xdr:cNvSpPr/>
      </xdr:nvSpPr>
      <xdr:spPr>
        <a:xfrm>
          <a:off x="4584700" y="126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126224</xdr:rowOff>
    </xdr:from>
    <xdr:ext cx="534377" cy="259045"/>
    <xdr:sp macro="" textlink="">
      <xdr:nvSpPr>
        <xdr:cNvPr id="191" name="維持補修費該当値テキスト"/>
        <xdr:cNvSpPr txBox="1"/>
      </xdr:nvSpPr>
      <xdr:spPr>
        <a:xfrm>
          <a:off x="4686300" y="1247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45465</xdr:rowOff>
    </xdr:from>
    <xdr:to>
      <xdr:col>20</xdr:col>
      <xdr:colOff>38100</xdr:colOff>
      <xdr:row>76</xdr:row>
      <xdr:rowOff>147065</xdr:rowOff>
    </xdr:to>
    <xdr:sp macro="" textlink="">
      <xdr:nvSpPr>
        <xdr:cNvPr id="192" name="楕円 191"/>
        <xdr:cNvSpPr/>
      </xdr:nvSpPr>
      <xdr:spPr>
        <a:xfrm>
          <a:off x="3746500" y="130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163593</xdr:rowOff>
    </xdr:from>
    <xdr:ext cx="469744" cy="259045"/>
    <xdr:sp macro="" textlink="">
      <xdr:nvSpPr>
        <xdr:cNvPr id="193" name="テキスト ボックス 192"/>
        <xdr:cNvSpPr txBox="1"/>
      </xdr:nvSpPr>
      <xdr:spPr>
        <a:xfrm>
          <a:off x="3562428" y="1285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119487</xdr:rowOff>
    </xdr:from>
    <xdr:to>
      <xdr:col>15</xdr:col>
      <xdr:colOff>101600</xdr:colOff>
      <xdr:row>77</xdr:row>
      <xdr:rowOff>49637</xdr:rowOff>
    </xdr:to>
    <xdr:sp macro="" textlink="">
      <xdr:nvSpPr>
        <xdr:cNvPr id="194" name="楕円 193"/>
        <xdr:cNvSpPr/>
      </xdr:nvSpPr>
      <xdr:spPr>
        <a:xfrm>
          <a:off x="2857500" y="131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66164</xdr:rowOff>
    </xdr:from>
    <xdr:ext cx="469744" cy="259045"/>
    <xdr:sp macro="" textlink="">
      <xdr:nvSpPr>
        <xdr:cNvPr id="195" name="テキスト ボックス 194"/>
        <xdr:cNvSpPr txBox="1"/>
      </xdr:nvSpPr>
      <xdr:spPr>
        <a:xfrm>
          <a:off x="2673428" y="1292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70886</xdr:rowOff>
    </xdr:from>
    <xdr:to>
      <xdr:col>10</xdr:col>
      <xdr:colOff>165100</xdr:colOff>
      <xdr:row>77</xdr:row>
      <xdr:rowOff>1036</xdr:rowOff>
    </xdr:to>
    <xdr:sp macro="" textlink="">
      <xdr:nvSpPr>
        <xdr:cNvPr id="196" name="楕円 195"/>
        <xdr:cNvSpPr/>
      </xdr:nvSpPr>
      <xdr:spPr>
        <a:xfrm>
          <a:off x="1968500" y="131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17563</xdr:rowOff>
    </xdr:from>
    <xdr:ext cx="469744" cy="259045"/>
    <xdr:sp macro="" textlink="">
      <xdr:nvSpPr>
        <xdr:cNvPr id="197" name="テキスト ボックス 196"/>
        <xdr:cNvSpPr txBox="1"/>
      </xdr:nvSpPr>
      <xdr:spPr>
        <a:xfrm>
          <a:off x="1784428" y="1287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165390</xdr:rowOff>
    </xdr:from>
    <xdr:to>
      <xdr:col>6</xdr:col>
      <xdr:colOff>38100</xdr:colOff>
      <xdr:row>77</xdr:row>
      <xdr:rowOff>95540</xdr:rowOff>
    </xdr:to>
    <xdr:sp macro="" textlink="">
      <xdr:nvSpPr>
        <xdr:cNvPr id="198" name="楕円 197"/>
        <xdr:cNvSpPr/>
      </xdr:nvSpPr>
      <xdr:spPr>
        <a:xfrm>
          <a:off x="1079500" y="131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112067</xdr:rowOff>
    </xdr:from>
    <xdr:ext cx="469744" cy="259045"/>
    <xdr:sp macro="" textlink="">
      <xdr:nvSpPr>
        <xdr:cNvPr id="199" name="テキスト ボックス 198"/>
        <xdr:cNvSpPr txBox="1"/>
      </xdr:nvSpPr>
      <xdr:spPr>
        <a:xfrm>
          <a:off x="895428" y="1297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78572</xdr:rowOff>
    </xdr:from>
    <xdr:to>
      <xdr:col>24</xdr:col>
      <xdr:colOff>63500</xdr:colOff>
      <xdr:row>92</xdr:row>
      <xdr:rowOff>108702</xdr:rowOff>
    </xdr:to>
    <xdr:cxnSp macro="">
      <xdr:nvCxnSpPr>
        <xdr:cNvPr id="227" name="直線コネクタ 226"/>
        <xdr:cNvCxnSpPr/>
      </xdr:nvCxnSpPr>
      <xdr:spPr>
        <a:xfrm flipV="1">
          <a:off x="3797300" y="15851972"/>
          <a:ext cx="8382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108702</xdr:rowOff>
    </xdr:from>
    <xdr:to>
      <xdr:col>19</xdr:col>
      <xdr:colOff>177800</xdr:colOff>
      <xdr:row>93</xdr:row>
      <xdr:rowOff>112748</xdr:rowOff>
    </xdr:to>
    <xdr:cxnSp macro="">
      <xdr:nvCxnSpPr>
        <xdr:cNvPr id="230" name="直線コネクタ 229"/>
        <xdr:cNvCxnSpPr/>
      </xdr:nvCxnSpPr>
      <xdr:spPr>
        <a:xfrm flipV="1">
          <a:off x="2908300" y="15882102"/>
          <a:ext cx="889000" cy="17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112748</xdr:rowOff>
    </xdr:from>
    <xdr:to>
      <xdr:col>15</xdr:col>
      <xdr:colOff>50800</xdr:colOff>
      <xdr:row>93</xdr:row>
      <xdr:rowOff>142123</xdr:rowOff>
    </xdr:to>
    <xdr:cxnSp macro="">
      <xdr:nvCxnSpPr>
        <xdr:cNvPr id="233" name="直線コネクタ 232"/>
        <xdr:cNvCxnSpPr/>
      </xdr:nvCxnSpPr>
      <xdr:spPr>
        <a:xfrm flipV="1">
          <a:off x="2019300" y="16057598"/>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140777</xdr:rowOff>
    </xdr:from>
    <xdr:ext cx="534377" cy="259045"/>
    <xdr:sp macro="" textlink="">
      <xdr:nvSpPr>
        <xdr:cNvPr id="235" name="テキスト ボックス 234"/>
        <xdr:cNvSpPr txBox="1"/>
      </xdr:nvSpPr>
      <xdr:spPr>
        <a:xfrm>
          <a:off x="2641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142123</xdr:rowOff>
    </xdr:from>
    <xdr:to>
      <xdr:col>10</xdr:col>
      <xdr:colOff>114300</xdr:colOff>
      <xdr:row>94</xdr:row>
      <xdr:rowOff>62661</xdr:rowOff>
    </xdr:to>
    <xdr:cxnSp macro="">
      <xdr:nvCxnSpPr>
        <xdr:cNvPr id="236" name="直線コネクタ 235"/>
        <xdr:cNvCxnSpPr/>
      </xdr:nvCxnSpPr>
      <xdr:spPr>
        <a:xfrm flipV="1">
          <a:off x="1130300" y="16086973"/>
          <a:ext cx="889000" cy="9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148412</xdr:rowOff>
    </xdr:from>
    <xdr:ext cx="534377" cy="259045"/>
    <xdr:sp macro="" textlink="">
      <xdr:nvSpPr>
        <xdr:cNvPr id="238" name="テキスト ボックス 237"/>
        <xdr:cNvSpPr txBox="1"/>
      </xdr:nvSpPr>
      <xdr:spPr>
        <a:xfrm>
          <a:off x="1752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106143</xdr:rowOff>
    </xdr:from>
    <xdr:ext cx="534377" cy="259045"/>
    <xdr:sp macro="" textlink="">
      <xdr:nvSpPr>
        <xdr:cNvPr id="240" name="テキスト ボックス 239"/>
        <xdr:cNvSpPr txBox="1"/>
      </xdr:nvSpPr>
      <xdr:spPr>
        <a:xfrm>
          <a:off x="863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27772</xdr:rowOff>
    </xdr:from>
    <xdr:to>
      <xdr:col>24</xdr:col>
      <xdr:colOff>114300</xdr:colOff>
      <xdr:row>92</xdr:row>
      <xdr:rowOff>129372</xdr:rowOff>
    </xdr:to>
    <xdr:sp macro="" textlink="">
      <xdr:nvSpPr>
        <xdr:cNvPr id="246" name="楕円 245"/>
        <xdr:cNvSpPr/>
      </xdr:nvSpPr>
      <xdr:spPr>
        <a:xfrm>
          <a:off x="4584700" y="1580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50649</xdr:rowOff>
    </xdr:from>
    <xdr:ext cx="534377" cy="259045"/>
    <xdr:sp macro="" textlink="">
      <xdr:nvSpPr>
        <xdr:cNvPr id="247" name="扶助費該当値テキスト"/>
        <xdr:cNvSpPr txBox="1"/>
      </xdr:nvSpPr>
      <xdr:spPr>
        <a:xfrm>
          <a:off x="4686300" y="156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57902</xdr:rowOff>
    </xdr:from>
    <xdr:to>
      <xdr:col>20</xdr:col>
      <xdr:colOff>38100</xdr:colOff>
      <xdr:row>92</xdr:row>
      <xdr:rowOff>159502</xdr:rowOff>
    </xdr:to>
    <xdr:sp macro="" textlink="">
      <xdr:nvSpPr>
        <xdr:cNvPr id="248" name="楕円 247"/>
        <xdr:cNvSpPr/>
      </xdr:nvSpPr>
      <xdr:spPr>
        <a:xfrm>
          <a:off x="3746500" y="1583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4579</xdr:rowOff>
    </xdr:from>
    <xdr:ext cx="534377" cy="259045"/>
    <xdr:sp macro="" textlink="">
      <xdr:nvSpPr>
        <xdr:cNvPr id="249" name="テキスト ボックス 248"/>
        <xdr:cNvSpPr txBox="1"/>
      </xdr:nvSpPr>
      <xdr:spPr>
        <a:xfrm>
          <a:off x="3530111" y="1560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61948</xdr:rowOff>
    </xdr:from>
    <xdr:to>
      <xdr:col>15</xdr:col>
      <xdr:colOff>101600</xdr:colOff>
      <xdr:row>93</xdr:row>
      <xdr:rowOff>163548</xdr:rowOff>
    </xdr:to>
    <xdr:sp macro="" textlink="">
      <xdr:nvSpPr>
        <xdr:cNvPr id="250" name="楕円 249"/>
        <xdr:cNvSpPr/>
      </xdr:nvSpPr>
      <xdr:spPr>
        <a:xfrm>
          <a:off x="2857500" y="160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8625</xdr:rowOff>
    </xdr:from>
    <xdr:ext cx="534377" cy="259045"/>
    <xdr:sp macro="" textlink="">
      <xdr:nvSpPr>
        <xdr:cNvPr id="251" name="テキスト ボックス 250"/>
        <xdr:cNvSpPr txBox="1"/>
      </xdr:nvSpPr>
      <xdr:spPr>
        <a:xfrm>
          <a:off x="2641111" y="1578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91323</xdr:rowOff>
    </xdr:from>
    <xdr:to>
      <xdr:col>10</xdr:col>
      <xdr:colOff>165100</xdr:colOff>
      <xdr:row>94</xdr:row>
      <xdr:rowOff>21473</xdr:rowOff>
    </xdr:to>
    <xdr:sp macro="" textlink="">
      <xdr:nvSpPr>
        <xdr:cNvPr id="252" name="楕円 251"/>
        <xdr:cNvSpPr/>
      </xdr:nvSpPr>
      <xdr:spPr>
        <a:xfrm>
          <a:off x="1968500" y="1603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38000</xdr:rowOff>
    </xdr:from>
    <xdr:ext cx="534377" cy="259045"/>
    <xdr:sp macro="" textlink="">
      <xdr:nvSpPr>
        <xdr:cNvPr id="253" name="テキスト ボックス 252"/>
        <xdr:cNvSpPr txBox="1"/>
      </xdr:nvSpPr>
      <xdr:spPr>
        <a:xfrm>
          <a:off x="1752111" y="1581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11861</xdr:rowOff>
    </xdr:from>
    <xdr:to>
      <xdr:col>6</xdr:col>
      <xdr:colOff>38100</xdr:colOff>
      <xdr:row>94</xdr:row>
      <xdr:rowOff>113461</xdr:rowOff>
    </xdr:to>
    <xdr:sp macro="" textlink="">
      <xdr:nvSpPr>
        <xdr:cNvPr id="254" name="楕円 253"/>
        <xdr:cNvSpPr/>
      </xdr:nvSpPr>
      <xdr:spPr>
        <a:xfrm>
          <a:off x="1079500" y="161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129988</xdr:rowOff>
    </xdr:from>
    <xdr:ext cx="534377" cy="259045"/>
    <xdr:sp macro="" textlink="">
      <xdr:nvSpPr>
        <xdr:cNvPr id="255" name="テキスト ボックス 254"/>
        <xdr:cNvSpPr txBox="1"/>
      </xdr:nvSpPr>
      <xdr:spPr>
        <a:xfrm>
          <a:off x="863111" y="1590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104202</xdr:rowOff>
    </xdr:from>
    <xdr:to>
      <xdr:col>55</xdr:col>
      <xdr:colOff>0</xdr:colOff>
      <xdr:row>33</xdr:row>
      <xdr:rowOff>153546</xdr:rowOff>
    </xdr:to>
    <xdr:cxnSp macro="">
      <xdr:nvCxnSpPr>
        <xdr:cNvPr id="286" name="直線コネクタ 285"/>
        <xdr:cNvCxnSpPr/>
      </xdr:nvCxnSpPr>
      <xdr:spPr>
        <a:xfrm flipV="1">
          <a:off x="9639300" y="5762052"/>
          <a:ext cx="838200" cy="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126001</xdr:rowOff>
    </xdr:from>
    <xdr:ext cx="534377" cy="259045"/>
    <xdr:sp macro="" textlink="">
      <xdr:nvSpPr>
        <xdr:cNvPr id="287" name="補助費等平均値テキスト"/>
        <xdr:cNvSpPr txBox="1"/>
      </xdr:nvSpPr>
      <xdr:spPr>
        <a:xfrm>
          <a:off x="10528300" y="612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153546</xdr:rowOff>
    </xdr:from>
    <xdr:to>
      <xdr:col>50</xdr:col>
      <xdr:colOff>114300</xdr:colOff>
      <xdr:row>33</xdr:row>
      <xdr:rowOff>159447</xdr:rowOff>
    </xdr:to>
    <xdr:cxnSp macro="">
      <xdr:nvCxnSpPr>
        <xdr:cNvPr id="289" name="直線コネクタ 288"/>
        <xdr:cNvCxnSpPr/>
      </xdr:nvCxnSpPr>
      <xdr:spPr>
        <a:xfrm flipV="1">
          <a:off x="8750300" y="5811396"/>
          <a:ext cx="8890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xdr:cNvSpPr txBox="1"/>
      </xdr:nvSpPr>
      <xdr:spPr>
        <a:xfrm>
          <a:off x="937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159447</xdr:rowOff>
    </xdr:from>
    <xdr:to>
      <xdr:col>45</xdr:col>
      <xdr:colOff>177800</xdr:colOff>
      <xdr:row>34</xdr:row>
      <xdr:rowOff>38985</xdr:rowOff>
    </xdr:to>
    <xdr:cxnSp macro="">
      <xdr:nvCxnSpPr>
        <xdr:cNvPr id="292" name="直線コネクタ 291"/>
        <xdr:cNvCxnSpPr/>
      </xdr:nvCxnSpPr>
      <xdr:spPr>
        <a:xfrm flipV="1">
          <a:off x="7861300" y="5817297"/>
          <a:ext cx="889000" cy="5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85996</xdr:rowOff>
    </xdr:from>
    <xdr:ext cx="534377" cy="259045"/>
    <xdr:sp macro="" textlink="">
      <xdr:nvSpPr>
        <xdr:cNvPr id="294" name="テキスト ボックス 293"/>
        <xdr:cNvSpPr txBox="1"/>
      </xdr:nvSpPr>
      <xdr:spPr>
        <a:xfrm>
          <a:off x="848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38985</xdr:rowOff>
    </xdr:from>
    <xdr:to>
      <xdr:col>41</xdr:col>
      <xdr:colOff>50800</xdr:colOff>
      <xdr:row>35</xdr:row>
      <xdr:rowOff>7798</xdr:rowOff>
    </xdr:to>
    <xdr:cxnSp macro="">
      <xdr:nvCxnSpPr>
        <xdr:cNvPr id="295" name="直線コネクタ 294"/>
        <xdr:cNvCxnSpPr/>
      </xdr:nvCxnSpPr>
      <xdr:spPr>
        <a:xfrm flipV="1">
          <a:off x="6972300" y="5868285"/>
          <a:ext cx="889000" cy="14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45610</xdr:rowOff>
    </xdr:from>
    <xdr:ext cx="534377" cy="259045"/>
    <xdr:sp macro="" textlink="">
      <xdr:nvSpPr>
        <xdr:cNvPr id="297" name="テキスト ボックス 296"/>
        <xdr:cNvSpPr txBox="1"/>
      </xdr:nvSpPr>
      <xdr:spPr>
        <a:xfrm>
          <a:off x="7594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8729</xdr:rowOff>
    </xdr:from>
    <xdr:ext cx="534377" cy="259045"/>
    <xdr:sp macro="" textlink="">
      <xdr:nvSpPr>
        <xdr:cNvPr id="299" name="テキスト ボックス 298"/>
        <xdr:cNvSpPr txBox="1"/>
      </xdr:nvSpPr>
      <xdr:spPr>
        <a:xfrm>
          <a:off x="6705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53402</xdr:rowOff>
    </xdr:from>
    <xdr:to>
      <xdr:col>55</xdr:col>
      <xdr:colOff>50800</xdr:colOff>
      <xdr:row>33</xdr:row>
      <xdr:rowOff>155002</xdr:rowOff>
    </xdr:to>
    <xdr:sp macro="" textlink="">
      <xdr:nvSpPr>
        <xdr:cNvPr id="305" name="楕円 304"/>
        <xdr:cNvSpPr/>
      </xdr:nvSpPr>
      <xdr:spPr>
        <a:xfrm>
          <a:off x="10426700" y="57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76279</xdr:rowOff>
    </xdr:from>
    <xdr:ext cx="534377" cy="259045"/>
    <xdr:sp macro="" textlink="">
      <xdr:nvSpPr>
        <xdr:cNvPr id="306" name="補助費等該当値テキスト"/>
        <xdr:cNvSpPr txBox="1"/>
      </xdr:nvSpPr>
      <xdr:spPr>
        <a:xfrm>
          <a:off x="10528300" y="55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102746</xdr:rowOff>
    </xdr:from>
    <xdr:to>
      <xdr:col>50</xdr:col>
      <xdr:colOff>165100</xdr:colOff>
      <xdr:row>34</xdr:row>
      <xdr:rowOff>32896</xdr:rowOff>
    </xdr:to>
    <xdr:sp macro="" textlink="">
      <xdr:nvSpPr>
        <xdr:cNvPr id="307" name="楕円 306"/>
        <xdr:cNvSpPr/>
      </xdr:nvSpPr>
      <xdr:spPr>
        <a:xfrm>
          <a:off x="9588500" y="57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49423</xdr:rowOff>
    </xdr:from>
    <xdr:ext cx="534377" cy="259045"/>
    <xdr:sp macro="" textlink="">
      <xdr:nvSpPr>
        <xdr:cNvPr id="308" name="テキスト ボックス 307"/>
        <xdr:cNvSpPr txBox="1"/>
      </xdr:nvSpPr>
      <xdr:spPr>
        <a:xfrm>
          <a:off x="9372111" y="55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108647</xdr:rowOff>
    </xdr:from>
    <xdr:to>
      <xdr:col>46</xdr:col>
      <xdr:colOff>38100</xdr:colOff>
      <xdr:row>34</xdr:row>
      <xdr:rowOff>38797</xdr:rowOff>
    </xdr:to>
    <xdr:sp macro="" textlink="">
      <xdr:nvSpPr>
        <xdr:cNvPr id="309" name="楕円 308"/>
        <xdr:cNvSpPr/>
      </xdr:nvSpPr>
      <xdr:spPr>
        <a:xfrm>
          <a:off x="8699500" y="57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55324</xdr:rowOff>
    </xdr:from>
    <xdr:ext cx="534377" cy="259045"/>
    <xdr:sp macro="" textlink="">
      <xdr:nvSpPr>
        <xdr:cNvPr id="310" name="テキスト ボックス 309"/>
        <xdr:cNvSpPr txBox="1"/>
      </xdr:nvSpPr>
      <xdr:spPr>
        <a:xfrm>
          <a:off x="8483111" y="554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159635</xdr:rowOff>
    </xdr:from>
    <xdr:to>
      <xdr:col>41</xdr:col>
      <xdr:colOff>101600</xdr:colOff>
      <xdr:row>34</xdr:row>
      <xdr:rowOff>89785</xdr:rowOff>
    </xdr:to>
    <xdr:sp macro="" textlink="">
      <xdr:nvSpPr>
        <xdr:cNvPr id="311" name="楕円 310"/>
        <xdr:cNvSpPr/>
      </xdr:nvSpPr>
      <xdr:spPr>
        <a:xfrm>
          <a:off x="7810500" y="581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106312</xdr:rowOff>
    </xdr:from>
    <xdr:ext cx="534377" cy="259045"/>
    <xdr:sp macro="" textlink="">
      <xdr:nvSpPr>
        <xdr:cNvPr id="312" name="テキスト ボックス 311"/>
        <xdr:cNvSpPr txBox="1"/>
      </xdr:nvSpPr>
      <xdr:spPr>
        <a:xfrm>
          <a:off x="7594111" y="559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128448</xdr:rowOff>
    </xdr:from>
    <xdr:to>
      <xdr:col>36</xdr:col>
      <xdr:colOff>165100</xdr:colOff>
      <xdr:row>35</xdr:row>
      <xdr:rowOff>58598</xdr:rowOff>
    </xdr:to>
    <xdr:sp macro="" textlink="">
      <xdr:nvSpPr>
        <xdr:cNvPr id="313" name="楕円 312"/>
        <xdr:cNvSpPr/>
      </xdr:nvSpPr>
      <xdr:spPr>
        <a:xfrm>
          <a:off x="6921500" y="59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75125</xdr:rowOff>
    </xdr:from>
    <xdr:ext cx="534377" cy="259045"/>
    <xdr:sp macro="" textlink="">
      <xdr:nvSpPr>
        <xdr:cNvPr id="314" name="テキスト ボックス 313"/>
        <xdr:cNvSpPr txBox="1"/>
      </xdr:nvSpPr>
      <xdr:spPr>
        <a:xfrm>
          <a:off x="6705111" y="573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142530</xdr:rowOff>
    </xdr:from>
    <xdr:to>
      <xdr:col>55</xdr:col>
      <xdr:colOff>0</xdr:colOff>
      <xdr:row>53</xdr:row>
      <xdr:rowOff>155452</xdr:rowOff>
    </xdr:to>
    <xdr:cxnSp macro="">
      <xdr:nvCxnSpPr>
        <xdr:cNvPr id="345" name="直線コネクタ 344"/>
        <xdr:cNvCxnSpPr/>
      </xdr:nvCxnSpPr>
      <xdr:spPr>
        <a:xfrm>
          <a:off x="9639300" y="9229380"/>
          <a:ext cx="838200" cy="1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6" name="普通建設事業費平均値テキスト"/>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164247</xdr:rowOff>
    </xdr:from>
    <xdr:to>
      <xdr:col>50</xdr:col>
      <xdr:colOff>114300</xdr:colOff>
      <xdr:row>53</xdr:row>
      <xdr:rowOff>142530</xdr:rowOff>
    </xdr:to>
    <xdr:cxnSp macro="">
      <xdr:nvCxnSpPr>
        <xdr:cNvPr id="348" name="直線コネクタ 347"/>
        <xdr:cNvCxnSpPr/>
      </xdr:nvCxnSpPr>
      <xdr:spPr>
        <a:xfrm>
          <a:off x="8750300" y="9079647"/>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33341</xdr:rowOff>
    </xdr:from>
    <xdr:ext cx="534377" cy="259045"/>
    <xdr:sp macro="" textlink="">
      <xdr:nvSpPr>
        <xdr:cNvPr id="350" name="テキスト ボックス 349"/>
        <xdr:cNvSpPr txBox="1"/>
      </xdr:nvSpPr>
      <xdr:spPr>
        <a:xfrm>
          <a:off x="9372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164247</xdr:rowOff>
    </xdr:from>
    <xdr:to>
      <xdr:col>45</xdr:col>
      <xdr:colOff>177800</xdr:colOff>
      <xdr:row>54</xdr:row>
      <xdr:rowOff>25803</xdr:rowOff>
    </xdr:to>
    <xdr:cxnSp macro="">
      <xdr:nvCxnSpPr>
        <xdr:cNvPr id="351" name="直線コネクタ 350"/>
        <xdr:cNvCxnSpPr/>
      </xdr:nvCxnSpPr>
      <xdr:spPr>
        <a:xfrm flipV="1">
          <a:off x="7861300" y="9079647"/>
          <a:ext cx="889000" cy="20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35823</xdr:rowOff>
    </xdr:from>
    <xdr:ext cx="534377" cy="259045"/>
    <xdr:sp macro="" textlink="">
      <xdr:nvSpPr>
        <xdr:cNvPr id="353" name="テキスト ボックス 352"/>
        <xdr:cNvSpPr txBox="1"/>
      </xdr:nvSpPr>
      <xdr:spPr>
        <a:xfrm>
          <a:off x="8483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25803</xdr:rowOff>
    </xdr:from>
    <xdr:to>
      <xdr:col>41</xdr:col>
      <xdr:colOff>50800</xdr:colOff>
      <xdr:row>54</xdr:row>
      <xdr:rowOff>168841</xdr:rowOff>
    </xdr:to>
    <xdr:cxnSp macro="">
      <xdr:nvCxnSpPr>
        <xdr:cNvPr id="354" name="直線コネクタ 353"/>
        <xdr:cNvCxnSpPr/>
      </xdr:nvCxnSpPr>
      <xdr:spPr>
        <a:xfrm flipV="1">
          <a:off x="6972300" y="9284103"/>
          <a:ext cx="889000" cy="1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75034</xdr:rowOff>
    </xdr:from>
    <xdr:ext cx="534377" cy="259045"/>
    <xdr:sp macro="" textlink="">
      <xdr:nvSpPr>
        <xdr:cNvPr id="356" name="テキスト ボックス 355"/>
        <xdr:cNvSpPr txBox="1"/>
      </xdr:nvSpPr>
      <xdr:spPr>
        <a:xfrm>
          <a:off x="7594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75274</xdr:rowOff>
    </xdr:from>
    <xdr:ext cx="534377" cy="259045"/>
    <xdr:sp macro="" textlink="">
      <xdr:nvSpPr>
        <xdr:cNvPr id="358" name="テキスト ボックス 357"/>
        <xdr:cNvSpPr txBox="1"/>
      </xdr:nvSpPr>
      <xdr:spPr>
        <a:xfrm>
          <a:off x="6705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104652</xdr:rowOff>
    </xdr:from>
    <xdr:to>
      <xdr:col>55</xdr:col>
      <xdr:colOff>50800</xdr:colOff>
      <xdr:row>54</xdr:row>
      <xdr:rowOff>34802</xdr:rowOff>
    </xdr:to>
    <xdr:sp macro="" textlink="">
      <xdr:nvSpPr>
        <xdr:cNvPr id="364" name="楕円 363"/>
        <xdr:cNvSpPr/>
      </xdr:nvSpPr>
      <xdr:spPr>
        <a:xfrm>
          <a:off x="10426700" y="91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127529</xdr:rowOff>
    </xdr:from>
    <xdr:ext cx="534377" cy="259045"/>
    <xdr:sp macro="" textlink="">
      <xdr:nvSpPr>
        <xdr:cNvPr id="365" name="普通建設事業費該当値テキスト"/>
        <xdr:cNvSpPr txBox="1"/>
      </xdr:nvSpPr>
      <xdr:spPr>
        <a:xfrm>
          <a:off x="10528300" y="90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91730</xdr:rowOff>
    </xdr:from>
    <xdr:to>
      <xdr:col>50</xdr:col>
      <xdr:colOff>165100</xdr:colOff>
      <xdr:row>54</xdr:row>
      <xdr:rowOff>21880</xdr:rowOff>
    </xdr:to>
    <xdr:sp macro="" textlink="">
      <xdr:nvSpPr>
        <xdr:cNvPr id="366" name="楕円 365"/>
        <xdr:cNvSpPr/>
      </xdr:nvSpPr>
      <xdr:spPr>
        <a:xfrm>
          <a:off x="9588500" y="91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38407</xdr:rowOff>
    </xdr:from>
    <xdr:ext cx="534377" cy="259045"/>
    <xdr:sp macro="" textlink="">
      <xdr:nvSpPr>
        <xdr:cNvPr id="367" name="テキスト ボックス 366"/>
        <xdr:cNvSpPr txBox="1"/>
      </xdr:nvSpPr>
      <xdr:spPr>
        <a:xfrm>
          <a:off x="9372111" y="89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113447</xdr:rowOff>
    </xdr:from>
    <xdr:to>
      <xdr:col>46</xdr:col>
      <xdr:colOff>38100</xdr:colOff>
      <xdr:row>53</xdr:row>
      <xdr:rowOff>43597</xdr:rowOff>
    </xdr:to>
    <xdr:sp macro="" textlink="">
      <xdr:nvSpPr>
        <xdr:cNvPr id="368" name="楕円 367"/>
        <xdr:cNvSpPr/>
      </xdr:nvSpPr>
      <xdr:spPr>
        <a:xfrm>
          <a:off x="8699500" y="90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60124</xdr:rowOff>
    </xdr:from>
    <xdr:ext cx="599010" cy="259045"/>
    <xdr:sp macro="" textlink="">
      <xdr:nvSpPr>
        <xdr:cNvPr id="369" name="テキスト ボックス 368"/>
        <xdr:cNvSpPr txBox="1"/>
      </xdr:nvSpPr>
      <xdr:spPr>
        <a:xfrm>
          <a:off x="8450795" y="880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146453</xdr:rowOff>
    </xdr:from>
    <xdr:to>
      <xdr:col>41</xdr:col>
      <xdr:colOff>101600</xdr:colOff>
      <xdr:row>54</xdr:row>
      <xdr:rowOff>76603</xdr:rowOff>
    </xdr:to>
    <xdr:sp macro="" textlink="">
      <xdr:nvSpPr>
        <xdr:cNvPr id="370" name="楕円 369"/>
        <xdr:cNvSpPr/>
      </xdr:nvSpPr>
      <xdr:spPr>
        <a:xfrm>
          <a:off x="7810500" y="92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93130</xdr:rowOff>
    </xdr:from>
    <xdr:ext cx="534377" cy="259045"/>
    <xdr:sp macro="" textlink="">
      <xdr:nvSpPr>
        <xdr:cNvPr id="371" name="テキスト ボックス 370"/>
        <xdr:cNvSpPr txBox="1"/>
      </xdr:nvSpPr>
      <xdr:spPr>
        <a:xfrm>
          <a:off x="7594111" y="900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118041</xdr:rowOff>
    </xdr:from>
    <xdr:to>
      <xdr:col>36</xdr:col>
      <xdr:colOff>165100</xdr:colOff>
      <xdr:row>55</xdr:row>
      <xdr:rowOff>48191</xdr:rowOff>
    </xdr:to>
    <xdr:sp macro="" textlink="">
      <xdr:nvSpPr>
        <xdr:cNvPr id="372" name="楕円 371"/>
        <xdr:cNvSpPr/>
      </xdr:nvSpPr>
      <xdr:spPr>
        <a:xfrm>
          <a:off x="6921500" y="93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64718</xdr:rowOff>
    </xdr:from>
    <xdr:ext cx="534377" cy="259045"/>
    <xdr:sp macro="" textlink="">
      <xdr:nvSpPr>
        <xdr:cNvPr id="373" name="テキスト ボックス 372"/>
        <xdr:cNvSpPr txBox="1"/>
      </xdr:nvSpPr>
      <xdr:spPr>
        <a:xfrm>
          <a:off x="6705111" y="915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64197</xdr:rowOff>
    </xdr:from>
    <xdr:to>
      <xdr:col>54</xdr:col>
      <xdr:colOff>189865</xdr:colOff>
      <xdr:row>79</xdr:row>
      <xdr:rowOff>93800</xdr:rowOff>
    </xdr:to>
    <xdr:cxnSp macro="">
      <xdr:nvCxnSpPr>
        <xdr:cNvPr id="399" name="直線コネクタ 398"/>
        <xdr:cNvCxnSpPr/>
      </xdr:nvCxnSpPr>
      <xdr:spPr>
        <a:xfrm flipV="1">
          <a:off x="10475595" y="12408597"/>
          <a:ext cx="1270" cy="12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97627</xdr:rowOff>
    </xdr:from>
    <xdr:ext cx="378565" cy="259045"/>
    <xdr:sp macro="" textlink="">
      <xdr:nvSpPr>
        <xdr:cNvPr id="400" name="普通建設事業費 （ うち新規整備　）最小値テキスト"/>
        <xdr:cNvSpPr txBox="1"/>
      </xdr:nvSpPr>
      <xdr:spPr>
        <a:xfrm>
          <a:off x="10528300" y="1364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93800</xdr:rowOff>
    </xdr:from>
    <xdr:to>
      <xdr:col>55</xdr:col>
      <xdr:colOff>88900</xdr:colOff>
      <xdr:row>79</xdr:row>
      <xdr:rowOff>93800</xdr:rowOff>
    </xdr:to>
    <xdr:cxnSp macro="">
      <xdr:nvCxnSpPr>
        <xdr:cNvPr id="401" name="直線コネクタ 400"/>
        <xdr:cNvCxnSpPr/>
      </xdr:nvCxnSpPr>
      <xdr:spPr>
        <a:xfrm>
          <a:off x="10388600" y="1363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10874</xdr:rowOff>
    </xdr:from>
    <xdr:ext cx="534377" cy="259045"/>
    <xdr:sp macro="" textlink="">
      <xdr:nvSpPr>
        <xdr:cNvPr id="402" name="普通建設事業費 （ うち新規整備　）最大値テキスト"/>
        <xdr:cNvSpPr txBox="1"/>
      </xdr:nvSpPr>
      <xdr:spPr>
        <a:xfrm>
          <a:off x="10528300" y="121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64197</xdr:rowOff>
    </xdr:from>
    <xdr:to>
      <xdr:col>55</xdr:col>
      <xdr:colOff>88900</xdr:colOff>
      <xdr:row>72</xdr:row>
      <xdr:rowOff>64197</xdr:rowOff>
    </xdr:to>
    <xdr:cxnSp macro="">
      <xdr:nvCxnSpPr>
        <xdr:cNvPr id="403" name="直線コネクタ 402"/>
        <xdr:cNvCxnSpPr/>
      </xdr:nvCxnSpPr>
      <xdr:spPr>
        <a:xfrm>
          <a:off x="10388600" y="1240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128401</xdr:rowOff>
    </xdr:from>
    <xdr:to>
      <xdr:col>55</xdr:col>
      <xdr:colOff>0</xdr:colOff>
      <xdr:row>74</xdr:row>
      <xdr:rowOff>83040</xdr:rowOff>
    </xdr:to>
    <xdr:cxnSp macro="">
      <xdr:nvCxnSpPr>
        <xdr:cNvPr id="404" name="直線コネクタ 403"/>
        <xdr:cNvCxnSpPr/>
      </xdr:nvCxnSpPr>
      <xdr:spPr>
        <a:xfrm>
          <a:off x="9639300" y="12644251"/>
          <a:ext cx="838200" cy="12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126584</xdr:rowOff>
    </xdr:from>
    <xdr:ext cx="534377" cy="259045"/>
    <xdr:sp macro="" textlink="">
      <xdr:nvSpPr>
        <xdr:cNvPr id="405" name="普通建設事業費 （ うち新規整備　）平均値テキスト"/>
        <xdr:cNvSpPr txBox="1"/>
      </xdr:nvSpPr>
      <xdr:spPr>
        <a:xfrm>
          <a:off x="10528300" y="13328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148157</xdr:rowOff>
    </xdr:from>
    <xdr:to>
      <xdr:col>55</xdr:col>
      <xdr:colOff>50800</xdr:colOff>
      <xdr:row>78</xdr:row>
      <xdr:rowOff>78307</xdr:rowOff>
    </xdr:to>
    <xdr:sp macro="" textlink="">
      <xdr:nvSpPr>
        <xdr:cNvPr id="406" name="フローチャート: 判断 405"/>
        <xdr:cNvSpPr/>
      </xdr:nvSpPr>
      <xdr:spPr>
        <a:xfrm>
          <a:off x="104267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29058</xdr:rowOff>
    </xdr:from>
    <xdr:to>
      <xdr:col>50</xdr:col>
      <xdr:colOff>114300</xdr:colOff>
      <xdr:row>73</xdr:row>
      <xdr:rowOff>128401</xdr:rowOff>
    </xdr:to>
    <xdr:cxnSp macro="">
      <xdr:nvCxnSpPr>
        <xdr:cNvPr id="407" name="直線コネクタ 406"/>
        <xdr:cNvCxnSpPr/>
      </xdr:nvCxnSpPr>
      <xdr:spPr>
        <a:xfrm>
          <a:off x="8750300" y="12202008"/>
          <a:ext cx="889000" cy="44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76719</xdr:rowOff>
    </xdr:from>
    <xdr:to>
      <xdr:col>50</xdr:col>
      <xdr:colOff>165100</xdr:colOff>
      <xdr:row>78</xdr:row>
      <xdr:rowOff>6869</xdr:rowOff>
    </xdr:to>
    <xdr:sp macro="" textlink="">
      <xdr:nvSpPr>
        <xdr:cNvPr id="408" name="フローチャート: 判断 407"/>
        <xdr:cNvSpPr/>
      </xdr:nvSpPr>
      <xdr:spPr>
        <a:xfrm>
          <a:off x="9588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169446</xdr:rowOff>
    </xdr:from>
    <xdr:ext cx="534377" cy="259045"/>
    <xdr:sp macro="" textlink="">
      <xdr:nvSpPr>
        <xdr:cNvPr id="409" name="テキスト ボックス 408"/>
        <xdr:cNvSpPr txBox="1"/>
      </xdr:nvSpPr>
      <xdr:spPr>
        <a:xfrm>
          <a:off x="9372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29058</xdr:rowOff>
    </xdr:from>
    <xdr:to>
      <xdr:col>45</xdr:col>
      <xdr:colOff>177800</xdr:colOff>
      <xdr:row>74</xdr:row>
      <xdr:rowOff>86730</xdr:rowOff>
    </xdr:to>
    <xdr:cxnSp macro="">
      <xdr:nvCxnSpPr>
        <xdr:cNvPr id="410" name="直線コネクタ 409"/>
        <xdr:cNvCxnSpPr/>
      </xdr:nvCxnSpPr>
      <xdr:spPr>
        <a:xfrm flipV="1">
          <a:off x="7861300" y="12202008"/>
          <a:ext cx="889000" cy="57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134392</xdr:rowOff>
    </xdr:from>
    <xdr:to>
      <xdr:col>46</xdr:col>
      <xdr:colOff>38100</xdr:colOff>
      <xdr:row>77</xdr:row>
      <xdr:rowOff>64542</xdr:rowOff>
    </xdr:to>
    <xdr:sp macro="" textlink="">
      <xdr:nvSpPr>
        <xdr:cNvPr id="411" name="フローチャート: 判断 410"/>
        <xdr:cNvSpPr/>
      </xdr:nvSpPr>
      <xdr:spPr>
        <a:xfrm>
          <a:off x="8699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55669</xdr:rowOff>
    </xdr:from>
    <xdr:ext cx="534377" cy="259045"/>
    <xdr:sp macro="" textlink="">
      <xdr:nvSpPr>
        <xdr:cNvPr id="412" name="テキスト ボックス 411"/>
        <xdr:cNvSpPr txBox="1"/>
      </xdr:nvSpPr>
      <xdr:spPr>
        <a:xfrm>
          <a:off x="8483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3" name="フローチャート: 判断 412"/>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4" name="テキスト ボックス 413"/>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32240</xdr:rowOff>
    </xdr:from>
    <xdr:to>
      <xdr:col>55</xdr:col>
      <xdr:colOff>50800</xdr:colOff>
      <xdr:row>74</xdr:row>
      <xdr:rowOff>133840</xdr:rowOff>
    </xdr:to>
    <xdr:sp macro="" textlink="">
      <xdr:nvSpPr>
        <xdr:cNvPr id="420" name="楕円 419"/>
        <xdr:cNvSpPr/>
      </xdr:nvSpPr>
      <xdr:spPr>
        <a:xfrm>
          <a:off x="10426700" y="127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55117</xdr:rowOff>
    </xdr:from>
    <xdr:ext cx="534377" cy="259045"/>
    <xdr:sp macro="" textlink="">
      <xdr:nvSpPr>
        <xdr:cNvPr id="421" name="普通建設事業費 （ うち新規整備　）該当値テキスト"/>
        <xdr:cNvSpPr txBox="1"/>
      </xdr:nvSpPr>
      <xdr:spPr>
        <a:xfrm>
          <a:off x="10528300" y="1257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77601</xdr:rowOff>
    </xdr:from>
    <xdr:to>
      <xdr:col>50</xdr:col>
      <xdr:colOff>165100</xdr:colOff>
      <xdr:row>74</xdr:row>
      <xdr:rowOff>7751</xdr:rowOff>
    </xdr:to>
    <xdr:sp macro="" textlink="">
      <xdr:nvSpPr>
        <xdr:cNvPr id="422" name="楕円 421"/>
        <xdr:cNvSpPr/>
      </xdr:nvSpPr>
      <xdr:spPr>
        <a:xfrm>
          <a:off x="9588500" y="125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24278</xdr:rowOff>
    </xdr:from>
    <xdr:ext cx="534377" cy="259045"/>
    <xdr:sp macro="" textlink="">
      <xdr:nvSpPr>
        <xdr:cNvPr id="423" name="テキスト ボックス 422"/>
        <xdr:cNvSpPr txBox="1"/>
      </xdr:nvSpPr>
      <xdr:spPr>
        <a:xfrm>
          <a:off x="9372111" y="1236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149708</xdr:rowOff>
    </xdr:from>
    <xdr:to>
      <xdr:col>46</xdr:col>
      <xdr:colOff>38100</xdr:colOff>
      <xdr:row>71</xdr:row>
      <xdr:rowOff>79858</xdr:rowOff>
    </xdr:to>
    <xdr:sp macro="" textlink="">
      <xdr:nvSpPr>
        <xdr:cNvPr id="424" name="楕円 423"/>
        <xdr:cNvSpPr/>
      </xdr:nvSpPr>
      <xdr:spPr>
        <a:xfrm>
          <a:off x="8699500" y="121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96385</xdr:rowOff>
    </xdr:from>
    <xdr:ext cx="534377" cy="259045"/>
    <xdr:sp macro="" textlink="">
      <xdr:nvSpPr>
        <xdr:cNvPr id="425" name="テキスト ボックス 424"/>
        <xdr:cNvSpPr txBox="1"/>
      </xdr:nvSpPr>
      <xdr:spPr>
        <a:xfrm>
          <a:off x="8483111" y="1192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35930</xdr:rowOff>
    </xdr:from>
    <xdr:to>
      <xdr:col>41</xdr:col>
      <xdr:colOff>101600</xdr:colOff>
      <xdr:row>74</xdr:row>
      <xdr:rowOff>137530</xdr:rowOff>
    </xdr:to>
    <xdr:sp macro="" textlink="">
      <xdr:nvSpPr>
        <xdr:cNvPr id="426" name="楕円 425"/>
        <xdr:cNvSpPr/>
      </xdr:nvSpPr>
      <xdr:spPr>
        <a:xfrm>
          <a:off x="7810500" y="127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154057</xdr:rowOff>
    </xdr:from>
    <xdr:ext cx="534377" cy="259045"/>
    <xdr:sp macro="" textlink="">
      <xdr:nvSpPr>
        <xdr:cNvPr id="427" name="テキスト ボックス 426"/>
        <xdr:cNvSpPr txBox="1"/>
      </xdr:nvSpPr>
      <xdr:spPr>
        <a:xfrm>
          <a:off x="7594111" y="1249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51" name="直線コネクタ 450"/>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2"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3" name="直線コネクタ 452"/>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4"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5" name="直線コネクタ 454"/>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99924</xdr:rowOff>
    </xdr:from>
    <xdr:to>
      <xdr:col>55</xdr:col>
      <xdr:colOff>0</xdr:colOff>
      <xdr:row>97</xdr:row>
      <xdr:rowOff>70586</xdr:rowOff>
    </xdr:to>
    <xdr:cxnSp macro="">
      <xdr:nvCxnSpPr>
        <xdr:cNvPr id="456" name="直線コネクタ 455"/>
        <xdr:cNvCxnSpPr/>
      </xdr:nvCxnSpPr>
      <xdr:spPr>
        <a:xfrm flipV="1">
          <a:off x="9639300" y="16559124"/>
          <a:ext cx="838200" cy="1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7"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8" name="フローチャート: 判断 457"/>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70586</xdr:rowOff>
    </xdr:from>
    <xdr:to>
      <xdr:col>50</xdr:col>
      <xdr:colOff>114300</xdr:colOff>
      <xdr:row>98</xdr:row>
      <xdr:rowOff>3226</xdr:rowOff>
    </xdr:to>
    <xdr:cxnSp macro="">
      <xdr:nvCxnSpPr>
        <xdr:cNvPr id="459" name="直線コネクタ 458"/>
        <xdr:cNvCxnSpPr/>
      </xdr:nvCxnSpPr>
      <xdr:spPr>
        <a:xfrm flipV="1">
          <a:off x="8750300" y="16701236"/>
          <a:ext cx="889000" cy="1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60" name="フローチャート: 判断 459"/>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61" name="テキスト ボックス 460"/>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95256</xdr:rowOff>
    </xdr:from>
    <xdr:to>
      <xdr:col>45</xdr:col>
      <xdr:colOff>177800</xdr:colOff>
      <xdr:row>98</xdr:row>
      <xdr:rowOff>3226</xdr:rowOff>
    </xdr:to>
    <xdr:cxnSp macro="">
      <xdr:nvCxnSpPr>
        <xdr:cNvPr id="462" name="直線コネクタ 461"/>
        <xdr:cNvCxnSpPr/>
      </xdr:nvCxnSpPr>
      <xdr:spPr>
        <a:xfrm>
          <a:off x="7861300" y="16725906"/>
          <a:ext cx="889000" cy="7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3" name="フローチャート: 判断 462"/>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4" name="テキスト ボックス 463"/>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5" name="フローチャート: 判断 464"/>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25652</xdr:rowOff>
    </xdr:from>
    <xdr:ext cx="534377" cy="259045"/>
    <xdr:sp macro="" textlink="">
      <xdr:nvSpPr>
        <xdr:cNvPr id="466" name="テキスト ボックス 465"/>
        <xdr:cNvSpPr txBox="1"/>
      </xdr:nvSpPr>
      <xdr:spPr>
        <a:xfrm>
          <a:off x="7594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49124</xdr:rowOff>
    </xdr:from>
    <xdr:to>
      <xdr:col>55</xdr:col>
      <xdr:colOff>50800</xdr:colOff>
      <xdr:row>96</xdr:row>
      <xdr:rowOff>150724</xdr:rowOff>
    </xdr:to>
    <xdr:sp macro="" textlink="">
      <xdr:nvSpPr>
        <xdr:cNvPr id="472" name="楕円 471"/>
        <xdr:cNvSpPr/>
      </xdr:nvSpPr>
      <xdr:spPr>
        <a:xfrm>
          <a:off x="10426700" y="165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27551</xdr:rowOff>
    </xdr:from>
    <xdr:ext cx="534377" cy="259045"/>
    <xdr:sp macro="" textlink="">
      <xdr:nvSpPr>
        <xdr:cNvPr id="473" name="普通建設事業費 （ うち更新整備　）該当値テキスト"/>
        <xdr:cNvSpPr txBox="1"/>
      </xdr:nvSpPr>
      <xdr:spPr>
        <a:xfrm>
          <a:off x="10528300" y="164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19786</xdr:rowOff>
    </xdr:from>
    <xdr:to>
      <xdr:col>50</xdr:col>
      <xdr:colOff>165100</xdr:colOff>
      <xdr:row>97</xdr:row>
      <xdr:rowOff>121386</xdr:rowOff>
    </xdr:to>
    <xdr:sp macro="" textlink="">
      <xdr:nvSpPr>
        <xdr:cNvPr id="474" name="楕円 473"/>
        <xdr:cNvSpPr/>
      </xdr:nvSpPr>
      <xdr:spPr>
        <a:xfrm>
          <a:off x="9588500" y="166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112513</xdr:rowOff>
    </xdr:from>
    <xdr:ext cx="534377" cy="259045"/>
    <xdr:sp macro="" textlink="">
      <xdr:nvSpPr>
        <xdr:cNvPr id="475" name="テキスト ボックス 474"/>
        <xdr:cNvSpPr txBox="1"/>
      </xdr:nvSpPr>
      <xdr:spPr>
        <a:xfrm>
          <a:off x="9372111" y="1674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123876</xdr:rowOff>
    </xdr:from>
    <xdr:to>
      <xdr:col>46</xdr:col>
      <xdr:colOff>38100</xdr:colOff>
      <xdr:row>98</xdr:row>
      <xdr:rowOff>54026</xdr:rowOff>
    </xdr:to>
    <xdr:sp macro="" textlink="">
      <xdr:nvSpPr>
        <xdr:cNvPr id="476" name="楕円 475"/>
        <xdr:cNvSpPr/>
      </xdr:nvSpPr>
      <xdr:spPr>
        <a:xfrm>
          <a:off x="8699500" y="167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45153</xdr:rowOff>
    </xdr:from>
    <xdr:ext cx="534377" cy="259045"/>
    <xdr:sp macro="" textlink="">
      <xdr:nvSpPr>
        <xdr:cNvPr id="477" name="テキスト ボックス 476"/>
        <xdr:cNvSpPr txBox="1"/>
      </xdr:nvSpPr>
      <xdr:spPr>
        <a:xfrm>
          <a:off x="8483111" y="1684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44456</xdr:rowOff>
    </xdr:from>
    <xdr:to>
      <xdr:col>41</xdr:col>
      <xdr:colOff>101600</xdr:colOff>
      <xdr:row>97</xdr:row>
      <xdr:rowOff>146056</xdr:rowOff>
    </xdr:to>
    <xdr:sp macro="" textlink="">
      <xdr:nvSpPr>
        <xdr:cNvPr id="478" name="楕円 477"/>
        <xdr:cNvSpPr/>
      </xdr:nvSpPr>
      <xdr:spPr>
        <a:xfrm>
          <a:off x="7810500" y="166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137183</xdr:rowOff>
    </xdr:from>
    <xdr:ext cx="534377" cy="259045"/>
    <xdr:sp macro="" textlink="">
      <xdr:nvSpPr>
        <xdr:cNvPr id="479" name="テキスト ボックス 478"/>
        <xdr:cNvSpPr txBox="1"/>
      </xdr:nvSpPr>
      <xdr:spPr>
        <a:xfrm>
          <a:off x="7594111" y="167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3" name="直線コネクタ 502"/>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6"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7" name="直線コネクタ 506"/>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37630</xdr:rowOff>
    </xdr:from>
    <xdr:to>
      <xdr:col>85</xdr:col>
      <xdr:colOff>127000</xdr:colOff>
      <xdr:row>39</xdr:row>
      <xdr:rowOff>40907</xdr:rowOff>
    </xdr:to>
    <xdr:cxnSp macro="">
      <xdr:nvCxnSpPr>
        <xdr:cNvPr id="508" name="直線コネクタ 507"/>
        <xdr:cNvCxnSpPr/>
      </xdr:nvCxnSpPr>
      <xdr:spPr>
        <a:xfrm>
          <a:off x="15481300" y="6724180"/>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9"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10" name="フローチャート: 判断 509"/>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37135</xdr:rowOff>
    </xdr:from>
    <xdr:to>
      <xdr:col>81</xdr:col>
      <xdr:colOff>50800</xdr:colOff>
      <xdr:row>39</xdr:row>
      <xdr:rowOff>37630</xdr:rowOff>
    </xdr:to>
    <xdr:cxnSp macro="">
      <xdr:nvCxnSpPr>
        <xdr:cNvPr id="511" name="直線コネクタ 510"/>
        <xdr:cNvCxnSpPr/>
      </xdr:nvCxnSpPr>
      <xdr:spPr>
        <a:xfrm>
          <a:off x="14592300" y="672368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2" name="フローチャート: 判断 511"/>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3" name="テキスト ボックス 512"/>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3187</xdr:rowOff>
    </xdr:from>
    <xdr:to>
      <xdr:col>76</xdr:col>
      <xdr:colOff>114300</xdr:colOff>
      <xdr:row>39</xdr:row>
      <xdr:rowOff>37135</xdr:rowOff>
    </xdr:to>
    <xdr:cxnSp macro="">
      <xdr:nvCxnSpPr>
        <xdr:cNvPr id="514" name="直線コネクタ 513"/>
        <xdr:cNvCxnSpPr/>
      </xdr:nvCxnSpPr>
      <xdr:spPr>
        <a:xfrm>
          <a:off x="13703300" y="6689737"/>
          <a:ext cx="889000" cy="3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5" name="フローチャート: 判断 514"/>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6" name="テキスト ボックス 515"/>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24485</xdr:rowOff>
    </xdr:from>
    <xdr:to>
      <xdr:col>71</xdr:col>
      <xdr:colOff>177800</xdr:colOff>
      <xdr:row>39</xdr:row>
      <xdr:rowOff>3187</xdr:rowOff>
    </xdr:to>
    <xdr:cxnSp macro="">
      <xdr:nvCxnSpPr>
        <xdr:cNvPr id="517" name="直線コネクタ 516"/>
        <xdr:cNvCxnSpPr/>
      </xdr:nvCxnSpPr>
      <xdr:spPr>
        <a:xfrm>
          <a:off x="12814300" y="6539585"/>
          <a:ext cx="889000" cy="15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8" name="フローチャート: 判断 517"/>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9" name="テキスト ボックス 518"/>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20" name="フローチャート: 判断 519"/>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8996</xdr:rowOff>
    </xdr:from>
    <xdr:ext cx="469744" cy="259045"/>
    <xdr:sp macro="" textlink="">
      <xdr:nvSpPr>
        <xdr:cNvPr id="521" name="テキスト ボックス 520"/>
        <xdr:cNvSpPr txBox="1"/>
      </xdr:nvSpPr>
      <xdr:spPr>
        <a:xfrm>
          <a:off x="12579428" y="669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161557</xdr:rowOff>
    </xdr:from>
    <xdr:to>
      <xdr:col>85</xdr:col>
      <xdr:colOff>177800</xdr:colOff>
      <xdr:row>39</xdr:row>
      <xdr:rowOff>91707</xdr:rowOff>
    </xdr:to>
    <xdr:sp macro="" textlink="">
      <xdr:nvSpPr>
        <xdr:cNvPr id="527" name="楕円 526"/>
        <xdr:cNvSpPr/>
      </xdr:nvSpPr>
      <xdr:spPr>
        <a:xfrm>
          <a:off x="162687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77500</xdr:rowOff>
    </xdr:from>
    <xdr:ext cx="313932" cy="259045"/>
    <xdr:sp macro="" textlink="">
      <xdr:nvSpPr>
        <xdr:cNvPr id="528" name="災害復旧事業費該当値テキスト"/>
        <xdr:cNvSpPr txBox="1"/>
      </xdr:nvSpPr>
      <xdr:spPr>
        <a:xfrm>
          <a:off x="16370300" y="6592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158280</xdr:rowOff>
    </xdr:from>
    <xdr:to>
      <xdr:col>81</xdr:col>
      <xdr:colOff>101600</xdr:colOff>
      <xdr:row>39</xdr:row>
      <xdr:rowOff>88430</xdr:rowOff>
    </xdr:to>
    <xdr:sp macro="" textlink="">
      <xdr:nvSpPr>
        <xdr:cNvPr id="529" name="楕円 528"/>
        <xdr:cNvSpPr/>
      </xdr:nvSpPr>
      <xdr:spPr>
        <a:xfrm>
          <a:off x="15430500" y="66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79557</xdr:rowOff>
    </xdr:from>
    <xdr:ext cx="378565" cy="259045"/>
    <xdr:sp macro="" textlink="">
      <xdr:nvSpPr>
        <xdr:cNvPr id="530" name="テキスト ボックス 529"/>
        <xdr:cNvSpPr txBox="1"/>
      </xdr:nvSpPr>
      <xdr:spPr>
        <a:xfrm>
          <a:off x="15292017" y="676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157785</xdr:rowOff>
    </xdr:from>
    <xdr:to>
      <xdr:col>76</xdr:col>
      <xdr:colOff>165100</xdr:colOff>
      <xdr:row>39</xdr:row>
      <xdr:rowOff>87935</xdr:rowOff>
    </xdr:to>
    <xdr:sp macro="" textlink="">
      <xdr:nvSpPr>
        <xdr:cNvPr id="531" name="楕円 530"/>
        <xdr:cNvSpPr/>
      </xdr:nvSpPr>
      <xdr:spPr>
        <a:xfrm>
          <a:off x="14541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79062</xdr:rowOff>
    </xdr:from>
    <xdr:ext cx="378565" cy="259045"/>
    <xdr:sp macro="" textlink="">
      <xdr:nvSpPr>
        <xdr:cNvPr id="532" name="テキスト ボックス 531"/>
        <xdr:cNvSpPr txBox="1"/>
      </xdr:nvSpPr>
      <xdr:spPr>
        <a:xfrm>
          <a:off x="14403017" y="6765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123837</xdr:rowOff>
    </xdr:from>
    <xdr:to>
      <xdr:col>72</xdr:col>
      <xdr:colOff>38100</xdr:colOff>
      <xdr:row>39</xdr:row>
      <xdr:rowOff>53987</xdr:rowOff>
    </xdr:to>
    <xdr:sp macro="" textlink="">
      <xdr:nvSpPr>
        <xdr:cNvPr id="533" name="楕円 532"/>
        <xdr:cNvSpPr/>
      </xdr:nvSpPr>
      <xdr:spPr>
        <a:xfrm>
          <a:off x="13652500" y="66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45114</xdr:rowOff>
    </xdr:from>
    <xdr:ext cx="469744" cy="259045"/>
    <xdr:sp macro="" textlink="">
      <xdr:nvSpPr>
        <xdr:cNvPr id="534" name="テキスト ボックス 533"/>
        <xdr:cNvSpPr txBox="1"/>
      </xdr:nvSpPr>
      <xdr:spPr>
        <a:xfrm>
          <a:off x="13468428" y="673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145136</xdr:rowOff>
    </xdr:from>
    <xdr:to>
      <xdr:col>67</xdr:col>
      <xdr:colOff>101600</xdr:colOff>
      <xdr:row>38</xdr:row>
      <xdr:rowOff>75285</xdr:rowOff>
    </xdr:to>
    <xdr:sp macro="" textlink="">
      <xdr:nvSpPr>
        <xdr:cNvPr id="535" name="楕円 534"/>
        <xdr:cNvSpPr/>
      </xdr:nvSpPr>
      <xdr:spPr>
        <a:xfrm>
          <a:off x="127635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91813</xdr:rowOff>
    </xdr:from>
    <xdr:ext cx="469744" cy="259045"/>
    <xdr:sp macro="" textlink="">
      <xdr:nvSpPr>
        <xdr:cNvPr id="536" name="テキスト ボックス 535"/>
        <xdr:cNvSpPr txBox="1"/>
      </xdr:nvSpPr>
      <xdr:spPr>
        <a:xfrm>
          <a:off x="12579428" y="626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3" name="テキスト ボックス 60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5" name="テキスト ボックス 60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11" name="直線コネクタ 610"/>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2"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3" name="直線コネクタ 612"/>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4"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5" name="直線コネクタ 614"/>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39181</xdr:rowOff>
    </xdr:from>
    <xdr:to>
      <xdr:col>85</xdr:col>
      <xdr:colOff>127000</xdr:colOff>
      <xdr:row>74</xdr:row>
      <xdr:rowOff>2801</xdr:rowOff>
    </xdr:to>
    <xdr:cxnSp macro="">
      <xdr:nvCxnSpPr>
        <xdr:cNvPr id="616" name="直線コネクタ 615"/>
        <xdr:cNvCxnSpPr/>
      </xdr:nvCxnSpPr>
      <xdr:spPr>
        <a:xfrm>
          <a:off x="15481300" y="12555031"/>
          <a:ext cx="838200" cy="13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7" name="公債費平均値テキスト"/>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8" name="フローチャート: 判断 617"/>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32552</xdr:rowOff>
    </xdr:from>
    <xdr:to>
      <xdr:col>81</xdr:col>
      <xdr:colOff>50800</xdr:colOff>
      <xdr:row>73</xdr:row>
      <xdr:rowOff>39181</xdr:rowOff>
    </xdr:to>
    <xdr:cxnSp macro="">
      <xdr:nvCxnSpPr>
        <xdr:cNvPr id="619" name="直線コネクタ 618"/>
        <xdr:cNvCxnSpPr/>
      </xdr:nvCxnSpPr>
      <xdr:spPr>
        <a:xfrm>
          <a:off x="14592300" y="12205502"/>
          <a:ext cx="889000" cy="3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20" name="フローチャート: 判断 619"/>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21" name="テキスト ボックス 620"/>
        <xdr:cNvSpPr txBox="1"/>
      </xdr:nvSpPr>
      <xdr:spPr>
        <a:xfrm>
          <a:off x="15214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32552</xdr:rowOff>
    </xdr:from>
    <xdr:to>
      <xdr:col>76</xdr:col>
      <xdr:colOff>114300</xdr:colOff>
      <xdr:row>72</xdr:row>
      <xdr:rowOff>12256</xdr:rowOff>
    </xdr:to>
    <xdr:cxnSp macro="">
      <xdr:nvCxnSpPr>
        <xdr:cNvPr id="622" name="直線コネクタ 621"/>
        <xdr:cNvCxnSpPr/>
      </xdr:nvCxnSpPr>
      <xdr:spPr>
        <a:xfrm flipV="1">
          <a:off x="13703300" y="12205502"/>
          <a:ext cx="889000" cy="15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3" name="フローチャート: 判断 622"/>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69646</xdr:rowOff>
    </xdr:from>
    <xdr:ext cx="534377" cy="259045"/>
    <xdr:sp macro="" textlink="">
      <xdr:nvSpPr>
        <xdr:cNvPr id="624" name="テキスト ボックス 623"/>
        <xdr:cNvSpPr txBox="1"/>
      </xdr:nvSpPr>
      <xdr:spPr>
        <a:xfrm>
          <a:off x="14325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12256</xdr:rowOff>
    </xdr:from>
    <xdr:to>
      <xdr:col>71</xdr:col>
      <xdr:colOff>177800</xdr:colOff>
      <xdr:row>72</xdr:row>
      <xdr:rowOff>33336</xdr:rowOff>
    </xdr:to>
    <xdr:cxnSp macro="">
      <xdr:nvCxnSpPr>
        <xdr:cNvPr id="625" name="直線コネクタ 624"/>
        <xdr:cNvCxnSpPr/>
      </xdr:nvCxnSpPr>
      <xdr:spPr>
        <a:xfrm flipV="1">
          <a:off x="12814300" y="12356656"/>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6" name="フローチャート: 判断 625"/>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27" name="テキスト ボックス 626"/>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8" name="フローチャート: 判断 627"/>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29" name="テキスト ボックス 628"/>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123451</xdr:rowOff>
    </xdr:from>
    <xdr:to>
      <xdr:col>85</xdr:col>
      <xdr:colOff>177800</xdr:colOff>
      <xdr:row>74</xdr:row>
      <xdr:rowOff>53601</xdr:rowOff>
    </xdr:to>
    <xdr:sp macro="" textlink="">
      <xdr:nvSpPr>
        <xdr:cNvPr id="635" name="楕円 634"/>
        <xdr:cNvSpPr/>
      </xdr:nvSpPr>
      <xdr:spPr>
        <a:xfrm>
          <a:off x="16268700" y="1263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146328</xdr:rowOff>
    </xdr:from>
    <xdr:ext cx="534377" cy="259045"/>
    <xdr:sp macro="" textlink="">
      <xdr:nvSpPr>
        <xdr:cNvPr id="636" name="公債費該当値テキスト"/>
        <xdr:cNvSpPr txBox="1"/>
      </xdr:nvSpPr>
      <xdr:spPr>
        <a:xfrm>
          <a:off x="16370300" y="1249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159831</xdr:rowOff>
    </xdr:from>
    <xdr:to>
      <xdr:col>81</xdr:col>
      <xdr:colOff>101600</xdr:colOff>
      <xdr:row>73</xdr:row>
      <xdr:rowOff>89981</xdr:rowOff>
    </xdr:to>
    <xdr:sp macro="" textlink="">
      <xdr:nvSpPr>
        <xdr:cNvPr id="637" name="楕円 636"/>
        <xdr:cNvSpPr/>
      </xdr:nvSpPr>
      <xdr:spPr>
        <a:xfrm>
          <a:off x="15430500" y="125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106508</xdr:rowOff>
    </xdr:from>
    <xdr:ext cx="534377" cy="259045"/>
    <xdr:sp macro="" textlink="">
      <xdr:nvSpPr>
        <xdr:cNvPr id="638" name="テキスト ボックス 637"/>
        <xdr:cNvSpPr txBox="1"/>
      </xdr:nvSpPr>
      <xdr:spPr>
        <a:xfrm>
          <a:off x="15214111" y="122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153202</xdr:rowOff>
    </xdr:from>
    <xdr:to>
      <xdr:col>76</xdr:col>
      <xdr:colOff>165100</xdr:colOff>
      <xdr:row>71</xdr:row>
      <xdr:rowOff>83352</xdr:rowOff>
    </xdr:to>
    <xdr:sp macro="" textlink="">
      <xdr:nvSpPr>
        <xdr:cNvPr id="639" name="楕円 638"/>
        <xdr:cNvSpPr/>
      </xdr:nvSpPr>
      <xdr:spPr>
        <a:xfrm>
          <a:off x="14541500" y="1215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99879</xdr:rowOff>
    </xdr:from>
    <xdr:ext cx="534377" cy="259045"/>
    <xdr:sp macro="" textlink="">
      <xdr:nvSpPr>
        <xdr:cNvPr id="640" name="テキスト ボックス 639"/>
        <xdr:cNvSpPr txBox="1"/>
      </xdr:nvSpPr>
      <xdr:spPr>
        <a:xfrm>
          <a:off x="14325111" y="1192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132906</xdr:rowOff>
    </xdr:from>
    <xdr:to>
      <xdr:col>72</xdr:col>
      <xdr:colOff>38100</xdr:colOff>
      <xdr:row>72</xdr:row>
      <xdr:rowOff>63056</xdr:rowOff>
    </xdr:to>
    <xdr:sp macro="" textlink="">
      <xdr:nvSpPr>
        <xdr:cNvPr id="641" name="楕円 640"/>
        <xdr:cNvSpPr/>
      </xdr:nvSpPr>
      <xdr:spPr>
        <a:xfrm>
          <a:off x="13652500" y="123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79583</xdr:rowOff>
    </xdr:from>
    <xdr:ext cx="534377" cy="259045"/>
    <xdr:sp macro="" textlink="">
      <xdr:nvSpPr>
        <xdr:cNvPr id="642" name="テキスト ボックス 641"/>
        <xdr:cNvSpPr txBox="1"/>
      </xdr:nvSpPr>
      <xdr:spPr>
        <a:xfrm>
          <a:off x="13436111" y="120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153986</xdr:rowOff>
    </xdr:from>
    <xdr:to>
      <xdr:col>67</xdr:col>
      <xdr:colOff>101600</xdr:colOff>
      <xdr:row>72</xdr:row>
      <xdr:rowOff>84136</xdr:rowOff>
    </xdr:to>
    <xdr:sp macro="" textlink="">
      <xdr:nvSpPr>
        <xdr:cNvPr id="643" name="楕円 642"/>
        <xdr:cNvSpPr/>
      </xdr:nvSpPr>
      <xdr:spPr>
        <a:xfrm>
          <a:off x="12763500" y="1232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100663</xdr:rowOff>
    </xdr:from>
    <xdr:ext cx="534377" cy="259045"/>
    <xdr:sp macro="" textlink="">
      <xdr:nvSpPr>
        <xdr:cNvPr id="644" name="テキスト ボックス 643"/>
        <xdr:cNvSpPr txBox="1"/>
      </xdr:nvSpPr>
      <xdr:spPr>
        <a:xfrm>
          <a:off x="12547111" y="121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70" name="直線コネクタ 669"/>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71"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2" name="直線コネクタ 671"/>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3"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4" name="直線コネクタ 673"/>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34626</xdr:rowOff>
    </xdr:from>
    <xdr:to>
      <xdr:col>85</xdr:col>
      <xdr:colOff>127000</xdr:colOff>
      <xdr:row>97</xdr:row>
      <xdr:rowOff>81783</xdr:rowOff>
    </xdr:to>
    <xdr:cxnSp macro="">
      <xdr:nvCxnSpPr>
        <xdr:cNvPr id="675" name="直線コネクタ 674"/>
        <xdr:cNvCxnSpPr/>
      </xdr:nvCxnSpPr>
      <xdr:spPr>
        <a:xfrm>
          <a:off x="15481300" y="16665276"/>
          <a:ext cx="8382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6"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7" name="フローチャート: 判断 676"/>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55559</xdr:rowOff>
    </xdr:from>
    <xdr:to>
      <xdr:col>81</xdr:col>
      <xdr:colOff>50800</xdr:colOff>
      <xdr:row>97</xdr:row>
      <xdr:rowOff>34626</xdr:rowOff>
    </xdr:to>
    <xdr:cxnSp macro="">
      <xdr:nvCxnSpPr>
        <xdr:cNvPr id="678" name="直線コネクタ 677"/>
        <xdr:cNvCxnSpPr/>
      </xdr:nvCxnSpPr>
      <xdr:spPr>
        <a:xfrm>
          <a:off x="14592300" y="16514759"/>
          <a:ext cx="889000" cy="15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9" name="フローチャート: 判断 678"/>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61726</xdr:rowOff>
    </xdr:from>
    <xdr:ext cx="534377" cy="259045"/>
    <xdr:sp macro="" textlink="">
      <xdr:nvSpPr>
        <xdr:cNvPr id="680" name="テキスト ボックス 679"/>
        <xdr:cNvSpPr txBox="1"/>
      </xdr:nvSpPr>
      <xdr:spPr>
        <a:xfrm>
          <a:off x="1521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23915</xdr:rowOff>
    </xdr:from>
    <xdr:to>
      <xdr:col>76</xdr:col>
      <xdr:colOff>114300</xdr:colOff>
      <xdr:row>96</xdr:row>
      <xdr:rowOff>55559</xdr:rowOff>
    </xdr:to>
    <xdr:cxnSp macro="">
      <xdr:nvCxnSpPr>
        <xdr:cNvPr id="681" name="直線コネクタ 680"/>
        <xdr:cNvCxnSpPr/>
      </xdr:nvCxnSpPr>
      <xdr:spPr>
        <a:xfrm>
          <a:off x="13703300" y="16483115"/>
          <a:ext cx="889000" cy="3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2" name="フローチャート: 判断 681"/>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89158</xdr:rowOff>
    </xdr:from>
    <xdr:ext cx="534377" cy="259045"/>
    <xdr:sp macro="" textlink="">
      <xdr:nvSpPr>
        <xdr:cNvPr id="683" name="テキスト ボックス 682"/>
        <xdr:cNvSpPr txBox="1"/>
      </xdr:nvSpPr>
      <xdr:spPr>
        <a:xfrm>
          <a:off x="14325111" y="16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23915</xdr:rowOff>
    </xdr:from>
    <xdr:to>
      <xdr:col>71</xdr:col>
      <xdr:colOff>177800</xdr:colOff>
      <xdr:row>97</xdr:row>
      <xdr:rowOff>115387</xdr:rowOff>
    </xdr:to>
    <xdr:cxnSp macro="">
      <xdr:nvCxnSpPr>
        <xdr:cNvPr id="684" name="直線コネクタ 683"/>
        <xdr:cNvCxnSpPr/>
      </xdr:nvCxnSpPr>
      <xdr:spPr>
        <a:xfrm flipV="1">
          <a:off x="12814300" y="16483115"/>
          <a:ext cx="889000" cy="26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5" name="フローチャート: 判断 684"/>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104230</xdr:rowOff>
    </xdr:from>
    <xdr:ext cx="534377" cy="259045"/>
    <xdr:sp macro="" textlink="">
      <xdr:nvSpPr>
        <xdr:cNvPr id="686" name="テキスト ボックス 685"/>
        <xdr:cNvSpPr txBox="1"/>
      </xdr:nvSpPr>
      <xdr:spPr>
        <a:xfrm>
          <a:off x="13436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7" name="フローチャート: 判断 686"/>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37985</xdr:rowOff>
    </xdr:from>
    <xdr:ext cx="534377" cy="259045"/>
    <xdr:sp macro="" textlink="">
      <xdr:nvSpPr>
        <xdr:cNvPr id="688" name="テキスト ボックス 687"/>
        <xdr:cNvSpPr txBox="1"/>
      </xdr:nvSpPr>
      <xdr:spPr>
        <a:xfrm>
          <a:off x="12547111" y="168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30983</xdr:rowOff>
    </xdr:from>
    <xdr:to>
      <xdr:col>85</xdr:col>
      <xdr:colOff>177800</xdr:colOff>
      <xdr:row>97</xdr:row>
      <xdr:rowOff>132583</xdr:rowOff>
    </xdr:to>
    <xdr:sp macro="" textlink="">
      <xdr:nvSpPr>
        <xdr:cNvPr id="694" name="楕円 693"/>
        <xdr:cNvSpPr/>
      </xdr:nvSpPr>
      <xdr:spPr>
        <a:xfrm>
          <a:off x="16268700" y="166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53860</xdr:rowOff>
    </xdr:from>
    <xdr:ext cx="534377" cy="259045"/>
    <xdr:sp macro="" textlink="">
      <xdr:nvSpPr>
        <xdr:cNvPr id="695" name="積立金該当値テキスト"/>
        <xdr:cNvSpPr txBox="1"/>
      </xdr:nvSpPr>
      <xdr:spPr>
        <a:xfrm>
          <a:off x="16370300" y="1651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155276</xdr:rowOff>
    </xdr:from>
    <xdr:to>
      <xdr:col>81</xdr:col>
      <xdr:colOff>101600</xdr:colOff>
      <xdr:row>97</xdr:row>
      <xdr:rowOff>85426</xdr:rowOff>
    </xdr:to>
    <xdr:sp macro="" textlink="">
      <xdr:nvSpPr>
        <xdr:cNvPr id="696" name="楕円 695"/>
        <xdr:cNvSpPr/>
      </xdr:nvSpPr>
      <xdr:spPr>
        <a:xfrm>
          <a:off x="15430500" y="166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101953</xdr:rowOff>
    </xdr:from>
    <xdr:ext cx="534377" cy="259045"/>
    <xdr:sp macro="" textlink="">
      <xdr:nvSpPr>
        <xdr:cNvPr id="697" name="テキスト ボックス 696"/>
        <xdr:cNvSpPr txBox="1"/>
      </xdr:nvSpPr>
      <xdr:spPr>
        <a:xfrm>
          <a:off x="15214111" y="163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4759</xdr:rowOff>
    </xdr:from>
    <xdr:to>
      <xdr:col>76</xdr:col>
      <xdr:colOff>165100</xdr:colOff>
      <xdr:row>96</xdr:row>
      <xdr:rowOff>106359</xdr:rowOff>
    </xdr:to>
    <xdr:sp macro="" textlink="">
      <xdr:nvSpPr>
        <xdr:cNvPr id="698" name="楕円 697"/>
        <xdr:cNvSpPr/>
      </xdr:nvSpPr>
      <xdr:spPr>
        <a:xfrm>
          <a:off x="14541500" y="164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122886</xdr:rowOff>
    </xdr:from>
    <xdr:ext cx="534377" cy="259045"/>
    <xdr:sp macro="" textlink="">
      <xdr:nvSpPr>
        <xdr:cNvPr id="699" name="テキスト ボックス 698"/>
        <xdr:cNvSpPr txBox="1"/>
      </xdr:nvSpPr>
      <xdr:spPr>
        <a:xfrm>
          <a:off x="14325111" y="162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144565</xdr:rowOff>
    </xdr:from>
    <xdr:to>
      <xdr:col>72</xdr:col>
      <xdr:colOff>38100</xdr:colOff>
      <xdr:row>96</xdr:row>
      <xdr:rowOff>74715</xdr:rowOff>
    </xdr:to>
    <xdr:sp macro="" textlink="">
      <xdr:nvSpPr>
        <xdr:cNvPr id="700" name="楕円 699"/>
        <xdr:cNvSpPr/>
      </xdr:nvSpPr>
      <xdr:spPr>
        <a:xfrm>
          <a:off x="13652500" y="164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91242</xdr:rowOff>
    </xdr:from>
    <xdr:ext cx="534377" cy="259045"/>
    <xdr:sp macro="" textlink="">
      <xdr:nvSpPr>
        <xdr:cNvPr id="701" name="テキスト ボックス 700"/>
        <xdr:cNvSpPr txBox="1"/>
      </xdr:nvSpPr>
      <xdr:spPr>
        <a:xfrm>
          <a:off x="13436111" y="162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64587</xdr:rowOff>
    </xdr:from>
    <xdr:to>
      <xdr:col>67</xdr:col>
      <xdr:colOff>101600</xdr:colOff>
      <xdr:row>97</xdr:row>
      <xdr:rowOff>166187</xdr:rowOff>
    </xdr:to>
    <xdr:sp macro="" textlink="">
      <xdr:nvSpPr>
        <xdr:cNvPr id="702" name="楕円 701"/>
        <xdr:cNvSpPr/>
      </xdr:nvSpPr>
      <xdr:spPr>
        <a:xfrm>
          <a:off x="12763500" y="166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11264</xdr:rowOff>
    </xdr:from>
    <xdr:ext cx="534377" cy="259045"/>
    <xdr:sp macro="" textlink="">
      <xdr:nvSpPr>
        <xdr:cNvPr id="703" name="テキスト ボックス 702"/>
        <xdr:cNvSpPr txBox="1"/>
      </xdr:nvSpPr>
      <xdr:spPr>
        <a:xfrm>
          <a:off x="12547111" y="164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7" name="直線コネクタ 726"/>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30"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31" name="直線コネクタ 730"/>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3"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4" name="フローチャート: 判断 733"/>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6" name="フローチャート: 判断 735"/>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7" name="テキスト ボックス 736"/>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9" name="フローチャート: 判断 73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40" name="テキスト ボックス 739"/>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2" name="フローチャート: 判断 741"/>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66438</xdr:rowOff>
    </xdr:from>
    <xdr:ext cx="378565" cy="259045"/>
    <xdr:sp macro="" textlink="">
      <xdr:nvSpPr>
        <xdr:cNvPr id="743" name="テキスト ボックス 742"/>
        <xdr:cNvSpPr txBox="1"/>
      </xdr:nvSpPr>
      <xdr:spPr>
        <a:xfrm>
          <a:off x="19356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4" name="フローチャート: 判断 743"/>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5" name="テキスト ボックス 744"/>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4" name="テキスト ボックス 773"/>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6" name="テキスト ボックス 775"/>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8" name="テキスト ボックス 777"/>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6" name="直線コネクタ 785"/>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9"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90" name="直線コネクタ 789"/>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64698</xdr:rowOff>
    </xdr:from>
    <xdr:to>
      <xdr:col>116</xdr:col>
      <xdr:colOff>63500</xdr:colOff>
      <xdr:row>58</xdr:row>
      <xdr:rowOff>68072</xdr:rowOff>
    </xdr:to>
    <xdr:cxnSp macro="">
      <xdr:nvCxnSpPr>
        <xdr:cNvPr id="791" name="直線コネクタ 790"/>
        <xdr:cNvCxnSpPr/>
      </xdr:nvCxnSpPr>
      <xdr:spPr>
        <a:xfrm flipV="1">
          <a:off x="21323300" y="10008798"/>
          <a:ext cx="8382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2"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3" name="フローチャート: 判断 792"/>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68072</xdr:rowOff>
    </xdr:from>
    <xdr:to>
      <xdr:col>111</xdr:col>
      <xdr:colOff>177800</xdr:colOff>
      <xdr:row>58</xdr:row>
      <xdr:rowOff>70358</xdr:rowOff>
    </xdr:to>
    <xdr:cxnSp macro="">
      <xdr:nvCxnSpPr>
        <xdr:cNvPr id="794" name="直線コネクタ 793"/>
        <xdr:cNvCxnSpPr/>
      </xdr:nvCxnSpPr>
      <xdr:spPr>
        <a:xfrm flipV="1">
          <a:off x="20434300" y="100121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5" name="フローチャート: 判断 794"/>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6" name="テキスト ボックス 795"/>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70358</xdr:rowOff>
    </xdr:from>
    <xdr:to>
      <xdr:col>107</xdr:col>
      <xdr:colOff>50800</xdr:colOff>
      <xdr:row>58</xdr:row>
      <xdr:rowOff>73297</xdr:rowOff>
    </xdr:to>
    <xdr:cxnSp macro="">
      <xdr:nvCxnSpPr>
        <xdr:cNvPr id="797" name="直線コネクタ 796"/>
        <xdr:cNvCxnSpPr/>
      </xdr:nvCxnSpPr>
      <xdr:spPr>
        <a:xfrm flipV="1">
          <a:off x="19545300" y="1001445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8" name="フローチャート: 判断 797"/>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9" name="テキスト ボックス 798"/>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73297</xdr:rowOff>
    </xdr:from>
    <xdr:to>
      <xdr:col>102</xdr:col>
      <xdr:colOff>114300</xdr:colOff>
      <xdr:row>58</xdr:row>
      <xdr:rowOff>76563</xdr:rowOff>
    </xdr:to>
    <xdr:cxnSp macro="">
      <xdr:nvCxnSpPr>
        <xdr:cNvPr id="800" name="直線コネクタ 799"/>
        <xdr:cNvCxnSpPr/>
      </xdr:nvCxnSpPr>
      <xdr:spPr>
        <a:xfrm flipV="1">
          <a:off x="18656300" y="100173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801" name="フローチャート: 判断 800"/>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157570</xdr:rowOff>
    </xdr:from>
    <xdr:ext cx="469744" cy="259045"/>
    <xdr:sp macro="" textlink="">
      <xdr:nvSpPr>
        <xdr:cNvPr id="802" name="テキスト ボックス 801"/>
        <xdr:cNvSpPr txBox="1"/>
      </xdr:nvSpPr>
      <xdr:spPr>
        <a:xfrm>
          <a:off x="19310428"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3" name="フローチャート: 判断 802"/>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136234</xdr:rowOff>
    </xdr:from>
    <xdr:ext cx="469744" cy="259045"/>
    <xdr:sp macro="" textlink="">
      <xdr:nvSpPr>
        <xdr:cNvPr id="804" name="テキスト ボックス 803"/>
        <xdr:cNvSpPr txBox="1"/>
      </xdr:nvSpPr>
      <xdr:spPr>
        <a:xfrm>
          <a:off x="18421428"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13898</xdr:rowOff>
    </xdr:from>
    <xdr:to>
      <xdr:col>116</xdr:col>
      <xdr:colOff>114300</xdr:colOff>
      <xdr:row>58</xdr:row>
      <xdr:rowOff>115498</xdr:rowOff>
    </xdr:to>
    <xdr:sp macro="" textlink="">
      <xdr:nvSpPr>
        <xdr:cNvPr id="810" name="楕円 809"/>
        <xdr:cNvSpPr/>
      </xdr:nvSpPr>
      <xdr:spPr>
        <a:xfrm>
          <a:off x="22110700" y="995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163775</xdr:rowOff>
    </xdr:from>
    <xdr:ext cx="469744" cy="259045"/>
    <xdr:sp macro="" textlink="">
      <xdr:nvSpPr>
        <xdr:cNvPr id="811" name="貸付金該当値テキスト"/>
        <xdr:cNvSpPr txBox="1"/>
      </xdr:nvSpPr>
      <xdr:spPr>
        <a:xfrm>
          <a:off x="22212300" y="99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17272</xdr:rowOff>
    </xdr:from>
    <xdr:to>
      <xdr:col>112</xdr:col>
      <xdr:colOff>38100</xdr:colOff>
      <xdr:row>58</xdr:row>
      <xdr:rowOff>118872</xdr:rowOff>
    </xdr:to>
    <xdr:sp macro="" textlink="">
      <xdr:nvSpPr>
        <xdr:cNvPr id="812" name="楕円 811"/>
        <xdr:cNvSpPr/>
      </xdr:nvSpPr>
      <xdr:spPr>
        <a:xfrm>
          <a:off x="21272500" y="99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109999</xdr:rowOff>
    </xdr:from>
    <xdr:ext cx="469744" cy="259045"/>
    <xdr:sp macro="" textlink="">
      <xdr:nvSpPr>
        <xdr:cNvPr id="813" name="テキスト ボックス 812"/>
        <xdr:cNvSpPr txBox="1"/>
      </xdr:nvSpPr>
      <xdr:spPr>
        <a:xfrm>
          <a:off x="21088428" y="1005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19558</xdr:rowOff>
    </xdr:from>
    <xdr:to>
      <xdr:col>107</xdr:col>
      <xdr:colOff>101600</xdr:colOff>
      <xdr:row>58</xdr:row>
      <xdr:rowOff>121158</xdr:rowOff>
    </xdr:to>
    <xdr:sp macro="" textlink="">
      <xdr:nvSpPr>
        <xdr:cNvPr id="814" name="楕円 813"/>
        <xdr:cNvSpPr/>
      </xdr:nvSpPr>
      <xdr:spPr>
        <a:xfrm>
          <a:off x="20383500" y="996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112285</xdr:rowOff>
    </xdr:from>
    <xdr:ext cx="469744" cy="259045"/>
    <xdr:sp macro="" textlink="">
      <xdr:nvSpPr>
        <xdr:cNvPr id="815" name="テキスト ボックス 814"/>
        <xdr:cNvSpPr txBox="1"/>
      </xdr:nvSpPr>
      <xdr:spPr>
        <a:xfrm>
          <a:off x="20199428" y="1005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22497</xdr:rowOff>
    </xdr:from>
    <xdr:to>
      <xdr:col>102</xdr:col>
      <xdr:colOff>165100</xdr:colOff>
      <xdr:row>58</xdr:row>
      <xdr:rowOff>124097</xdr:rowOff>
    </xdr:to>
    <xdr:sp macro="" textlink="">
      <xdr:nvSpPr>
        <xdr:cNvPr id="816" name="楕円 815"/>
        <xdr:cNvSpPr/>
      </xdr:nvSpPr>
      <xdr:spPr>
        <a:xfrm>
          <a:off x="19494500" y="996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140624</xdr:rowOff>
    </xdr:from>
    <xdr:ext cx="469744" cy="259045"/>
    <xdr:sp macro="" textlink="">
      <xdr:nvSpPr>
        <xdr:cNvPr id="817" name="テキスト ボックス 816"/>
        <xdr:cNvSpPr txBox="1"/>
      </xdr:nvSpPr>
      <xdr:spPr>
        <a:xfrm>
          <a:off x="19310428" y="974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25763</xdr:rowOff>
    </xdr:from>
    <xdr:to>
      <xdr:col>98</xdr:col>
      <xdr:colOff>38100</xdr:colOff>
      <xdr:row>58</xdr:row>
      <xdr:rowOff>127363</xdr:rowOff>
    </xdr:to>
    <xdr:sp macro="" textlink="">
      <xdr:nvSpPr>
        <xdr:cNvPr id="818" name="楕円 817"/>
        <xdr:cNvSpPr/>
      </xdr:nvSpPr>
      <xdr:spPr>
        <a:xfrm>
          <a:off x="18605500" y="99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143890</xdr:rowOff>
    </xdr:from>
    <xdr:ext cx="469744" cy="259045"/>
    <xdr:sp macro="" textlink="">
      <xdr:nvSpPr>
        <xdr:cNvPr id="819" name="テキスト ボックス 818"/>
        <xdr:cNvSpPr txBox="1"/>
      </xdr:nvSpPr>
      <xdr:spPr>
        <a:xfrm>
          <a:off x="18421428" y="97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4" name="直線コネクタ 843"/>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5"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6" name="直線コネクタ 845"/>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7"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8" name="直線コネクタ 847"/>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135490</xdr:rowOff>
    </xdr:from>
    <xdr:to>
      <xdr:col>116</xdr:col>
      <xdr:colOff>63500</xdr:colOff>
      <xdr:row>73</xdr:row>
      <xdr:rowOff>139052</xdr:rowOff>
    </xdr:to>
    <xdr:cxnSp macro="">
      <xdr:nvCxnSpPr>
        <xdr:cNvPr id="849" name="直線コネクタ 848"/>
        <xdr:cNvCxnSpPr/>
      </xdr:nvCxnSpPr>
      <xdr:spPr>
        <a:xfrm>
          <a:off x="21323300" y="12651340"/>
          <a:ext cx="8382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50" name="繰出金平均値テキスト"/>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51" name="フローチャート: 判断 850"/>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82112</xdr:rowOff>
    </xdr:from>
    <xdr:to>
      <xdr:col>111</xdr:col>
      <xdr:colOff>177800</xdr:colOff>
      <xdr:row>73</xdr:row>
      <xdr:rowOff>135490</xdr:rowOff>
    </xdr:to>
    <xdr:cxnSp macro="">
      <xdr:nvCxnSpPr>
        <xdr:cNvPr id="852" name="直線コネクタ 851"/>
        <xdr:cNvCxnSpPr/>
      </xdr:nvCxnSpPr>
      <xdr:spPr>
        <a:xfrm>
          <a:off x="20434300" y="12597962"/>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3" name="フローチャート: 判断 852"/>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4" name="テキスト ボックス 853"/>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82112</xdr:rowOff>
    </xdr:from>
    <xdr:to>
      <xdr:col>107</xdr:col>
      <xdr:colOff>50800</xdr:colOff>
      <xdr:row>73</xdr:row>
      <xdr:rowOff>148710</xdr:rowOff>
    </xdr:to>
    <xdr:cxnSp macro="">
      <xdr:nvCxnSpPr>
        <xdr:cNvPr id="855" name="直線コネクタ 854"/>
        <xdr:cNvCxnSpPr/>
      </xdr:nvCxnSpPr>
      <xdr:spPr>
        <a:xfrm flipV="1">
          <a:off x="19545300" y="12597962"/>
          <a:ext cx="889000" cy="6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6" name="フローチャート: 判断 855"/>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94721</xdr:rowOff>
    </xdr:from>
    <xdr:ext cx="534377" cy="259045"/>
    <xdr:sp macro="" textlink="">
      <xdr:nvSpPr>
        <xdr:cNvPr id="857" name="テキスト ボックス 856"/>
        <xdr:cNvSpPr txBox="1"/>
      </xdr:nvSpPr>
      <xdr:spPr>
        <a:xfrm>
          <a:off x="20167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65119</xdr:rowOff>
    </xdr:from>
    <xdr:to>
      <xdr:col>102</xdr:col>
      <xdr:colOff>114300</xdr:colOff>
      <xdr:row>73</xdr:row>
      <xdr:rowOff>148710</xdr:rowOff>
    </xdr:to>
    <xdr:cxnSp macro="">
      <xdr:nvCxnSpPr>
        <xdr:cNvPr id="858" name="直線コネクタ 857"/>
        <xdr:cNvCxnSpPr/>
      </xdr:nvCxnSpPr>
      <xdr:spPr>
        <a:xfrm>
          <a:off x="18656300" y="12580969"/>
          <a:ext cx="889000" cy="8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9" name="フローチャート: 判断 858"/>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17759</xdr:rowOff>
    </xdr:from>
    <xdr:ext cx="534377" cy="259045"/>
    <xdr:sp macro="" textlink="">
      <xdr:nvSpPr>
        <xdr:cNvPr id="860" name="テキスト ボックス 859"/>
        <xdr:cNvSpPr txBox="1"/>
      </xdr:nvSpPr>
      <xdr:spPr>
        <a:xfrm>
          <a:off x="19278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61" name="フローチャート: 判断 860"/>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37837</xdr:rowOff>
    </xdr:from>
    <xdr:ext cx="534377" cy="259045"/>
    <xdr:sp macro="" textlink="">
      <xdr:nvSpPr>
        <xdr:cNvPr id="862" name="テキスト ボックス 861"/>
        <xdr:cNvSpPr txBox="1"/>
      </xdr:nvSpPr>
      <xdr:spPr>
        <a:xfrm>
          <a:off x="18389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88252</xdr:rowOff>
    </xdr:from>
    <xdr:to>
      <xdr:col>116</xdr:col>
      <xdr:colOff>114300</xdr:colOff>
      <xdr:row>74</xdr:row>
      <xdr:rowOff>18402</xdr:rowOff>
    </xdr:to>
    <xdr:sp macro="" textlink="">
      <xdr:nvSpPr>
        <xdr:cNvPr id="868" name="楕円 867"/>
        <xdr:cNvSpPr/>
      </xdr:nvSpPr>
      <xdr:spPr>
        <a:xfrm>
          <a:off x="22110700" y="126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111129</xdr:rowOff>
    </xdr:from>
    <xdr:ext cx="534377" cy="259045"/>
    <xdr:sp macro="" textlink="">
      <xdr:nvSpPr>
        <xdr:cNvPr id="869" name="繰出金該当値テキスト"/>
        <xdr:cNvSpPr txBox="1"/>
      </xdr:nvSpPr>
      <xdr:spPr>
        <a:xfrm>
          <a:off x="22212300" y="124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84690</xdr:rowOff>
    </xdr:from>
    <xdr:to>
      <xdr:col>112</xdr:col>
      <xdr:colOff>38100</xdr:colOff>
      <xdr:row>74</xdr:row>
      <xdr:rowOff>14840</xdr:rowOff>
    </xdr:to>
    <xdr:sp macro="" textlink="">
      <xdr:nvSpPr>
        <xdr:cNvPr id="870" name="楕円 869"/>
        <xdr:cNvSpPr/>
      </xdr:nvSpPr>
      <xdr:spPr>
        <a:xfrm>
          <a:off x="21272500" y="126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31367</xdr:rowOff>
    </xdr:from>
    <xdr:ext cx="534377" cy="259045"/>
    <xdr:sp macro="" textlink="">
      <xdr:nvSpPr>
        <xdr:cNvPr id="871" name="テキスト ボックス 870"/>
        <xdr:cNvSpPr txBox="1"/>
      </xdr:nvSpPr>
      <xdr:spPr>
        <a:xfrm>
          <a:off x="21056111" y="123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31312</xdr:rowOff>
    </xdr:from>
    <xdr:to>
      <xdr:col>107</xdr:col>
      <xdr:colOff>101600</xdr:colOff>
      <xdr:row>73</xdr:row>
      <xdr:rowOff>132912</xdr:rowOff>
    </xdr:to>
    <xdr:sp macro="" textlink="">
      <xdr:nvSpPr>
        <xdr:cNvPr id="872" name="楕円 871"/>
        <xdr:cNvSpPr/>
      </xdr:nvSpPr>
      <xdr:spPr>
        <a:xfrm>
          <a:off x="20383500" y="125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149439</xdr:rowOff>
    </xdr:from>
    <xdr:ext cx="534377" cy="259045"/>
    <xdr:sp macro="" textlink="">
      <xdr:nvSpPr>
        <xdr:cNvPr id="873" name="テキスト ボックス 872"/>
        <xdr:cNvSpPr txBox="1"/>
      </xdr:nvSpPr>
      <xdr:spPr>
        <a:xfrm>
          <a:off x="20167111" y="123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97910</xdr:rowOff>
    </xdr:from>
    <xdr:to>
      <xdr:col>102</xdr:col>
      <xdr:colOff>165100</xdr:colOff>
      <xdr:row>74</xdr:row>
      <xdr:rowOff>28060</xdr:rowOff>
    </xdr:to>
    <xdr:sp macro="" textlink="">
      <xdr:nvSpPr>
        <xdr:cNvPr id="874" name="楕円 873"/>
        <xdr:cNvSpPr/>
      </xdr:nvSpPr>
      <xdr:spPr>
        <a:xfrm>
          <a:off x="19494500" y="126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44587</xdr:rowOff>
    </xdr:from>
    <xdr:ext cx="534377" cy="259045"/>
    <xdr:sp macro="" textlink="">
      <xdr:nvSpPr>
        <xdr:cNvPr id="875" name="テキスト ボックス 874"/>
        <xdr:cNvSpPr txBox="1"/>
      </xdr:nvSpPr>
      <xdr:spPr>
        <a:xfrm>
          <a:off x="19278111" y="123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14319</xdr:rowOff>
    </xdr:from>
    <xdr:to>
      <xdr:col>98</xdr:col>
      <xdr:colOff>38100</xdr:colOff>
      <xdr:row>73</xdr:row>
      <xdr:rowOff>115919</xdr:rowOff>
    </xdr:to>
    <xdr:sp macro="" textlink="">
      <xdr:nvSpPr>
        <xdr:cNvPr id="876" name="楕円 875"/>
        <xdr:cNvSpPr/>
      </xdr:nvSpPr>
      <xdr:spPr>
        <a:xfrm>
          <a:off x="18605500" y="125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132446</xdr:rowOff>
    </xdr:from>
    <xdr:ext cx="534377" cy="259045"/>
    <xdr:sp macro="" textlink="">
      <xdr:nvSpPr>
        <xdr:cNvPr id="877" name="テキスト ボックス 876"/>
        <xdr:cNvSpPr txBox="1"/>
      </xdr:nvSpPr>
      <xdr:spPr>
        <a:xfrm>
          <a:off x="18389111" y="12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598,823</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たり職員数</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多く、それに伴いコストが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扶助費については、保育所</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統合など老朽化した施設の適正管理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運営コストの軽減を図っているが、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国の制度改革による社会保障費の増加が影響しており、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コストが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年々高く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る傾向にある。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補助費等については、消防、電算、衛生に関する行政事務を一部事務組合により広域的に実施しており、それら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が行う施設・設備更新などに要する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負担金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や分担金の額の変動による影響が見られる。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類似団体と比較して一人当たりのコストが高い状況になっている。近年着手される大型の投資的事業の実施に伴い、コストが高くなっていくことが見込まれる。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積立金については、地方財政法第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条に基づき、前年度繰越金の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以上を財政調整基金に積み立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てることとしているその額、また、ふるさと納税制度に基づく寄附金額により変動するものである。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繰出金については、下水道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事業など公営企業会計や国民健康保険事業会計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施設の維持管理経費や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過去の整備事業に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町債償還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財源とするための繰出しや赤字補填的な繰出しが多額になっている。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22,018
21,808
153.15
14,220,207
13,184,885
930,784
7,919,431
9,717,992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100838</xdr:rowOff>
    </xdr:from>
    <xdr:to>
      <xdr:col>24</xdr:col>
      <xdr:colOff>63500</xdr:colOff>
      <xdr:row>33</xdr:row>
      <xdr:rowOff>162941</xdr:rowOff>
    </xdr:to>
    <xdr:cxnSp macro="">
      <xdr:nvCxnSpPr>
        <xdr:cNvPr id="61" name="直線コネクタ 60"/>
        <xdr:cNvCxnSpPr/>
      </xdr:nvCxnSpPr>
      <xdr:spPr>
        <a:xfrm flipV="1">
          <a:off x="3797300" y="5758688"/>
          <a:ext cx="8382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160655</xdr:rowOff>
    </xdr:from>
    <xdr:to>
      <xdr:col>19</xdr:col>
      <xdr:colOff>177800</xdr:colOff>
      <xdr:row>33</xdr:row>
      <xdr:rowOff>162941</xdr:rowOff>
    </xdr:to>
    <xdr:cxnSp macro="">
      <xdr:nvCxnSpPr>
        <xdr:cNvPr id="64" name="直線コネクタ 63"/>
        <xdr:cNvCxnSpPr/>
      </xdr:nvCxnSpPr>
      <xdr:spPr>
        <a:xfrm>
          <a:off x="2908300" y="5647055"/>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143527</xdr:rowOff>
    </xdr:from>
    <xdr:ext cx="469744" cy="259045"/>
    <xdr:sp macro="" textlink="">
      <xdr:nvSpPr>
        <xdr:cNvPr id="66" name="テキスト ボックス 65"/>
        <xdr:cNvSpPr txBox="1"/>
      </xdr:nvSpPr>
      <xdr:spPr>
        <a:xfrm>
          <a:off x="3562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160655</xdr:rowOff>
    </xdr:from>
    <xdr:to>
      <xdr:col>15</xdr:col>
      <xdr:colOff>50800</xdr:colOff>
      <xdr:row>33</xdr:row>
      <xdr:rowOff>50927</xdr:rowOff>
    </xdr:to>
    <xdr:cxnSp macro="">
      <xdr:nvCxnSpPr>
        <xdr:cNvPr id="67" name="直線コネクタ 66"/>
        <xdr:cNvCxnSpPr/>
      </xdr:nvCxnSpPr>
      <xdr:spPr>
        <a:xfrm flipV="1">
          <a:off x="2019300" y="5647055"/>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50927</xdr:rowOff>
    </xdr:from>
    <xdr:to>
      <xdr:col>10</xdr:col>
      <xdr:colOff>114300</xdr:colOff>
      <xdr:row>33</xdr:row>
      <xdr:rowOff>110363</xdr:rowOff>
    </xdr:to>
    <xdr:cxnSp macro="">
      <xdr:nvCxnSpPr>
        <xdr:cNvPr id="70" name="直線コネクタ 69"/>
        <xdr:cNvCxnSpPr/>
      </xdr:nvCxnSpPr>
      <xdr:spPr>
        <a:xfrm flipV="1">
          <a:off x="1130300" y="5708777"/>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50038</xdr:rowOff>
    </xdr:from>
    <xdr:to>
      <xdr:col>24</xdr:col>
      <xdr:colOff>114300</xdr:colOff>
      <xdr:row>33</xdr:row>
      <xdr:rowOff>151638</xdr:rowOff>
    </xdr:to>
    <xdr:sp macro="" textlink="">
      <xdr:nvSpPr>
        <xdr:cNvPr id="80" name="楕円 79"/>
        <xdr:cNvSpPr/>
      </xdr:nvSpPr>
      <xdr:spPr>
        <a:xfrm>
          <a:off x="4584700" y="57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72915</xdr:rowOff>
    </xdr:from>
    <xdr:ext cx="469744" cy="259045"/>
    <xdr:sp macro="" textlink="">
      <xdr:nvSpPr>
        <xdr:cNvPr id="81" name="議会費該当値テキスト"/>
        <xdr:cNvSpPr txBox="1"/>
      </xdr:nvSpPr>
      <xdr:spPr>
        <a:xfrm>
          <a:off x="4686300" y="555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112141</xdr:rowOff>
    </xdr:from>
    <xdr:to>
      <xdr:col>20</xdr:col>
      <xdr:colOff>38100</xdr:colOff>
      <xdr:row>34</xdr:row>
      <xdr:rowOff>42291</xdr:rowOff>
    </xdr:to>
    <xdr:sp macro="" textlink="">
      <xdr:nvSpPr>
        <xdr:cNvPr id="82" name="楕円 81"/>
        <xdr:cNvSpPr/>
      </xdr:nvSpPr>
      <xdr:spPr>
        <a:xfrm>
          <a:off x="3746500" y="57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58818</xdr:rowOff>
    </xdr:from>
    <xdr:ext cx="469744" cy="259045"/>
    <xdr:sp macro="" textlink="">
      <xdr:nvSpPr>
        <xdr:cNvPr id="83" name="テキスト ボックス 82"/>
        <xdr:cNvSpPr txBox="1"/>
      </xdr:nvSpPr>
      <xdr:spPr>
        <a:xfrm>
          <a:off x="3562428" y="554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109855</xdr:rowOff>
    </xdr:from>
    <xdr:to>
      <xdr:col>15</xdr:col>
      <xdr:colOff>101600</xdr:colOff>
      <xdr:row>33</xdr:row>
      <xdr:rowOff>40005</xdr:rowOff>
    </xdr:to>
    <xdr:sp macro="" textlink="">
      <xdr:nvSpPr>
        <xdr:cNvPr id="84" name="楕円 83"/>
        <xdr:cNvSpPr/>
      </xdr:nvSpPr>
      <xdr:spPr>
        <a:xfrm>
          <a:off x="2857500" y="55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56532</xdr:rowOff>
    </xdr:from>
    <xdr:ext cx="469744" cy="259045"/>
    <xdr:sp macro="" textlink="">
      <xdr:nvSpPr>
        <xdr:cNvPr id="85" name="テキスト ボックス 84"/>
        <xdr:cNvSpPr txBox="1"/>
      </xdr:nvSpPr>
      <xdr:spPr>
        <a:xfrm>
          <a:off x="2673428" y="53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127</xdr:rowOff>
    </xdr:from>
    <xdr:to>
      <xdr:col>10</xdr:col>
      <xdr:colOff>165100</xdr:colOff>
      <xdr:row>33</xdr:row>
      <xdr:rowOff>101727</xdr:rowOff>
    </xdr:to>
    <xdr:sp macro="" textlink="">
      <xdr:nvSpPr>
        <xdr:cNvPr id="86" name="楕円 85"/>
        <xdr:cNvSpPr/>
      </xdr:nvSpPr>
      <xdr:spPr>
        <a:xfrm>
          <a:off x="1968500" y="56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118254</xdr:rowOff>
    </xdr:from>
    <xdr:ext cx="469744" cy="259045"/>
    <xdr:sp macro="" textlink="">
      <xdr:nvSpPr>
        <xdr:cNvPr id="87" name="テキスト ボックス 86"/>
        <xdr:cNvSpPr txBox="1"/>
      </xdr:nvSpPr>
      <xdr:spPr>
        <a:xfrm>
          <a:off x="1784428" y="543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59563</xdr:rowOff>
    </xdr:from>
    <xdr:to>
      <xdr:col>6</xdr:col>
      <xdr:colOff>38100</xdr:colOff>
      <xdr:row>33</xdr:row>
      <xdr:rowOff>161163</xdr:rowOff>
    </xdr:to>
    <xdr:sp macro="" textlink="">
      <xdr:nvSpPr>
        <xdr:cNvPr id="88" name="楕円 87"/>
        <xdr:cNvSpPr/>
      </xdr:nvSpPr>
      <xdr:spPr>
        <a:xfrm>
          <a:off x="1079500" y="57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6240</xdr:rowOff>
    </xdr:from>
    <xdr:ext cx="469744" cy="259045"/>
    <xdr:sp macro="" textlink="">
      <xdr:nvSpPr>
        <xdr:cNvPr id="89" name="テキスト ボックス 88"/>
        <xdr:cNvSpPr txBox="1"/>
      </xdr:nvSpPr>
      <xdr:spPr>
        <a:xfrm>
          <a:off x="895428" y="549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6282</xdr:rowOff>
    </xdr:from>
    <xdr:to>
      <xdr:col>24</xdr:col>
      <xdr:colOff>63500</xdr:colOff>
      <xdr:row>55</xdr:row>
      <xdr:rowOff>105067</xdr:rowOff>
    </xdr:to>
    <xdr:cxnSp macro="">
      <xdr:nvCxnSpPr>
        <xdr:cNvPr id="118" name="直線コネクタ 117"/>
        <xdr:cNvCxnSpPr/>
      </xdr:nvCxnSpPr>
      <xdr:spPr>
        <a:xfrm>
          <a:off x="3797300" y="9436032"/>
          <a:ext cx="838200" cy="9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14505</xdr:rowOff>
    </xdr:from>
    <xdr:ext cx="534377" cy="259045"/>
    <xdr:sp macro="" textlink="">
      <xdr:nvSpPr>
        <xdr:cNvPr id="119" name="総務費平均値テキスト"/>
        <xdr:cNvSpPr txBox="1"/>
      </xdr:nvSpPr>
      <xdr:spPr>
        <a:xfrm>
          <a:off x="4686300" y="961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6282</xdr:rowOff>
    </xdr:from>
    <xdr:to>
      <xdr:col>19</xdr:col>
      <xdr:colOff>177800</xdr:colOff>
      <xdr:row>55</xdr:row>
      <xdr:rowOff>76096</xdr:rowOff>
    </xdr:to>
    <xdr:cxnSp macro="">
      <xdr:nvCxnSpPr>
        <xdr:cNvPr id="121" name="直線コネクタ 120"/>
        <xdr:cNvCxnSpPr/>
      </xdr:nvCxnSpPr>
      <xdr:spPr>
        <a:xfrm flipV="1">
          <a:off x="2908300" y="9436032"/>
          <a:ext cx="889000" cy="6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76096</xdr:rowOff>
    </xdr:from>
    <xdr:to>
      <xdr:col>15</xdr:col>
      <xdr:colOff>50800</xdr:colOff>
      <xdr:row>55</xdr:row>
      <xdr:rowOff>84287</xdr:rowOff>
    </xdr:to>
    <xdr:cxnSp macro="">
      <xdr:nvCxnSpPr>
        <xdr:cNvPr id="124" name="直線コネクタ 123"/>
        <xdr:cNvCxnSpPr/>
      </xdr:nvCxnSpPr>
      <xdr:spPr>
        <a:xfrm flipV="1">
          <a:off x="2019300" y="9505846"/>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125041</xdr:rowOff>
    </xdr:from>
    <xdr:ext cx="534377" cy="259045"/>
    <xdr:sp macro="" textlink="">
      <xdr:nvSpPr>
        <xdr:cNvPr id="126" name="テキスト ボックス 125"/>
        <xdr:cNvSpPr txBox="1"/>
      </xdr:nvSpPr>
      <xdr:spPr>
        <a:xfrm>
          <a:off x="2641111" y="972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84287</xdr:rowOff>
    </xdr:from>
    <xdr:to>
      <xdr:col>10</xdr:col>
      <xdr:colOff>114300</xdr:colOff>
      <xdr:row>55</xdr:row>
      <xdr:rowOff>150170</xdr:rowOff>
    </xdr:to>
    <xdr:cxnSp macro="">
      <xdr:nvCxnSpPr>
        <xdr:cNvPr id="127" name="直線コネクタ 126"/>
        <xdr:cNvCxnSpPr/>
      </xdr:nvCxnSpPr>
      <xdr:spPr>
        <a:xfrm flipV="1">
          <a:off x="1130300" y="9514037"/>
          <a:ext cx="889000" cy="6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20144</xdr:rowOff>
    </xdr:from>
    <xdr:ext cx="534377" cy="259045"/>
    <xdr:sp macro="" textlink="">
      <xdr:nvSpPr>
        <xdr:cNvPr id="129" name="テキスト ボックス 128"/>
        <xdr:cNvSpPr txBox="1"/>
      </xdr:nvSpPr>
      <xdr:spPr>
        <a:xfrm>
          <a:off x="1752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8203</xdr:rowOff>
    </xdr:from>
    <xdr:ext cx="534377" cy="259045"/>
    <xdr:sp macro="" textlink="">
      <xdr:nvSpPr>
        <xdr:cNvPr id="131" name="テキスト ボックス 130"/>
        <xdr:cNvSpPr txBox="1"/>
      </xdr:nvSpPr>
      <xdr:spPr>
        <a:xfrm>
          <a:off x="863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54267</xdr:rowOff>
    </xdr:from>
    <xdr:to>
      <xdr:col>24</xdr:col>
      <xdr:colOff>114300</xdr:colOff>
      <xdr:row>55</xdr:row>
      <xdr:rowOff>155867</xdr:rowOff>
    </xdr:to>
    <xdr:sp macro="" textlink="">
      <xdr:nvSpPr>
        <xdr:cNvPr id="137" name="楕円 136"/>
        <xdr:cNvSpPr/>
      </xdr:nvSpPr>
      <xdr:spPr>
        <a:xfrm>
          <a:off x="4584700" y="94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77144</xdr:rowOff>
    </xdr:from>
    <xdr:ext cx="534377" cy="259045"/>
    <xdr:sp macro="" textlink="">
      <xdr:nvSpPr>
        <xdr:cNvPr id="138" name="総務費該当値テキスト"/>
        <xdr:cNvSpPr txBox="1"/>
      </xdr:nvSpPr>
      <xdr:spPr>
        <a:xfrm>
          <a:off x="4686300" y="933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126932</xdr:rowOff>
    </xdr:from>
    <xdr:to>
      <xdr:col>20</xdr:col>
      <xdr:colOff>38100</xdr:colOff>
      <xdr:row>55</xdr:row>
      <xdr:rowOff>57082</xdr:rowOff>
    </xdr:to>
    <xdr:sp macro="" textlink="">
      <xdr:nvSpPr>
        <xdr:cNvPr id="139" name="楕円 138"/>
        <xdr:cNvSpPr/>
      </xdr:nvSpPr>
      <xdr:spPr>
        <a:xfrm>
          <a:off x="3746500" y="938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73609</xdr:rowOff>
    </xdr:from>
    <xdr:ext cx="534377" cy="259045"/>
    <xdr:sp macro="" textlink="">
      <xdr:nvSpPr>
        <xdr:cNvPr id="140" name="テキスト ボックス 139"/>
        <xdr:cNvSpPr txBox="1"/>
      </xdr:nvSpPr>
      <xdr:spPr>
        <a:xfrm>
          <a:off x="3530111" y="91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25296</xdr:rowOff>
    </xdr:from>
    <xdr:to>
      <xdr:col>15</xdr:col>
      <xdr:colOff>101600</xdr:colOff>
      <xdr:row>55</xdr:row>
      <xdr:rowOff>126896</xdr:rowOff>
    </xdr:to>
    <xdr:sp macro="" textlink="">
      <xdr:nvSpPr>
        <xdr:cNvPr id="141" name="楕円 140"/>
        <xdr:cNvSpPr/>
      </xdr:nvSpPr>
      <xdr:spPr>
        <a:xfrm>
          <a:off x="2857500" y="94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143423</xdr:rowOff>
    </xdr:from>
    <xdr:ext cx="534377" cy="259045"/>
    <xdr:sp macro="" textlink="">
      <xdr:nvSpPr>
        <xdr:cNvPr id="142" name="テキスト ボックス 141"/>
        <xdr:cNvSpPr txBox="1"/>
      </xdr:nvSpPr>
      <xdr:spPr>
        <a:xfrm>
          <a:off x="2641111" y="92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33487</xdr:rowOff>
    </xdr:from>
    <xdr:to>
      <xdr:col>10</xdr:col>
      <xdr:colOff>165100</xdr:colOff>
      <xdr:row>55</xdr:row>
      <xdr:rowOff>135087</xdr:rowOff>
    </xdr:to>
    <xdr:sp macro="" textlink="">
      <xdr:nvSpPr>
        <xdr:cNvPr id="143" name="楕円 142"/>
        <xdr:cNvSpPr/>
      </xdr:nvSpPr>
      <xdr:spPr>
        <a:xfrm>
          <a:off x="1968500" y="94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151614</xdr:rowOff>
    </xdr:from>
    <xdr:ext cx="534377" cy="259045"/>
    <xdr:sp macro="" textlink="">
      <xdr:nvSpPr>
        <xdr:cNvPr id="144" name="テキスト ボックス 143"/>
        <xdr:cNvSpPr txBox="1"/>
      </xdr:nvSpPr>
      <xdr:spPr>
        <a:xfrm>
          <a:off x="1752111" y="923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99370</xdr:rowOff>
    </xdr:from>
    <xdr:to>
      <xdr:col>6</xdr:col>
      <xdr:colOff>38100</xdr:colOff>
      <xdr:row>56</xdr:row>
      <xdr:rowOff>29520</xdr:rowOff>
    </xdr:to>
    <xdr:sp macro="" textlink="">
      <xdr:nvSpPr>
        <xdr:cNvPr id="145" name="楕円 144"/>
        <xdr:cNvSpPr/>
      </xdr:nvSpPr>
      <xdr:spPr>
        <a:xfrm>
          <a:off x="1079500" y="95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46047</xdr:rowOff>
    </xdr:from>
    <xdr:ext cx="534377" cy="259045"/>
    <xdr:sp macro="" textlink="">
      <xdr:nvSpPr>
        <xdr:cNvPr id="146" name="テキスト ボックス 145"/>
        <xdr:cNvSpPr txBox="1"/>
      </xdr:nvSpPr>
      <xdr:spPr>
        <a:xfrm>
          <a:off x="863111" y="93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75499</xdr:rowOff>
    </xdr:from>
    <xdr:to>
      <xdr:col>24</xdr:col>
      <xdr:colOff>63500</xdr:colOff>
      <xdr:row>77</xdr:row>
      <xdr:rowOff>76442</xdr:rowOff>
    </xdr:to>
    <xdr:cxnSp macro="">
      <xdr:nvCxnSpPr>
        <xdr:cNvPr id="174" name="直線コネクタ 173"/>
        <xdr:cNvCxnSpPr/>
      </xdr:nvCxnSpPr>
      <xdr:spPr>
        <a:xfrm flipV="1">
          <a:off x="3797300" y="13277149"/>
          <a:ext cx="8382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104977</xdr:rowOff>
    </xdr:from>
    <xdr:ext cx="599010" cy="259045"/>
    <xdr:sp macro="" textlink="">
      <xdr:nvSpPr>
        <xdr:cNvPr id="175" name="民生費平均値テキスト"/>
        <xdr:cNvSpPr txBox="1"/>
      </xdr:nvSpPr>
      <xdr:spPr>
        <a:xfrm>
          <a:off x="4686300" y="1330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130387</xdr:rowOff>
    </xdr:from>
    <xdr:to>
      <xdr:col>19</xdr:col>
      <xdr:colOff>177800</xdr:colOff>
      <xdr:row>77</xdr:row>
      <xdr:rowOff>76442</xdr:rowOff>
    </xdr:to>
    <xdr:cxnSp macro="">
      <xdr:nvCxnSpPr>
        <xdr:cNvPr id="177" name="直線コネクタ 176"/>
        <xdr:cNvCxnSpPr/>
      </xdr:nvCxnSpPr>
      <xdr:spPr>
        <a:xfrm>
          <a:off x="2908300" y="13160587"/>
          <a:ext cx="889000" cy="1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167933</xdr:rowOff>
    </xdr:from>
    <xdr:ext cx="599010" cy="259045"/>
    <xdr:sp macro="" textlink="">
      <xdr:nvSpPr>
        <xdr:cNvPr id="179" name="テキスト ボックス 178"/>
        <xdr:cNvSpPr txBox="1"/>
      </xdr:nvSpPr>
      <xdr:spPr>
        <a:xfrm>
          <a:off x="3497795" y="133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130387</xdr:rowOff>
    </xdr:from>
    <xdr:to>
      <xdr:col>15</xdr:col>
      <xdr:colOff>50800</xdr:colOff>
      <xdr:row>77</xdr:row>
      <xdr:rowOff>118221</xdr:rowOff>
    </xdr:to>
    <xdr:cxnSp macro="">
      <xdr:nvCxnSpPr>
        <xdr:cNvPr id="180" name="直線コネクタ 179"/>
        <xdr:cNvCxnSpPr/>
      </xdr:nvCxnSpPr>
      <xdr:spPr>
        <a:xfrm flipV="1">
          <a:off x="2019300" y="13160587"/>
          <a:ext cx="889000" cy="1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52554</xdr:rowOff>
    </xdr:from>
    <xdr:ext cx="599010" cy="259045"/>
    <xdr:sp macro="" textlink="">
      <xdr:nvSpPr>
        <xdr:cNvPr id="182" name="テキスト ボックス 181"/>
        <xdr:cNvSpPr txBox="1"/>
      </xdr:nvSpPr>
      <xdr:spPr>
        <a:xfrm>
          <a:off x="2608795" y="1342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118221</xdr:rowOff>
    </xdr:from>
    <xdr:to>
      <xdr:col>10</xdr:col>
      <xdr:colOff>114300</xdr:colOff>
      <xdr:row>77</xdr:row>
      <xdr:rowOff>143833</xdr:rowOff>
    </xdr:to>
    <xdr:cxnSp macro="">
      <xdr:nvCxnSpPr>
        <xdr:cNvPr id="183" name="直線コネクタ 182"/>
        <xdr:cNvCxnSpPr/>
      </xdr:nvCxnSpPr>
      <xdr:spPr>
        <a:xfrm flipV="1">
          <a:off x="1130300" y="13319871"/>
          <a:ext cx="889000" cy="2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127925</xdr:rowOff>
    </xdr:from>
    <xdr:ext cx="599010" cy="259045"/>
    <xdr:sp macro="" textlink="">
      <xdr:nvSpPr>
        <xdr:cNvPr id="185" name="テキスト ボックス 184"/>
        <xdr:cNvSpPr txBox="1"/>
      </xdr:nvSpPr>
      <xdr:spPr>
        <a:xfrm>
          <a:off x="1719795" y="1350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148969</xdr:rowOff>
    </xdr:from>
    <xdr:ext cx="599010" cy="259045"/>
    <xdr:sp macro="" textlink="">
      <xdr:nvSpPr>
        <xdr:cNvPr id="187" name="テキスト ボックス 186"/>
        <xdr:cNvSpPr txBox="1"/>
      </xdr:nvSpPr>
      <xdr:spPr>
        <a:xfrm>
          <a:off x="830795" y="1352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24699</xdr:rowOff>
    </xdr:from>
    <xdr:to>
      <xdr:col>24</xdr:col>
      <xdr:colOff>114300</xdr:colOff>
      <xdr:row>77</xdr:row>
      <xdr:rowOff>126299</xdr:rowOff>
    </xdr:to>
    <xdr:sp macro="" textlink="">
      <xdr:nvSpPr>
        <xdr:cNvPr id="193" name="楕円 192"/>
        <xdr:cNvSpPr/>
      </xdr:nvSpPr>
      <xdr:spPr>
        <a:xfrm>
          <a:off x="4584700" y="132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47576</xdr:rowOff>
    </xdr:from>
    <xdr:ext cx="599010" cy="259045"/>
    <xdr:sp macro="" textlink="">
      <xdr:nvSpPr>
        <xdr:cNvPr id="194" name="民生費該当値テキスト"/>
        <xdr:cNvSpPr txBox="1"/>
      </xdr:nvSpPr>
      <xdr:spPr>
        <a:xfrm>
          <a:off x="4686300" y="1307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25642</xdr:rowOff>
    </xdr:from>
    <xdr:to>
      <xdr:col>20</xdr:col>
      <xdr:colOff>38100</xdr:colOff>
      <xdr:row>77</xdr:row>
      <xdr:rowOff>127242</xdr:rowOff>
    </xdr:to>
    <xdr:sp macro="" textlink="">
      <xdr:nvSpPr>
        <xdr:cNvPr id="195" name="楕円 194"/>
        <xdr:cNvSpPr/>
      </xdr:nvSpPr>
      <xdr:spPr>
        <a:xfrm>
          <a:off x="3746500" y="132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143769</xdr:rowOff>
    </xdr:from>
    <xdr:ext cx="599010" cy="259045"/>
    <xdr:sp macro="" textlink="">
      <xdr:nvSpPr>
        <xdr:cNvPr id="196" name="テキスト ボックス 195"/>
        <xdr:cNvSpPr txBox="1"/>
      </xdr:nvSpPr>
      <xdr:spPr>
        <a:xfrm>
          <a:off x="3497795" y="130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79587</xdr:rowOff>
    </xdr:from>
    <xdr:to>
      <xdr:col>15</xdr:col>
      <xdr:colOff>101600</xdr:colOff>
      <xdr:row>77</xdr:row>
      <xdr:rowOff>9737</xdr:rowOff>
    </xdr:to>
    <xdr:sp macro="" textlink="">
      <xdr:nvSpPr>
        <xdr:cNvPr id="197" name="楕円 196"/>
        <xdr:cNvSpPr/>
      </xdr:nvSpPr>
      <xdr:spPr>
        <a:xfrm>
          <a:off x="2857500" y="131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26264</xdr:rowOff>
    </xdr:from>
    <xdr:ext cx="599010" cy="259045"/>
    <xdr:sp macro="" textlink="">
      <xdr:nvSpPr>
        <xdr:cNvPr id="198" name="テキスト ボックス 197"/>
        <xdr:cNvSpPr txBox="1"/>
      </xdr:nvSpPr>
      <xdr:spPr>
        <a:xfrm>
          <a:off x="2608795" y="1288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67421</xdr:rowOff>
    </xdr:from>
    <xdr:to>
      <xdr:col>10</xdr:col>
      <xdr:colOff>165100</xdr:colOff>
      <xdr:row>77</xdr:row>
      <xdr:rowOff>169021</xdr:rowOff>
    </xdr:to>
    <xdr:sp macro="" textlink="">
      <xdr:nvSpPr>
        <xdr:cNvPr id="199" name="楕円 198"/>
        <xdr:cNvSpPr/>
      </xdr:nvSpPr>
      <xdr:spPr>
        <a:xfrm>
          <a:off x="1968500" y="1326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14098</xdr:rowOff>
    </xdr:from>
    <xdr:ext cx="599010" cy="259045"/>
    <xdr:sp macro="" textlink="">
      <xdr:nvSpPr>
        <xdr:cNvPr id="200" name="テキスト ボックス 199"/>
        <xdr:cNvSpPr txBox="1"/>
      </xdr:nvSpPr>
      <xdr:spPr>
        <a:xfrm>
          <a:off x="1719795" y="1304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93033</xdr:rowOff>
    </xdr:from>
    <xdr:to>
      <xdr:col>6</xdr:col>
      <xdr:colOff>38100</xdr:colOff>
      <xdr:row>78</xdr:row>
      <xdr:rowOff>23183</xdr:rowOff>
    </xdr:to>
    <xdr:sp macro="" textlink="">
      <xdr:nvSpPr>
        <xdr:cNvPr id="201" name="楕円 200"/>
        <xdr:cNvSpPr/>
      </xdr:nvSpPr>
      <xdr:spPr>
        <a:xfrm>
          <a:off x="1079500" y="132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39710</xdr:rowOff>
    </xdr:from>
    <xdr:ext cx="599010" cy="259045"/>
    <xdr:sp macro="" textlink="">
      <xdr:nvSpPr>
        <xdr:cNvPr id="202" name="テキスト ボックス 201"/>
        <xdr:cNvSpPr txBox="1"/>
      </xdr:nvSpPr>
      <xdr:spPr>
        <a:xfrm>
          <a:off x="830795" y="1306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120281</xdr:rowOff>
    </xdr:from>
    <xdr:to>
      <xdr:col>24</xdr:col>
      <xdr:colOff>63500</xdr:colOff>
      <xdr:row>95</xdr:row>
      <xdr:rowOff>145593</xdr:rowOff>
    </xdr:to>
    <xdr:cxnSp macro="">
      <xdr:nvCxnSpPr>
        <xdr:cNvPr id="231" name="直線コネクタ 230"/>
        <xdr:cNvCxnSpPr/>
      </xdr:nvCxnSpPr>
      <xdr:spPr>
        <a:xfrm>
          <a:off x="3797300" y="16408031"/>
          <a:ext cx="8382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32835</xdr:rowOff>
    </xdr:from>
    <xdr:ext cx="534377" cy="259045"/>
    <xdr:sp macro="" textlink="">
      <xdr:nvSpPr>
        <xdr:cNvPr id="232" name="衛生費平均値テキスト"/>
        <xdr:cNvSpPr txBox="1"/>
      </xdr:nvSpPr>
      <xdr:spPr>
        <a:xfrm>
          <a:off x="4686300" y="16492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120281</xdr:rowOff>
    </xdr:from>
    <xdr:to>
      <xdr:col>19</xdr:col>
      <xdr:colOff>177800</xdr:colOff>
      <xdr:row>95</xdr:row>
      <xdr:rowOff>158483</xdr:rowOff>
    </xdr:to>
    <xdr:cxnSp macro="">
      <xdr:nvCxnSpPr>
        <xdr:cNvPr id="234" name="直線コネクタ 233"/>
        <xdr:cNvCxnSpPr/>
      </xdr:nvCxnSpPr>
      <xdr:spPr>
        <a:xfrm flipV="1">
          <a:off x="2908300" y="16408031"/>
          <a:ext cx="889000" cy="3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144339</xdr:rowOff>
    </xdr:from>
    <xdr:ext cx="534377" cy="259045"/>
    <xdr:sp macro="" textlink="">
      <xdr:nvSpPr>
        <xdr:cNvPr id="236" name="テキスト ボックス 235"/>
        <xdr:cNvSpPr txBox="1"/>
      </xdr:nvSpPr>
      <xdr:spPr>
        <a:xfrm>
          <a:off x="3530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158483</xdr:rowOff>
    </xdr:from>
    <xdr:to>
      <xdr:col>15</xdr:col>
      <xdr:colOff>50800</xdr:colOff>
      <xdr:row>96</xdr:row>
      <xdr:rowOff>28651</xdr:rowOff>
    </xdr:to>
    <xdr:cxnSp macro="">
      <xdr:nvCxnSpPr>
        <xdr:cNvPr id="237" name="直線コネクタ 236"/>
        <xdr:cNvCxnSpPr/>
      </xdr:nvCxnSpPr>
      <xdr:spPr>
        <a:xfrm flipV="1">
          <a:off x="2019300" y="16446233"/>
          <a:ext cx="889000" cy="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10419</xdr:rowOff>
    </xdr:from>
    <xdr:ext cx="534377" cy="259045"/>
    <xdr:sp macro="" textlink="">
      <xdr:nvSpPr>
        <xdr:cNvPr id="239" name="テキスト ボックス 238"/>
        <xdr:cNvSpPr txBox="1"/>
      </xdr:nvSpPr>
      <xdr:spPr>
        <a:xfrm>
          <a:off x="2641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28651</xdr:rowOff>
    </xdr:from>
    <xdr:to>
      <xdr:col>10</xdr:col>
      <xdr:colOff>114300</xdr:colOff>
      <xdr:row>96</xdr:row>
      <xdr:rowOff>47904</xdr:rowOff>
    </xdr:to>
    <xdr:cxnSp macro="">
      <xdr:nvCxnSpPr>
        <xdr:cNvPr id="240" name="直線コネクタ 239"/>
        <xdr:cNvCxnSpPr/>
      </xdr:nvCxnSpPr>
      <xdr:spPr>
        <a:xfrm flipV="1">
          <a:off x="1130300" y="16487851"/>
          <a:ext cx="889000" cy="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6011</xdr:rowOff>
    </xdr:from>
    <xdr:ext cx="534377" cy="259045"/>
    <xdr:sp macro="" textlink="">
      <xdr:nvSpPr>
        <xdr:cNvPr id="242" name="テキスト ボックス 241"/>
        <xdr:cNvSpPr txBox="1"/>
      </xdr:nvSpPr>
      <xdr:spPr>
        <a:xfrm>
          <a:off x="1752111" y="166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21708</xdr:rowOff>
    </xdr:from>
    <xdr:ext cx="534377" cy="259045"/>
    <xdr:sp macro="" textlink="">
      <xdr:nvSpPr>
        <xdr:cNvPr id="244" name="テキスト ボックス 243"/>
        <xdr:cNvSpPr txBox="1"/>
      </xdr:nvSpPr>
      <xdr:spPr>
        <a:xfrm>
          <a:off x="863111" y="166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94793</xdr:rowOff>
    </xdr:from>
    <xdr:to>
      <xdr:col>24</xdr:col>
      <xdr:colOff>114300</xdr:colOff>
      <xdr:row>96</xdr:row>
      <xdr:rowOff>24943</xdr:rowOff>
    </xdr:to>
    <xdr:sp macro="" textlink="">
      <xdr:nvSpPr>
        <xdr:cNvPr id="250" name="楕円 249"/>
        <xdr:cNvSpPr/>
      </xdr:nvSpPr>
      <xdr:spPr>
        <a:xfrm>
          <a:off x="4584700" y="1638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117670</xdr:rowOff>
    </xdr:from>
    <xdr:ext cx="534377" cy="259045"/>
    <xdr:sp macro="" textlink="">
      <xdr:nvSpPr>
        <xdr:cNvPr id="251" name="衛生費該当値テキスト"/>
        <xdr:cNvSpPr txBox="1"/>
      </xdr:nvSpPr>
      <xdr:spPr>
        <a:xfrm>
          <a:off x="4686300" y="1623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69481</xdr:rowOff>
    </xdr:from>
    <xdr:to>
      <xdr:col>20</xdr:col>
      <xdr:colOff>38100</xdr:colOff>
      <xdr:row>95</xdr:row>
      <xdr:rowOff>171081</xdr:rowOff>
    </xdr:to>
    <xdr:sp macro="" textlink="">
      <xdr:nvSpPr>
        <xdr:cNvPr id="252" name="楕円 251"/>
        <xdr:cNvSpPr/>
      </xdr:nvSpPr>
      <xdr:spPr>
        <a:xfrm>
          <a:off x="3746500" y="163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16158</xdr:rowOff>
    </xdr:from>
    <xdr:ext cx="534377" cy="259045"/>
    <xdr:sp macro="" textlink="">
      <xdr:nvSpPr>
        <xdr:cNvPr id="253" name="テキスト ボックス 252"/>
        <xdr:cNvSpPr txBox="1"/>
      </xdr:nvSpPr>
      <xdr:spPr>
        <a:xfrm>
          <a:off x="3530111" y="1613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107683</xdr:rowOff>
    </xdr:from>
    <xdr:to>
      <xdr:col>15</xdr:col>
      <xdr:colOff>101600</xdr:colOff>
      <xdr:row>96</xdr:row>
      <xdr:rowOff>37833</xdr:rowOff>
    </xdr:to>
    <xdr:sp macro="" textlink="">
      <xdr:nvSpPr>
        <xdr:cNvPr id="254" name="楕円 253"/>
        <xdr:cNvSpPr/>
      </xdr:nvSpPr>
      <xdr:spPr>
        <a:xfrm>
          <a:off x="2857500" y="163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54360</xdr:rowOff>
    </xdr:from>
    <xdr:ext cx="534377" cy="259045"/>
    <xdr:sp macro="" textlink="">
      <xdr:nvSpPr>
        <xdr:cNvPr id="255" name="テキスト ボックス 254"/>
        <xdr:cNvSpPr txBox="1"/>
      </xdr:nvSpPr>
      <xdr:spPr>
        <a:xfrm>
          <a:off x="2641111" y="161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149301</xdr:rowOff>
    </xdr:from>
    <xdr:to>
      <xdr:col>10</xdr:col>
      <xdr:colOff>165100</xdr:colOff>
      <xdr:row>96</xdr:row>
      <xdr:rowOff>79451</xdr:rowOff>
    </xdr:to>
    <xdr:sp macro="" textlink="">
      <xdr:nvSpPr>
        <xdr:cNvPr id="256" name="楕円 255"/>
        <xdr:cNvSpPr/>
      </xdr:nvSpPr>
      <xdr:spPr>
        <a:xfrm>
          <a:off x="1968500" y="164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95978</xdr:rowOff>
    </xdr:from>
    <xdr:ext cx="534377" cy="259045"/>
    <xdr:sp macro="" textlink="">
      <xdr:nvSpPr>
        <xdr:cNvPr id="257" name="テキスト ボックス 256"/>
        <xdr:cNvSpPr txBox="1"/>
      </xdr:nvSpPr>
      <xdr:spPr>
        <a:xfrm>
          <a:off x="1752111" y="162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168554</xdr:rowOff>
    </xdr:from>
    <xdr:to>
      <xdr:col>6</xdr:col>
      <xdr:colOff>38100</xdr:colOff>
      <xdr:row>96</xdr:row>
      <xdr:rowOff>98704</xdr:rowOff>
    </xdr:to>
    <xdr:sp macro="" textlink="">
      <xdr:nvSpPr>
        <xdr:cNvPr id="258" name="楕円 257"/>
        <xdr:cNvSpPr/>
      </xdr:nvSpPr>
      <xdr:spPr>
        <a:xfrm>
          <a:off x="1079500" y="164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115231</xdr:rowOff>
    </xdr:from>
    <xdr:ext cx="534377" cy="259045"/>
    <xdr:sp macro="" textlink="">
      <xdr:nvSpPr>
        <xdr:cNvPr id="259" name="テキスト ボックス 258"/>
        <xdr:cNvSpPr txBox="1"/>
      </xdr:nvSpPr>
      <xdr:spPr>
        <a:xfrm>
          <a:off x="863111" y="1623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104104</xdr:rowOff>
    </xdr:from>
    <xdr:to>
      <xdr:col>55</xdr:col>
      <xdr:colOff>0</xdr:colOff>
      <xdr:row>35</xdr:row>
      <xdr:rowOff>109655</xdr:rowOff>
    </xdr:to>
    <xdr:cxnSp macro="">
      <xdr:nvCxnSpPr>
        <xdr:cNvPr id="290" name="直線コネクタ 289"/>
        <xdr:cNvCxnSpPr/>
      </xdr:nvCxnSpPr>
      <xdr:spPr>
        <a:xfrm flipV="1">
          <a:off x="9639300" y="6104854"/>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105536</xdr:rowOff>
    </xdr:from>
    <xdr:ext cx="378565" cy="259045"/>
    <xdr:sp macro="" textlink="">
      <xdr:nvSpPr>
        <xdr:cNvPr id="291" name="労働費平均値テキスト"/>
        <xdr:cNvSpPr txBox="1"/>
      </xdr:nvSpPr>
      <xdr:spPr>
        <a:xfrm>
          <a:off x="10528300" y="6449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109655</xdr:rowOff>
    </xdr:from>
    <xdr:to>
      <xdr:col>50</xdr:col>
      <xdr:colOff>114300</xdr:colOff>
      <xdr:row>35</xdr:row>
      <xdr:rowOff>125984</xdr:rowOff>
    </xdr:to>
    <xdr:cxnSp macro="">
      <xdr:nvCxnSpPr>
        <xdr:cNvPr id="293" name="直線コネクタ 292"/>
        <xdr:cNvCxnSpPr/>
      </xdr:nvCxnSpPr>
      <xdr:spPr>
        <a:xfrm flipV="1">
          <a:off x="8750300" y="611040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25526</xdr:rowOff>
    </xdr:from>
    <xdr:ext cx="378565" cy="259045"/>
    <xdr:sp macro="" textlink="">
      <xdr:nvSpPr>
        <xdr:cNvPr id="295" name="テキスト ボックス 294"/>
        <xdr:cNvSpPr txBox="1"/>
      </xdr:nvSpPr>
      <xdr:spPr>
        <a:xfrm>
          <a:off x="9450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125984</xdr:rowOff>
    </xdr:from>
    <xdr:to>
      <xdr:col>45</xdr:col>
      <xdr:colOff>177800</xdr:colOff>
      <xdr:row>35</xdr:row>
      <xdr:rowOff>160601</xdr:rowOff>
    </xdr:to>
    <xdr:cxnSp macro="">
      <xdr:nvCxnSpPr>
        <xdr:cNvPr id="296" name="直線コネクタ 295"/>
        <xdr:cNvCxnSpPr/>
      </xdr:nvCxnSpPr>
      <xdr:spPr>
        <a:xfrm flipV="1">
          <a:off x="7861300" y="6126734"/>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8" name="テキスト ボックス 297"/>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22787</xdr:rowOff>
    </xdr:from>
    <xdr:to>
      <xdr:col>41</xdr:col>
      <xdr:colOff>50800</xdr:colOff>
      <xdr:row>35</xdr:row>
      <xdr:rowOff>160601</xdr:rowOff>
    </xdr:to>
    <xdr:cxnSp macro="">
      <xdr:nvCxnSpPr>
        <xdr:cNvPr id="299" name="直線コネクタ 298"/>
        <xdr:cNvCxnSpPr/>
      </xdr:nvCxnSpPr>
      <xdr:spPr>
        <a:xfrm>
          <a:off x="6972300" y="6023537"/>
          <a:ext cx="889000" cy="1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166931</xdr:rowOff>
    </xdr:from>
    <xdr:ext cx="378565" cy="259045"/>
    <xdr:sp macro="" textlink="">
      <xdr:nvSpPr>
        <xdr:cNvPr id="301" name="テキスト ボックス 300"/>
        <xdr:cNvSpPr txBox="1"/>
      </xdr:nvSpPr>
      <xdr:spPr>
        <a:xfrm>
          <a:off x="7672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83002</xdr:rowOff>
    </xdr:from>
    <xdr:ext cx="469744" cy="259045"/>
    <xdr:sp macro="" textlink="">
      <xdr:nvSpPr>
        <xdr:cNvPr id="303" name="テキスト ボックス 302"/>
        <xdr:cNvSpPr txBox="1"/>
      </xdr:nvSpPr>
      <xdr:spPr>
        <a:xfrm>
          <a:off x="6737428"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53304</xdr:rowOff>
    </xdr:from>
    <xdr:to>
      <xdr:col>55</xdr:col>
      <xdr:colOff>50800</xdr:colOff>
      <xdr:row>35</xdr:row>
      <xdr:rowOff>154904</xdr:rowOff>
    </xdr:to>
    <xdr:sp macro="" textlink="">
      <xdr:nvSpPr>
        <xdr:cNvPr id="309" name="楕円 308"/>
        <xdr:cNvSpPr/>
      </xdr:nvSpPr>
      <xdr:spPr>
        <a:xfrm>
          <a:off x="10426700" y="605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76181</xdr:rowOff>
    </xdr:from>
    <xdr:ext cx="469744" cy="259045"/>
    <xdr:sp macro="" textlink="">
      <xdr:nvSpPr>
        <xdr:cNvPr id="310" name="労働費該当値テキスト"/>
        <xdr:cNvSpPr txBox="1"/>
      </xdr:nvSpPr>
      <xdr:spPr>
        <a:xfrm>
          <a:off x="10528300" y="590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58855</xdr:rowOff>
    </xdr:from>
    <xdr:to>
      <xdr:col>50</xdr:col>
      <xdr:colOff>165100</xdr:colOff>
      <xdr:row>35</xdr:row>
      <xdr:rowOff>160455</xdr:rowOff>
    </xdr:to>
    <xdr:sp macro="" textlink="">
      <xdr:nvSpPr>
        <xdr:cNvPr id="311" name="楕円 310"/>
        <xdr:cNvSpPr/>
      </xdr:nvSpPr>
      <xdr:spPr>
        <a:xfrm>
          <a:off x="9588500" y="60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5532</xdr:rowOff>
    </xdr:from>
    <xdr:ext cx="469744" cy="259045"/>
    <xdr:sp macro="" textlink="">
      <xdr:nvSpPr>
        <xdr:cNvPr id="312" name="テキスト ボックス 311"/>
        <xdr:cNvSpPr txBox="1"/>
      </xdr:nvSpPr>
      <xdr:spPr>
        <a:xfrm>
          <a:off x="9404428" y="583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75184</xdr:rowOff>
    </xdr:from>
    <xdr:to>
      <xdr:col>46</xdr:col>
      <xdr:colOff>38100</xdr:colOff>
      <xdr:row>36</xdr:row>
      <xdr:rowOff>5334</xdr:rowOff>
    </xdr:to>
    <xdr:sp macro="" textlink="">
      <xdr:nvSpPr>
        <xdr:cNvPr id="313" name="楕円 312"/>
        <xdr:cNvSpPr/>
      </xdr:nvSpPr>
      <xdr:spPr>
        <a:xfrm>
          <a:off x="8699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21861</xdr:rowOff>
    </xdr:from>
    <xdr:ext cx="469744" cy="259045"/>
    <xdr:sp macro="" textlink="">
      <xdr:nvSpPr>
        <xdr:cNvPr id="314" name="テキスト ボックス 313"/>
        <xdr:cNvSpPr txBox="1"/>
      </xdr:nvSpPr>
      <xdr:spPr>
        <a:xfrm>
          <a:off x="8515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109801</xdr:rowOff>
    </xdr:from>
    <xdr:to>
      <xdr:col>41</xdr:col>
      <xdr:colOff>101600</xdr:colOff>
      <xdr:row>36</xdr:row>
      <xdr:rowOff>39951</xdr:rowOff>
    </xdr:to>
    <xdr:sp macro="" textlink="">
      <xdr:nvSpPr>
        <xdr:cNvPr id="315" name="楕円 314"/>
        <xdr:cNvSpPr/>
      </xdr:nvSpPr>
      <xdr:spPr>
        <a:xfrm>
          <a:off x="7810500" y="61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56478</xdr:rowOff>
    </xdr:from>
    <xdr:ext cx="469744" cy="259045"/>
    <xdr:sp macro="" textlink="">
      <xdr:nvSpPr>
        <xdr:cNvPr id="316" name="テキスト ボックス 315"/>
        <xdr:cNvSpPr txBox="1"/>
      </xdr:nvSpPr>
      <xdr:spPr>
        <a:xfrm>
          <a:off x="7626428" y="588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143437</xdr:rowOff>
    </xdr:from>
    <xdr:to>
      <xdr:col>36</xdr:col>
      <xdr:colOff>165100</xdr:colOff>
      <xdr:row>35</xdr:row>
      <xdr:rowOff>73587</xdr:rowOff>
    </xdr:to>
    <xdr:sp macro="" textlink="">
      <xdr:nvSpPr>
        <xdr:cNvPr id="317" name="楕円 316"/>
        <xdr:cNvSpPr/>
      </xdr:nvSpPr>
      <xdr:spPr>
        <a:xfrm>
          <a:off x="6921500" y="59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90114</xdr:rowOff>
    </xdr:from>
    <xdr:ext cx="469744" cy="259045"/>
    <xdr:sp macro="" textlink="">
      <xdr:nvSpPr>
        <xdr:cNvPr id="318" name="テキスト ボックス 317"/>
        <xdr:cNvSpPr txBox="1"/>
      </xdr:nvSpPr>
      <xdr:spPr>
        <a:xfrm>
          <a:off x="6737428" y="574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151587</xdr:rowOff>
    </xdr:from>
    <xdr:to>
      <xdr:col>55</xdr:col>
      <xdr:colOff>0</xdr:colOff>
      <xdr:row>54</xdr:row>
      <xdr:rowOff>129718</xdr:rowOff>
    </xdr:to>
    <xdr:cxnSp macro="">
      <xdr:nvCxnSpPr>
        <xdr:cNvPr id="347" name="直線コネクタ 346"/>
        <xdr:cNvCxnSpPr/>
      </xdr:nvCxnSpPr>
      <xdr:spPr>
        <a:xfrm>
          <a:off x="9639300" y="9238437"/>
          <a:ext cx="838200" cy="14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102684</xdr:rowOff>
    </xdr:from>
    <xdr:ext cx="534377" cy="259045"/>
    <xdr:sp macro="" textlink="">
      <xdr:nvSpPr>
        <xdr:cNvPr id="348" name="農林水産業費平均値テキスト"/>
        <xdr:cNvSpPr txBox="1"/>
      </xdr:nvSpPr>
      <xdr:spPr>
        <a:xfrm>
          <a:off x="10528300" y="97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103677</xdr:rowOff>
    </xdr:from>
    <xdr:to>
      <xdr:col>50</xdr:col>
      <xdr:colOff>114300</xdr:colOff>
      <xdr:row>53</xdr:row>
      <xdr:rowOff>151587</xdr:rowOff>
    </xdr:to>
    <xdr:cxnSp macro="">
      <xdr:nvCxnSpPr>
        <xdr:cNvPr id="350" name="直線コネクタ 349"/>
        <xdr:cNvCxnSpPr/>
      </xdr:nvCxnSpPr>
      <xdr:spPr>
        <a:xfrm>
          <a:off x="8750300" y="9190527"/>
          <a:ext cx="889000" cy="4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84550</xdr:rowOff>
    </xdr:from>
    <xdr:to>
      <xdr:col>45</xdr:col>
      <xdr:colOff>177800</xdr:colOff>
      <xdr:row>53</xdr:row>
      <xdr:rowOff>103677</xdr:rowOff>
    </xdr:to>
    <xdr:cxnSp macro="">
      <xdr:nvCxnSpPr>
        <xdr:cNvPr id="353" name="直線コネクタ 352"/>
        <xdr:cNvCxnSpPr/>
      </xdr:nvCxnSpPr>
      <xdr:spPr>
        <a:xfrm>
          <a:off x="7861300" y="9171400"/>
          <a:ext cx="889000" cy="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5" name="テキスト ボックス 354"/>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84550</xdr:rowOff>
    </xdr:from>
    <xdr:to>
      <xdr:col>41</xdr:col>
      <xdr:colOff>50800</xdr:colOff>
      <xdr:row>54</xdr:row>
      <xdr:rowOff>29953</xdr:rowOff>
    </xdr:to>
    <xdr:cxnSp macro="">
      <xdr:nvCxnSpPr>
        <xdr:cNvPr id="356" name="直線コネクタ 355"/>
        <xdr:cNvCxnSpPr/>
      </xdr:nvCxnSpPr>
      <xdr:spPr>
        <a:xfrm flipV="1">
          <a:off x="6972300" y="9171400"/>
          <a:ext cx="889000" cy="1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58" name="テキスト ボックス 357"/>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1814</xdr:rowOff>
    </xdr:from>
    <xdr:ext cx="534377" cy="259045"/>
    <xdr:sp macro="" textlink="">
      <xdr:nvSpPr>
        <xdr:cNvPr id="360" name="テキスト ボックス 359"/>
        <xdr:cNvSpPr txBox="1"/>
      </xdr:nvSpPr>
      <xdr:spPr>
        <a:xfrm>
          <a:off x="6705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78918</xdr:rowOff>
    </xdr:from>
    <xdr:to>
      <xdr:col>55</xdr:col>
      <xdr:colOff>50800</xdr:colOff>
      <xdr:row>55</xdr:row>
      <xdr:rowOff>9068</xdr:rowOff>
    </xdr:to>
    <xdr:sp macro="" textlink="">
      <xdr:nvSpPr>
        <xdr:cNvPr id="366" name="楕円 365"/>
        <xdr:cNvSpPr/>
      </xdr:nvSpPr>
      <xdr:spPr>
        <a:xfrm>
          <a:off x="10426700" y="933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101795</xdr:rowOff>
    </xdr:from>
    <xdr:ext cx="534377" cy="259045"/>
    <xdr:sp macro="" textlink="">
      <xdr:nvSpPr>
        <xdr:cNvPr id="367" name="農林水産業費該当値テキスト"/>
        <xdr:cNvSpPr txBox="1"/>
      </xdr:nvSpPr>
      <xdr:spPr>
        <a:xfrm>
          <a:off x="10528300" y="918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100787</xdr:rowOff>
    </xdr:from>
    <xdr:to>
      <xdr:col>50</xdr:col>
      <xdr:colOff>165100</xdr:colOff>
      <xdr:row>54</xdr:row>
      <xdr:rowOff>30937</xdr:rowOff>
    </xdr:to>
    <xdr:sp macro="" textlink="">
      <xdr:nvSpPr>
        <xdr:cNvPr id="368" name="楕円 367"/>
        <xdr:cNvSpPr/>
      </xdr:nvSpPr>
      <xdr:spPr>
        <a:xfrm>
          <a:off x="9588500" y="91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47464</xdr:rowOff>
    </xdr:from>
    <xdr:ext cx="534377" cy="259045"/>
    <xdr:sp macro="" textlink="">
      <xdr:nvSpPr>
        <xdr:cNvPr id="369" name="テキスト ボックス 368"/>
        <xdr:cNvSpPr txBox="1"/>
      </xdr:nvSpPr>
      <xdr:spPr>
        <a:xfrm>
          <a:off x="9372111" y="896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52877</xdr:rowOff>
    </xdr:from>
    <xdr:to>
      <xdr:col>46</xdr:col>
      <xdr:colOff>38100</xdr:colOff>
      <xdr:row>53</xdr:row>
      <xdr:rowOff>154477</xdr:rowOff>
    </xdr:to>
    <xdr:sp macro="" textlink="">
      <xdr:nvSpPr>
        <xdr:cNvPr id="370" name="楕円 369"/>
        <xdr:cNvSpPr/>
      </xdr:nvSpPr>
      <xdr:spPr>
        <a:xfrm>
          <a:off x="8699500" y="91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171004</xdr:rowOff>
    </xdr:from>
    <xdr:ext cx="534377" cy="259045"/>
    <xdr:sp macro="" textlink="">
      <xdr:nvSpPr>
        <xdr:cNvPr id="371" name="テキスト ボックス 370"/>
        <xdr:cNvSpPr txBox="1"/>
      </xdr:nvSpPr>
      <xdr:spPr>
        <a:xfrm>
          <a:off x="8483111" y="891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33750</xdr:rowOff>
    </xdr:from>
    <xdr:to>
      <xdr:col>41</xdr:col>
      <xdr:colOff>101600</xdr:colOff>
      <xdr:row>53</xdr:row>
      <xdr:rowOff>135350</xdr:rowOff>
    </xdr:to>
    <xdr:sp macro="" textlink="">
      <xdr:nvSpPr>
        <xdr:cNvPr id="372" name="楕円 371"/>
        <xdr:cNvSpPr/>
      </xdr:nvSpPr>
      <xdr:spPr>
        <a:xfrm>
          <a:off x="7810500" y="91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151877</xdr:rowOff>
    </xdr:from>
    <xdr:ext cx="534377" cy="259045"/>
    <xdr:sp macro="" textlink="">
      <xdr:nvSpPr>
        <xdr:cNvPr id="373" name="テキスト ボックス 372"/>
        <xdr:cNvSpPr txBox="1"/>
      </xdr:nvSpPr>
      <xdr:spPr>
        <a:xfrm>
          <a:off x="7594111" y="889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150603</xdr:rowOff>
    </xdr:from>
    <xdr:to>
      <xdr:col>36</xdr:col>
      <xdr:colOff>165100</xdr:colOff>
      <xdr:row>54</xdr:row>
      <xdr:rowOff>80753</xdr:rowOff>
    </xdr:to>
    <xdr:sp macro="" textlink="">
      <xdr:nvSpPr>
        <xdr:cNvPr id="374" name="楕円 373"/>
        <xdr:cNvSpPr/>
      </xdr:nvSpPr>
      <xdr:spPr>
        <a:xfrm>
          <a:off x="6921500" y="92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97280</xdr:rowOff>
    </xdr:from>
    <xdr:ext cx="534377" cy="259045"/>
    <xdr:sp macro="" textlink="">
      <xdr:nvSpPr>
        <xdr:cNvPr id="375" name="テキスト ボックス 374"/>
        <xdr:cNvSpPr txBox="1"/>
      </xdr:nvSpPr>
      <xdr:spPr>
        <a:xfrm>
          <a:off x="6705111" y="90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49272</xdr:rowOff>
    </xdr:from>
    <xdr:to>
      <xdr:col>54</xdr:col>
      <xdr:colOff>189865</xdr:colOff>
      <xdr:row>79</xdr:row>
      <xdr:rowOff>80558</xdr:rowOff>
    </xdr:to>
    <xdr:cxnSp macro="">
      <xdr:nvCxnSpPr>
        <xdr:cNvPr id="401" name="直線コネクタ 400"/>
        <xdr:cNvCxnSpPr/>
      </xdr:nvCxnSpPr>
      <xdr:spPr>
        <a:xfrm flipV="1">
          <a:off x="10475595" y="12393672"/>
          <a:ext cx="1270" cy="1231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84385</xdr:rowOff>
    </xdr:from>
    <xdr:ext cx="378565" cy="259045"/>
    <xdr:sp macro="" textlink="">
      <xdr:nvSpPr>
        <xdr:cNvPr id="402" name="商工費最小値テキスト"/>
        <xdr:cNvSpPr txBox="1"/>
      </xdr:nvSpPr>
      <xdr:spPr>
        <a:xfrm>
          <a:off x="10528300" y="136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80558</xdr:rowOff>
    </xdr:from>
    <xdr:to>
      <xdr:col>55</xdr:col>
      <xdr:colOff>88900</xdr:colOff>
      <xdr:row>79</xdr:row>
      <xdr:rowOff>80558</xdr:rowOff>
    </xdr:to>
    <xdr:cxnSp macro="">
      <xdr:nvCxnSpPr>
        <xdr:cNvPr id="403" name="直線コネクタ 402"/>
        <xdr:cNvCxnSpPr/>
      </xdr:nvCxnSpPr>
      <xdr:spPr>
        <a:xfrm>
          <a:off x="10388600" y="1362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167399</xdr:rowOff>
    </xdr:from>
    <xdr:ext cx="534377" cy="259045"/>
    <xdr:sp macro="" textlink="">
      <xdr:nvSpPr>
        <xdr:cNvPr id="404" name="商工費最大値テキスト"/>
        <xdr:cNvSpPr txBox="1"/>
      </xdr:nvSpPr>
      <xdr:spPr>
        <a:xfrm>
          <a:off x="10528300" y="1216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49272</xdr:rowOff>
    </xdr:from>
    <xdr:to>
      <xdr:col>55</xdr:col>
      <xdr:colOff>88900</xdr:colOff>
      <xdr:row>72</xdr:row>
      <xdr:rowOff>49272</xdr:rowOff>
    </xdr:to>
    <xdr:cxnSp macro="">
      <xdr:nvCxnSpPr>
        <xdr:cNvPr id="405" name="直線コネクタ 404"/>
        <xdr:cNvCxnSpPr/>
      </xdr:nvCxnSpPr>
      <xdr:spPr>
        <a:xfrm>
          <a:off x="10388600" y="12393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36830</xdr:rowOff>
    </xdr:from>
    <xdr:to>
      <xdr:col>55</xdr:col>
      <xdr:colOff>0</xdr:colOff>
      <xdr:row>72</xdr:row>
      <xdr:rowOff>49272</xdr:rowOff>
    </xdr:to>
    <xdr:cxnSp macro="">
      <xdr:nvCxnSpPr>
        <xdr:cNvPr id="406" name="直線コネクタ 405"/>
        <xdr:cNvCxnSpPr/>
      </xdr:nvCxnSpPr>
      <xdr:spPr>
        <a:xfrm>
          <a:off x="9639300" y="12381230"/>
          <a:ext cx="8382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48908</xdr:rowOff>
    </xdr:from>
    <xdr:ext cx="469744" cy="259045"/>
    <xdr:sp macro="" textlink="">
      <xdr:nvSpPr>
        <xdr:cNvPr id="407" name="商工費平均値テキスト"/>
        <xdr:cNvSpPr txBox="1"/>
      </xdr:nvSpPr>
      <xdr:spPr>
        <a:xfrm>
          <a:off x="10528300" y="13250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70481</xdr:rowOff>
    </xdr:from>
    <xdr:to>
      <xdr:col>55</xdr:col>
      <xdr:colOff>50800</xdr:colOff>
      <xdr:row>78</xdr:row>
      <xdr:rowOff>631</xdr:rowOff>
    </xdr:to>
    <xdr:sp macro="" textlink="">
      <xdr:nvSpPr>
        <xdr:cNvPr id="408" name="フローチャート: 判断 407"/>
        <xdr:cNvSpPr/>
      </xdr:nvSpPr>
      <xdr:spPr>
        <a:xfrm>
          <a:off x="104267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36830</xdr:rowOff>
    </xdr:from>
    <xdr:to>
      <xdr:col>50</xdr:col>
      <xdr:colOff>114300</xdr:colOff>
      <xdr:row>72</xdr:row>
      <xdr:rowOff>106357</xdr:rowOff>
    </xdr:to>
    <xdr:cxnSp macro="">
      <xdr:nvCxnSpPr>
        <xdr:cNvPr id="409" name="直線コネクタ 408"/>
        <xdr:cNvCxnSpPr/>
      </xdr:nvCxnSpPr>
      <xdr:spPr>
        <a:xfrm flipV="1">
          <a:off x="8750300" y="12381230"/>
          <a:ext cx="889000" cy="6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96019</xdr:rowOff>
    </xdr:from>
    <xdr:to>
      <xdr:col>50</xdr:col>
      <xdr:colOff>165100</xdr:colOff>
      <xdr:row>78</xdr:row>
      <xdr:rowOff>26169</xdr:rowOff>
    </xdr:to>
    <xdr:sp macro="" textlink="">
      <xdr:nvSpPr>
        <xdr:cNvPr id="410" name="フローチャート: 判断 409"/>
        <xdr:cNvSpPr/>
      </xdr:nvSpPr>
      <xdr:spPr>
        <a:xfrm>
          <a:off x="9588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17296</xdr:rowOff>
    </xdr:from>
    <xdr:ext cx="469744" cy="259045"/>
    <xdr:sp macro="" textlink="">
      <xdr:nvSpPr>
        <xdr:cNvPr id="411" name="テキスト ボックス 410"/>
        <xdr:cNvSpPr txBox="1"/>
      </xdr:nvSpPr>
      <xdr:spPr>
        <a:xfrm>
          <a:off x="9404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62760</xdr:rowOff>
    </xdr:from>
    <xdr:to>
      <xdr:col>45</xdr:col>
      <xdr:colOff>177800</xdr:colOff>
      <xdr:row>72</xdr:row>
      <xdr:rowOff>106357</xdr:rowOff>
    </xdr:to>
    <xdr:cxnSp macro="">
      <xdr:nvCxnSpPr>
        <xdr:cNvPr id="412" name="直線コネクタ 411"/>
        <xdr:cNvCxnSpPr/>
      </xdr:nvCxnSpPr>
      <xdr:spPr>
        <a:xfrm>
          <a:off x="7861300" y="12064260"/>
          <a:ext cx="889000" cy="38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53271</xdr:rowOff>
    </xdr:from>
    <xdr:to>
      <xdr:col>46</xdr:col>
      <xdr:colOff>38100</xdr:colOff>
      <xdr:row>77</xdr:row>
      <xdr:rowOff>154871</xdr:rowOff>
    </xdr:to>
    <xdr:sp macro="" textlink="">
      <xdr:nvSpPr>
        <xdr:cNvPr id="413" name="フローチャート: 判断 412"/>
        <xdr:cNvSpPr/>
      </xdr:nvSpPr>
      <xdr:spPr>
        <a:xfrm>
          <a:off x="86995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145998</xdr:rowOff>
    </xdr:from>
    <xdr:ext cx="534377" cy="259045"/>
    <xdr:sp macro="" textlink="">
      <xdr:nvSpPr>
        <xdr:cNvPr id="414" name="テキスト ボックス 413"/>
        <xdr:cNvSpPr txBox="1"/>
      </xdr:nvSpPr>
      <xdr:spPr>
        <a:xfrm>
          <a:off x="8483111" y="133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62760</xdr:rowOff>
    </xdr:from>
    <xdr:to>
      <xdr:col>41</xdr:col>
      <xdr:colOff>50800</xdr:colOff>
      <xdr:row>75</xdr:row>
      <xdr:rowOff>78108</xdr:rowOff>
    </xdr:to>
    <xdr:cxnSp macro="">
      <xdr:nvCxnSpPr>
        <xdr:cNvPr id="415" name="直線コネクタ 414"/>
        <xdr:cNvCxnSpPr/>
      </xdr:nvCxnSpPr>
      <xdr:spPr>
        <a:xfrm flipV="1">
          <a:off x="6972300" y="12064260"/>
          <a:ext cx="889000" cy="87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39326</xdr:rowOff>
    </xdr:from>
    <xdr:to>
      <xdr:col>41</xdr:col>
      <xdr:colOff>101600</xdr:colOff>
      <xdr:row>78</xdr:row>
      <xdr:rowOff>140926</xdr:rowOff>
    </xdr:to>
    <xdr:sp macro="" textlink="">
      <xdr:nvSpPr>
        <xdr:cNvPr id="416" name="フローチャート: 判断 415"/>
        <xdr:cNvSpPr/>
      </xdr:nvSpPr>
      <xdr:spPr>
        <a:xfrm>
          <a:off x="7810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132053</xdr:rowOff>
    </xdr:from>
    <xdr:ext cx="469744" cy="259045"/>
    <xdr:sp macro="" textlink="">
      <xdr:nvSpPr>
        <xdr:cNvPr id="417" name="テキスト ボックス 416"/>
        <xdr:cNvSpPr txBox="1"/>
      </xdr:nvSpPr>
      <xdr:spPr>
        <a:xfrm>
          <a:off x="7626428"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31032</xdr:rowOff>
    </xdr:from>
    <xdr:to>
      <xdr:col>36</xdr:col>
      <xdr:colOff>165100</xdr:colOff>
      <xdr:row>78</xdr:row>
      <xdr:rowOff>132632</xdr:rowOff>
    </xdr:to>
    <xdr:sp macro="" textlink="">
      <xdr:nvSpPr>
        <xdr:cNvPr id="418" name="フローチャート: 判断 417"/>
        <xdr:cNvSpPr/>
      </xdr:nvSpPr>
      <xdr:spPr>
        <a:xfrm>
          <a:off x="6921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123759</xdr:rowOff>
    </xdr:from>
    <xdr:ext cx="469744" cy="259045"/>
    <xdr:sp macro="" textlink="">
      <xdr:nvSpPr>
        <xdr:cNvPr id="419" name="テキスト ボックス 418"/>
        <xdr:cNvSpPr txBox="1"/>
      </xdr:nvSpPr>
      <xdr:spPr>
        <a:xfrm>
          <a:off x="6737428"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169922</xdr:rowOff>
    </xdr:from>
    <xdr:to>
      <xdr:col>55</xdr:col>
      <xdr:colOff>50800</xdr:colOff>
      <xdr:row>72</xdr:row>
      <xdr:rowOff>100072</xdr:rowOff>
    </xdr:to>
    <xdr:sp macro="" textlink="">
      <xdr:nvSpPr>
        <xdr:cNvPr id="425" name="楕円 424"/>
        <xdr:cNvSpPr/>
      </xdr:nvSpPr>
      <xdr:spPr>
        <a:xfrm>
          <a:off x="10426700" y="123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122949</xdr:rowOff>
    </xdr:from>
    <xdr:ext cx="534377" cy="259045"/>
    <xdr:sp macro="" textlink="">
      <xdr:nvSpPr>
        <xdr:cNvPr id="426" name="商工費該当値テキスト"/>
        <xdr:cNvSpPr txBox="1"/>
      </xdr:nvSpPr>
      <xdr:spPr>
        <a:xfrm>
          <a:off x="10528300" y="1229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157480</xdr:rowOff>
    </xdr:from>
    <xdr:to>
      <xdr:col>50</xdr:col>
      <xdr:colOff>165100</xdr:colOff>
      <xdr:row>72</xdr:row>
      <xdr:rowOff>87630</xdr:rowOff>
    </xdr:to>
    <xdr:sp macro="" textlink="">
      <xdr:nvSpPr>
        <xdr:cNvPr id="427" name="楕円 426"/>
        <xdr:cNvSpPr/>
      </xdr:nvSpPr>
      <xdr:spPr>
        <a:xfrm>
          <a:off x="9588500" y="123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104157</xdr:rowOff>
    </xdr:from>
    <xdr:ext cx="534377" cy="259045"/>
    <xdr:sp macro="" textlink="">
      <xdr:nvSpPr>
        <xdr:cNvPr id="428" name="テキスト ボックス 427"/>
        <xdr:cNvSpPr txBox="1"/>
      </xdr:nvSpPr>
      <xdr:spPr>
        <a:xfrm>
          <a:off x="9372111" y="1210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55557</xdr:rowOff>
    </xdr:from>
    <xdr:to>
      <xdr:col>46</xdr:col>
      <xdr:colOff>38100</xdr:colOff>
      <xdr:row>72</xdr:row>
      <xdr:rowOff>157157</xdr:rowOff>
    </xdr:to>
    <xdr:sp macro="" textlink="">
      <xdr:nvSpPr>
        <xdr:cNvPr id="429" name="楕円 428"/>
        <xdr:cNvSpPr/>
      </xdr:nvSpPr>
      <xdr:spPr>
        <a:xfrm>
          <a:off x="8699500" y="123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2234</xdr:rowOff>
    </xdr:from>
    <xdr:ext cx="534377" cy="259045"/>
    <xdr:sp macro="" textlink="">
      <xdr:nvSpPr>
        <xdr:cNvPr id="430" name="テキスト ボックス 429"/>
        <xdr:cNvSpPr txBox="1"/>
      </xdr:nvSpPr>
      <xdr:spPr>
        <a:xfrm>
          <a:off x="8483111" y="121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11960</xdr:rowOff>
    </xdr:from>
    <xdr:to>
      <xdr:col>41</xdr:col>
      <xdr:colOff>101600</xdr:colOff>
      <xdr:row>70</xdr:row>
      <xdr:rowOff>113560</xdr:rowOff>
    </xdr:to>
    <xdr:sp macro="" textlink="">
      <xdr:nvSpPr>
        <xdr:cNvPr id="431" name="楕円 430"/>
        <xdr:cNvSpPr/>
      </xdr:nvSpPr>
      <xdr:spPr>
        <a:xfrm>
          <a:off x="7810500" y="120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130087</xdr:rowOff>
    </xdr:from>
    <xdr:ext cx="534377" cy="259045"/>
    <xdr:sp macro="" textlink="">
      <xdr:nvSpPr>
        <xdr:cNvPr id="432" name="テキスト ボックス 431"/>
        <xdr:cNvSpPr txBox="1"/>
      </xdr:nvSpPr>
      <xdr:spPr>
        <a:xfrm>
          <a:off x="7594111" y="117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27308</xdr:rowOff>
    </xdr:from>
    <xdr:to>
      <xdr:col>36</xdr:col>
      <xdr:colOff>165100</xdr:colOff>
      <xdr:row>75</xdr:row>
      <xdr:rowOff>128908</xdr:rowOff>
    </xdr:to>
    <xdr:sp macro="" textlink="">
      <xdr:nvSpPr>
        <xdr:cNvPr id="433" name="楕円 432"/>
        <xdr:cNvSpPr/>
      </xdr:nvSpPr>
      <xdr:spPr>
        <a:xfrm>
          <a:off x="6921500" y="128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145435</xdr:rowOff>
    </xdr:from>
    <xdr:ext cx="534377" cy="259045"/>
    <xdr:sp macro="" textlink="">
      <xdr:nvSpPr>
        <xdr:cNvPr id="434" name="テキスト ボックス 433"/>
        <xdr:cNvSpPr txBox="1"/>
      </xdr:nvSpPr>
      <xdr:spPr>
        <a:xfrm>
          <a:off x="6705111" y="1266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9" name="直線コネクタ 458"/>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60"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61" name="直線コネクタ 460"/>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2"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3" name="直線コネクタ 462"/>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14179</xdr:rowOff>
    </xdr:from>
    <xdr:to>
      <xdr:col>55</xdr:col>
      <xdr:colOff>0</xdr:colOff>
      <xdr:row>95</xdr:row>
      <xdr:rowOff>75864</xdr:rowOff>
    </xdr:to>
    <xdr:cxnSp macro="">
      <xdr:nvCxnSpPr>
        <xdr:cNvPr id="464" name="直線コネクタ 463"/>
        <xdr:cNvCxnSpPr/>
      </xdr:nvCxnSpPr>
      <xdr:spPr>
        <a:xfrm flipV="1">
          <a:off x="9639300" y="16130479"/>
          <a:ext cx="838200" cy="23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53991</xdr:rowOff>
    </xdr:from>
    <xdr:ext cx="534377" cy="259045"/>
    <xdr:sp macro="" textlink="">
      <xdr:nvSpPr>
        <xdr:cNvPr id="465" name="土木費平均値テキスト"/>
        <xdr:cNvSpPr txBox="1"/>
      </xdr:nvSpPr>
      <xdr:spPr>
        <a:xfrm>
          <a:off x="10528300" y="1651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6" name="フローチャート: 判断 465"/>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75864</xdr:rowOff>
    </xdr:from>
    <xdr:to>
      <xdr:col>50</xdr:col>
      <xdr:colOff>114300</xdr:colOff>
      <xdr:row>95</xdr:row>
      <xdr:rowOff>79730</xdr:rowOff>
    </xdr:to>
    <xdr:cxnSp macro="">
      <xdr:nvCxnSpPr>
        <xdr:cNvPr id="467" name="直線コネクタ 466"/>
        <xdr:cNvCxnSpPr/>
      </xdr:nvCxnSpPr>
      <xdr:spPr>
        <a:xfrm flipV="1">
          <a:off x="8750300" y="16363614"/>
          <a:ext cx="8890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8" name="フローチャート: 判断 467"/>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71327</xdr:rowOff>
    </xdr:from>
    <xdr:ext cx="534377" cy="259045"/>
    <xdr:sp macro="" textlink="">
      <xdr:nvSpPr>
        <xdr:cNvPr id="469" name="テキスト ボックス 468"/>
        <xdr:cNvSpPr txBox="1"/>
      </xdr:nvSpPr>
      <xdr:spPr>
        <a:xfrm>
          <a:off x="9372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115621</xdr:rowOff>
    </xdr:from>
    <xdr:to>
      <xdr:col>45</xdr:col>
      <xdr:colOff>177800</xdr:colOff>
      <xdr:row>95</xdr:row>
      <xdr:rowOff>79730</xdr:rowOff>
    </xdr:to>
    <xdr:cxnSp macro="">
      <xdr:nvCxnSpPr>
        <xdr:cNvPr id="470" name="直線コネクタ 469"/>
        <xdr:cNvCxnSpPr/>
      </xdr:nvCxnSpPr>
      <xdr:spPr>
        <a:xfrm>
          <a:off x="7861300" y="16231921"/>
          <a:ext cx="889000" cy="1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71" name="フローチャート: 判断 470"/>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72" name="テキスト ボックス 471"/>
        <xdr:cNvSpPr txBox="1"/>
      </xdr:nvSpPr>
      <xdr:spPr>
        <a:xfrm>
          <a:off x="848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115621</xdr:rowOff>
    </xdr:from>
    <xdr:to>
      <xdr:col>41</xdr:col>
      <xdr:colOff>50800</xdr:colOff>
      <xdr:row>94</xdr:row>
      <xdr:rowOff>170980</xdr:rowOff>
    </xdr:to>
    <xdr:cxnSp macro="">
      <xdr:nvCxnSpPr>
        <xdr:cNvPr id="473" name="直線コネクタ 472"/>
        <xdr:cNvCxnSpPr/>
      </xdr:nvCxnSpPr>
      <xdr:spPr>
        <a:xfrm flipV="1">
          <a:off x="6972300" y="16231921"/>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4" name="フローチャート: 判断 473"/>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60755</xdr:rowOff>
    </xdr:from>
    <xdr:ext cx="534377" cy="259045"/>
    <xdr:sp macro="" textlink="">
      <xdr:nvSpPr>
        <xdr:cNvPr id="475" name="テキスト ボックス 474"/>
        <xdr:cNvSpPr txBox="1"/>
      </xdr:nvSpPr>
      <xdr:spPr>
        <a:xfrm>
          <a:off x="7594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6" name="フローチャート: 判断 475"/>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13625</xdr:rowOff>
    </xdr:from>
    <xdr:ext cx="534377" cy="259045"/>
    <xdr:sp macro="" textlink="">
      <xdr:nvSpPr>
        <xdr:cNvPr id="477" name="テキスト ボックス 476"/>
        <xdr:cNvSpPr txBox="1"/>
      </xdr:nvSpPr>
      <xdr:spPr>
        <a:xfrm>
          <a:off x="6705111" y="166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134829</xdr:rowOff>
    </xdr:from>
    <xdr:to>
      <xdr:col>55</xdr:col>
      <xdr:colOff>50800</xdr:colOff>
      <xdr:row>94</xdr:row>
      <xdr:rowOff>64979</xdr:rowOff>
    </xdr:to>
    <xdr:sp macro="" textlink="">
      <xdr:nvSpPr>
        <xdr:cNvPr id="483" name="楕円 482"/>
        <xdr:cNvSpPr/>
      </xdr:nvSpPr>
      <xdr:spPr>
        <a:xfrm>
          <a:off x="10426700" y="160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157706</xdr:rowOff>
    </xdr:from>
    <xdr:ext cx="534377" cy="259045"/>
    <xdr:sp macro="" textlink="">
      <xdr:nvSpPr>
        <xdr:cNvPr id="484" name="土木費該当値テキスト"/>
        <xdr:cNvSpPr txBox="1"/>
      </xdr:nvSpPr>
      <xdr:spPr>
        <a:xfrm>
          <a:off x="10528300" y="159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25064</xdr:rowOff>
    </xdr:from>
    <xdr:to>
      <xdr:col>50</xdr:col>
      <xdr:colOff>165100</xdr:colOff>
      <xdr:row>95</xdr:row>
      <xdr:rowOff>126664</xdr:rowOff>
    </xdr:to>
    <xdr:sp macro="" textlink="">
      <xdr:nvSpPr>
        <xdr:cNvPr id="485" name="楕円 484"/>
        <xdr:cNvSpPr/>
      </xdr:nvSpPr>
      <xdr:spPr>
        <a:xfrm>
          <a:off x="9588500" y="163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143191</xdr:rowOff>
    </xdr:from>
    <xdr:ext cx="534377" cy="259045"/>
    <xdr:sp macro="" textlink="">
      <xdr:nvSpPr>
        <xdr:cNvPr id="486" name="テキスト ボックス 485"/>
        <xdr:cNvSpPr txBox="1"/>
      </xdr:nvSpPr>
      <xdr:spPr>
        <a:xfrm>
          <a:off x="9372111" y="160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28930</xdr:rowOff>
    </xdr:from>
    <xdr:to>
      <xdr:col>46</xdr:col>
      <xdr:colOff>38100</xdr:colOff>
      <xdr:row>95</xdr:row>
      <xdr:rowOff>130530</xdr:rowOff>
    </xdr:to>
    <xdr:sp macro="" textlink="">
      <xdr:nvSpPr>
        <xdr:cNvPr id="487" name="楕円 486"/>
        <xdr:cNvSpPr/>
      </xdr:nvSpPr>
      <xdr:spPr>
        <a:xfrm>
          <a:off x="8699500" y="163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147057</xdr:rowOff>
    </xdr:from>
    <xdr:ext cx="534377" cy="259045"/>
    <xdr:sp macro="" textlink="">
      <xdr:nvSpPr>
        <xdr:cNvPr id="488" name="テキスト ボックス 487"/>
        <xdr:cNvSpPr txBox="1"/>
      </xdr:nvSpPr>
      <xdr:spPr>
        <a:xfrm>
          <a:off x="8483111" y="160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64821</xdr:rowOff>
    </xdr:from>
    <xdr:to>
      <xdr:col>41</xdr:col>
      <xdr:colOff>101600</xdr:colOff>
      <xdr:row>94</xdr:row>
      <xdr:rowOff>166421</xdr:rowOff>
    </xdr:to>
    <xdr:sp macro="" textlink="">
      <xdr:nvSpPr>
        <xdr:cNvPr id="489" name="楕円 488"/>
        <xdr:cNvSpPr/>
      </xdr:nvSpPr>
      <xdr:spPr>
        <a:xfrm>
          <a:off x="7810500" y="161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11498</xdr:rowOff>
    </xdr:from>
    <xdr:ext cx="534377" cy="259045"/>
    <xdr:sp macro="" textlink="">
      <xdr:nvSpPr>
        <xdr:cNvPr id="490" name="テキスト ボックス 489"/>
        <xdr:cNvSpPr txBox="1"/>
      </xdr:nvSpPr>
      <xdr:spPr>
        <a:xfrm>
          <a:off x="7594111" y="1595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120180</xdr:rowOff>
    </xdr:from>
    <xdr:to>
      <xdr:col>36</xdr:col>
      <xdr:colOff>165100</xdr:colOff>
      <xdr:row>95</xdr:row>
      <xdr:rowOff>50330</xdr:rowOff>
    </xdr:to>
    <xdr:sp macro="" textlink="">
      <xdr:nvSpPr>
        <xdr:cNvPr id="491" name="楕円 490"/>
        <xdr:cNvSpPr/>
      </xdr:nvSpPr>
      <xdr:spPr>
        <a:xfrm>
          <a:off x="6921500" y="162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66857</xdr:rowOff>
    </xdr:from>
    <xdr:ext cx="534377" cy="259045"/>
    <xdr:sp macro="" textlink="">
      <xdr:nvSpPr>
        <xdr:cNvPr id="492" name="テキスト ボックス 491"/>
        <xdr:cNvSpPr txBox="1"/>
      </xdr:nvSpPr>
      <xdr:spPr>
        <a:xfrm>
          <a:off x="6705111" y="1601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5" name="直線コネクタ 514"/>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6"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7" name="直線コネクタ 516"/>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8"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9" name="直線コネクタ 518"/>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437</xdr:rowOff>
    </xdr:from>
    <xdr:to>
      <xdr:col>85</xdr:col>
      <xdr:colOff>127000</xdr:colOff>
      <xdr:row>34</xdr:row>
      <xdr:rowOff>78755</xdr:rowOff>
    </xdr:to>
    <xdr:cxnSp macro="">
      <xdr:nvCxnSpPr>
        <xdr:cNvPr id="520" name="直線コネクタ 519"/>
        <xdr:cNvCxnSpPr/>
      </xdr:nvCxnSpPr>
      <xdr:spPr>
        <a:xfrm flipV="1">
          <a:off x="15481300" y="5829737"/>
          <a:ext cx="838200" cy="7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25722</xdr:rowOff>
    </xdr:from>
    <xdr:ext cx="534377" cy="259045"/>
    <xdr:sp macro="" textlink="">
      <xdr:nvSpPr>
        <xdr:cNvPr id="521" name="消防費平均値テキスト"/>
        <xdr:cNvSpPr txBox="1"/>
      </xdr:nvSpPr>
      <xdr:spPr>
        <a:xfrm>
          <a:off x="16370300" y="6197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2" name="フローチャート: 判断 521"/>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120772</xdr:rowOff>
    </xdr:from>
    <xdr:to>
      <xdr:col>81</xdr:col>
      <xdr:colOff>50800</xdr:colOff>
      <xdr:row>34</xdr:row>
      <xdr:rowOff>78755</xdr:rowOff>
    </xdr:to>
    <xdr:cxnSp macro="">
      <xdr:nvCxnSpPr>
        <xdr:cNvPr id="523" name="直線コネクタ 522"/>
        <xdr:cNvCxnSpPr/>
      </xdr:nvCxnSpPr>
      <xdr:spPr>
        <a:xfrm>
          <a:off x="14592300" y="5778622"/>
          <a:ext cx="889000" cy="12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4" name="フローチャート: 判断 523"/>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67373</xdr:rowOff>
    </xdr:from>
    <xdr:ext cx="534377" cy="259045"/>
    <xdr:sp macro="" textlink="">
      <xdr:nvSpPr>
        <xdr:cNvPr id="525" name="テキスト ボックス 524"/>
        <xdr:cNvSpPr txBox="1"/>
      </xdr:nvSpPr>
      <xdr:spPr>
        <a:xfrm>
          <a:off x="15214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120772</xdr:rowOff>
    </xdr:from>
    <xdr:to>
      <xdr:col>76</xdr:col>
      <xdr:colOff>114300</xdr:colOff>
      <xdr:row>35</xdr:row>
      <xdr:rowOff>134671</xdr:rowOff>
    </xdr:to>
    <xdr:cxnSp macro="">
      <xdr:nvCxnSpPr>
        <xdr:cNvPr id="526" name="直線コネクタ 525"/>
        <xdr:cNvCxnSpPr/>
      </xdr:nvCxnSpPr>
      <xdr:spPr>
        <a:xfrm flipV="1">
          <a:off x="13703300" y="5778622"/>
          <a:ext cx="889000" cy="35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7" name="フローチャート: 判断 526"/>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94576</xdr:rowOff>
    </xdr:from>
    <xdr:ext cx="534377" cy="259045"/>
    <xdr:sp macro="" textlink="">
      <xdr:nvSpPr>
        <xdr:cNvPr id="528" name="テキスト ボックス 527"/>
        <xdr:cNvSpPr txBox="1"/>
      </xdr:nvSpPr>
      <xdr:spPr>
        <a:xfrm>
          <a:off x="14325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134671</xdr:rowOff>
    </xdr:from>
    <xdr:to>
      <xdr:col>71</xdr:col>
      <xdr:colOff>177800</xdr:colOff>
      <xdr:row>36</xdr:row>
      <xdr:rowOff>78024</xdr:rowOff>
    </xdr:to>
    <xdr:cxnSp macro="">
      <xdr:nvCxnSpPr>
        <xdr:cNvPr id="529" name="直線コネクタ 528"/>
        <xdr:cNvCxnSpPr/>
      </xdr:nvCxnSpPr>
      <xdr:spPr>
        <a:xfrm flipV="1">
          <a:off x="12814300" y="6135421"/>
          <a:ext cx="889000" cy="11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30" name="フローチャート: 判断 529"/>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9811</xdr:rowOff>
    </xdr:from>
    <xdr:ext cx="534377" cy="259045"/>
    <xdr:sp macro="" textlink="">
      <xdr:nvSpPr>
        <xdr:cNvPr id="531" name="テキスト ボックス 530"/>
        <xdr:cNvSpPr txBox="1"/>
      </xdr:nvSpPr>
      <xdr:spPr>
        <a:xfrm>
          <a:off x="13436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2" name="フローチャート: 判断 531"/>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67693</xdr:rowOff>
    </xdr:from>
    <xdr:ext cx="534377" cy="259045"/>
    <xdr:sp macro="" textlink="">
      <xdr:nvSpPr>
        <xdr:cNvPr id="533" name="テキスト ボックス 532"/>
        <xdr:cNvSpPr txBox="1"/>
      </xdr:nvSpPr>
      <xdr:spPr>
        <a:xfrm>
          <a:off x="12547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121087</xdr:rowOff>
    </xdr:from>
    <xdr:to>
      <xdr:col>85</xdr:col>
      <xdr:colOff>177800</xdr:colOff>
      <xdr:row>34</xdr:row>
      <xdr:rowOff>51237</xdr:rowOff>
    </xdr:to>
    <xdr:sp macro="" textlink="">
      <xdr:nvSpPr>
        <xdr:cNvPr id="539" name="楕円 538"/>
        <xdr:cNvSpPr/>
      </xdr:nvSpPr>
      <xdr:spPr>
        <a:xfrm>
          <a:off x="16268700" y="57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143964</xdr:rowOff>
    </xdr:from>
    <xdr:ext cx="534377" cy="259045"/>
    <xdr:sp macro="" textlink="">
      <xdr:nvSpPr>
        <xdr:cNvPr id="540" name="消防費該当値テキスト"/>
        <xdr:cNvSpPr txBox="1"/>
      </xdr:nvSpPr>
      <xdr:spPr>
        <a:xfrm>
          <a:off x="16370300" y="563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27955</xdr:rowOff>
    </xdr:from>
    <xdr:to>
      <xdr:col>81</xdr:col>
      <xdr:colOff>101600</xdr:colOff>
      <xdr:row>34</xdr:row>
      <xdr:rowOff>129555</xdr:rowOff>
    </xdr:to>
    <xdr:sp macro="" textlink="">
      <xdr:nvSpPr>
        <xdr:cNvPr id="541" name="楕円 540"/>
        <xdr:cNvSpPr/>
      </xdr:nvSpPr>
      <xdr:spPr>
        <a:xfrm>
          <a:off x="15430500" y="58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146082</xdr:rowOff>
    </xdr:from>
    <xdr:ext cx="534377" cy="259045"/>
    <xdr:sp macro="" textlink="">
      <xdr:nvSpPr>
        <xdr:cNvPr id="542" name="テキスト ボックス 541"/>
        <xdr:cNvSpPr txBox="1"/>
      </xdr:nvSpPr>
      <xdr:spPr>
        <a:xfrm>
          <a:off x="15214111" y="56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69972</xdr:rowOff>
    </xdr:from>
    <xdr:to>
      <xdr:col>76</xdr:col>
      <xdr:colOff>165100</xdr:colOff>
      <xdr:row>34</xdr:row>
      <xdr:rowOff>122</xdr:rowOff>
    </xdr:to>
    <xdr:sp macro="" textlink="">
      <xdr:nvSpPr>
        <xdr:cNvPr id="543" name="楕円 542"/>
        <xdr:cNvSpPr/>
      </xdr:nvSpPr>
      <xdr:spPr>
        <a:xfrm>
          <a:off x="14541500" y="572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16649</xdr:rowOff>
    </xdr:from>
    <xdr:ext cx="534377" cy="259045"/>
    <xdr:sp macro="" textlink="">
      <xdr:nvSpPr>
        <xdr:cNvPr id="544" name="テキスト ボックス 543"/>
        <xdr:cNvSpPr txBox="1"/>
      </xdr:nvSpPr>
      <xdr:spPr>
        <a:xfrm>
          <a:off x="14325111" y="550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83871</xdr:rowOff>
    </xdr:from>
    <xdr:to>
      <xdr:col>72</xdr:col>
      <xdr:colOff>38100</xdr:colOff>
      <xdr:row>36</xdr:row>
      <xdr:rowOff>14021</xdr:rowOff>
    </xdr:to>
    <xdr:sp macro="" textlink="">
      <xdr:nvSpPr>
        <xdr:cNvPr id="545" name="楕円 544"/>
        <xdr:cNvSpPr/>
      </xdr:nvSpPr>
      <xdr:spPr>
        <a:xfrm>
          <a:off x="13652500" y="60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30548</xdr:rowOff>
    </xdr:from>
    <xdr:ext cx="534377" cy="259045"/>
    <xdr:sp macro="" textlink="">
      <xdr:nvSpPr>
        <xdr:cNvPr id="546" name="テキスト ボックス 545"/>
        <xdr:cNvSpPr txBox="1"/>
      </xdr:nvSpPr>
      <xdr:spPr>
        <a:xfrm>
          <a:off x="13436111" y="585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27224</xdr:rowOff>
    </xdr:from>
    <xdr:to>
      <xdr:col>67</xdr:col>
      <xdr:colOff>101600</xdr:colOff>
      <xdr:row>36</xdr:row>
      <xdr:rowOff>128824</xdr:rowOff>
    </xdr:to>
    <xdr:sp macro="" textlink="">
      <xdr:nvSpPr>
        <xdr:cNvPr id="547" name="楕円 546"/>
        <xdr:cNvSpPr/>
      </xdr:nvSpPr>
      <xdr:spPr>
        <a:xfrm>
          <a:off x="12763500" y="619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145351</xdr:rowOff>
    </xdr:from>
    <xdr:ext cx="534377" cy="259045"/>
    <xdr:sp macro="" textlink="">
      <xdr:nvSpPr>
        <xdr:cNvPr id="548" name="テキスト ボックス 547"/>
        <xdr:cNvSpPr txBox="1"/>
      </xdr:nvSpPr>
      <xdr:spPr>
        <a:xfrm>
          <a:off x="12547111" y="597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5" name="直線コネクタ 574"/>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6"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7" name="直線コネクタ 576"/>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8"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9" name="直線コネクタ 578"/>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137137</xdr:rowOff>
    </xdr:from>
    <xdr:to>
      <xdr:col>85</xdr:col>
      <xdr:colOff>127000</xdr:colOff>
      <xdr:row>55</xdr:row>
      <xdr:rowOff>150673</xdr:rowOff>
    </xdr:to>
    <xdr:cxnSp macro="">
      <xdr:nvCxnSpPr>
        <xdr:cNvPr id="580" name="直線コネクタ 579"/>
        <xdr:cNvCxnSpPr/>
      </xdr:nvCxnSpPr>
      <xdr:spPr>
        <a:xfrm flipV="1">
          <a:off x="15481300" y="9223987"/>
          <a:ext cx="838200" cy="35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81" name="教育費平均値テキスト"/>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2" name="フローチャート: 判断 581"/>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150673</xdr:rowOff>
    </xdr:from>
    <xdr:to>
      <xdr:col>81</xdr:col>
      <xdr:colOff>50800</xdr:colOff>
      <xdr:row>56</xdr:row>
      <xdr:rowOff>36732</xdr:rowOff>
    </xdr:to>
    <xdr:cxnSp macro="">
      <xdr:nvCxnSpPr>
        <xdr:cNvPr id="583" name="直線コネクタ 582"/>
        <xdr:cNvCxnSpPr/>
      </xdr:nvCxnSpPr>
      <xdr:spPr>
        <a:xfrm flipV="1">
          <a:off x="14592300" y="9580423"/>
          <a:ext cx="889000" cy="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4" name="フローチャート: 判断 583"/>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5" name="テキスト ボックス 584"/>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36732</xdr:rowOff>
    </xdr:from>
    <xdr:to>
      <xdr:col>76</xdr:col>
      <xdr:colOff>114300</xdr:colOff>
      <xdr:row>56</xdr:row>
      <xdr:rowOff>40129</xdr:rowOff>
    </xdr:to>
    <xdr:cxnSp macro="">
      <xdr:nvCxnSpPr>
        <xdr:cNvPr id="586" name="直線コネクタ 585"/>
        <xdr:cNvCxnSpPr/>
      </xdr:nvCxnSpPr>
      <xdr:spPr>
        <a:xfrm flipV="1">
          <a:off x="13703300" y="9637932"/>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7" name="フローチャート: 判断 586"/>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159959</xdr:rowOff>
    </xdr:from>
    <xdr:ext cx="534377" cy="259045"/>
    <xdr:sp macro="" textlink="">
      <xdr:nvSpPr>
        <xdr:cNvPr id="588" name="テキスト ボックス 587"/>
        <xdr:cNvSpPr txBox="1"/>
      </xdr:nvSpPr>
      <xdr:spPr>
        <a:xfrm>
          <a:off x="14325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127682</xdr:rowOff>
    </xdr:from>
    <xdr:to>
      <xdr:col>71</xdr:col>
      <xdr:colOff>177800</xdr:colOff>
      <xdr:row>56</xdr:row>
      <xdr:rowOff>40129</xdr:rowOff>
    </xdr:to>
    <xdr:cxnSp macro="">
      <xdr:nvCxnSpPr>
        <xdr:cNvPr id="589" name="直線コネクタ 588"/>
        <xdr:cNvCxnSpPr/>
      </xdr:nvCxnSpPr>
      <xdr:spPr>
        <a:xfrm>
          <a:off x="12814300" y="9557432"/>
          <a:ext cx="889000" cy="8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0" name="フローチャート: 判断 589"/>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1" name="テキスト ボックス 590"/>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2" name="フローチャート: 判断 591"/>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3" name="テキスト ボックス 592"/>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86337</xdr:rowOff>
    </xdr:from>
    <xdr:to>
      <xdr:col>85</xdr:col>
      <xdr:colOff>177800</xdr:colOff>
      <xdr:row>54</xdr:row>
      <xdr:rowOff>16487</xdr:rowOff>
    </xdr:to>
    <xdr:sp macro="" textlink="">
      <xdr:nvSpPr>
        <xdr:cNvPr id="599" name="楕円 598"/>
        <xdr:cNvSpPr/>
      </xdr:nvSpPr>
      <xdr:spPr>
        <a:xfrm>
          <a:off x="16268700" y="917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109214</xdr:rowOff>
    </xdr:from>
    <xdr:ext cx="534377" cy="259045"/>
    <xdr:sp macro="" textlink="">
      <xdr:nvSpPr>
        <xdr:cNvPr id="600" name="教育費該当値テキスト"/>
        <xdr:cNvSpPr txBox="1"/>
      </xdr:nvSpPr>
      <xdr:spPr>
        <a:xfrm>
          <a:off x="16370300" y="902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99873</xdr:rowOff>
    </xdr:from>
    <xdr:to>
      <xdr:col>81</xdr:col>
      <xdr:colOff>101600</xdr:colOff>
      <xdr:row>56</xdr:row>
      <xdr:rowOff>30023</xdr:rowOff>
    </xdr:to>
    <xdr:sp macro="" textlink="">
      <xdr:nvSpPr>
        <xdr:cNvPr id="601" name="楕円 600"/>
        <xdr:cNvSpPr/>
      </xdr:nvSpPr>
      <xdr:spPr>
        <a:xfrm>
          <a:off x="15430500" y="95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46550</xdr:rowOff>
    </xdr:from>
    <xdr:ext cx="534377" cy="259045"/>
    <xdr:sp macro="" textlink="">
      <xdr:nvSpPr>
        <xdr:cNvPr id="602" name="テキスト ボックス 601"/>
        <xdr:cNvSpPr txBox="1"/>
      </xdr:nvSpPr>
      <xdr:spPr>
        <a:xfrm>
          <a:off x="15214111" y="930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157382</xdr:rowOff>
    </xdr:from>
    <xdr:to>
      <xdr:col>76</xdr:col>
      <xdr:colOff>165100</xdr:colOff>
      <xdr:row>56</xdr:row>
      <xdr:rowOff>87532</xdr:rowOff>
    </xdr:to>
    <xdr:sp macro="" textlink="">
      <xdr:nvSpPr>
        <xdr:cNvPr id="603" name="楕円 602"/>
        <xdr:cNvSpPr/>
      </xdr:nvSpPr>
      <xdr:spPr>
        <a:xfrm>
          <a:off x="14541500" y="95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104059</xdr:rowOff>
    </xdr:from>
    <xdr:ext cx="534377" cy="259045"/>
    <xdr:sp macro="" textlink="">
      <xdr:nvSpPr>
        <xdr:cNvPr id="604" name="テキスト ボックス 603"/>
        <xdr:cNvSpPr txBox="1"/>
      </xdr:nvSpPr>
      <xdr:spPr>
        <a:xfrm>
          <a:off x="14325111" y="93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160779</xdr:rowOff>
    </xdr:from>
    <xdr:to>
      <xdr:col>72</xdr:col>
      <xdr:colOff>38100</xdr:colOff>
      <xdr:row>56</xdr:row>
      <xdr:rowOff>90929</xdr:rowOff>
    </xdr:to>
    <xdr:sp macro="" textlink="">
      <xdr:nvSpPr>
        <xdr:cNvPr id="605" name="楕円 604"/>
        <xdr:cNvSpPr/>
      </xdr:nvSpPr>
      <xdr:spPr>
        <a:xfrm>
          <a:off x="13652500" y="95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107456</xdr:rowOff>
    </xdr:from>
    <xdr:ext cx="534377" cy="259045"/>
    <xdr:sp macro="" textlink="">
      <xdr:nvSpPr>
        <xdr:cNvPr id="606" name="テキスト ボックス 605"/>
        <xdr:cNvSpPr txBox="1"/>
      </xdr:nvSpPr>
      <xdr:spPr>
        <a:xfrm>
          <a:off x="13436111" y="93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76882</xdr:rowOff>
    </xdr:from>
    <xdr:to>
      <xdr:col>67</xdr:col>
      <xdr:colOff>101600</xdr:colOff>
      <xdr:row>56</xdr:row>
      <xdr:rowOff>7032</xdr:rowOff>
    </xdr:to>
    <xdr:sp macro="" textlink="">
      <xdr:nvSpPr>
        <xdr:cNvPr id="607" name="楕円 606"/>
        <xdr:cNvSpPr/>
      </xdr:nvSpPr>
      <xdr:spPr>
        <a:xfrm>
          <a:off x="12763500" y="95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23559</xdr:rowOff>
    </xdr:from>
    <xdr:ext cx="534377" cy="259045"/>
    <xdr:sp macro="" textlink="">
      <xdr:nvSpPr>
        <xdr:cNvPr id="608" name="テキスト ボックス 607"/>
        <xdr:cNvSpPr txBox="1"/>
      </xdr:nvSpPr>
      <xdr:spPr>
        <a:xfrm>
          <a:off x="12547111" y="92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2" name="直線コネクタ 631"/>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5"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6" name="直線コネクタ 635"/>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37630</xdr:rowOff>
    </xdr:from>
    <xdr:to>
      <xdr:col>85</xdr:col>
      <xdr:colOff>127000</xdr:colOff>
      <xdr:row>79</xdr:row>
      <xdr:rowOff>40906</xdr:rowOff>
    </xdr:to>
    <xdr:cxnSp macro="">
      <xdr:nvCxnSpPr>
        <xdr:cNvPr id="637" name="直線コネクタ 636"/>
        <xdr:cNvCxnSpPr/>
      </xdr:nvCxnSpPr>
      <xdr:spPr>
        <a:xfrm>
          <a:off x="15481300" y="13582180"/>
          <a:ext cx="8382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8"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9" name="フローチャート: 判断 638"/>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37134</xdr:rowOff>
    </xdr:from>
    <xdr:to>
      <xdr:col>81</xdr:col>
      <xdr:colOff>50800</xdr:colOff>
      <xdr:row>79</xdr:row>
      <xdr:rowOff>37630</xdr:rowOff>
    </xdr:to>
    <xdr:cxnSp macro="">
      <xdr:nvCxnSpPr>
        <xdr:cNvPr id="640" name="直線コネクタ 639"/>
        <xdr:cNvCxnSpPr/>
      </xdr:nvCxnSpPr>
      <xdr:spPr>
        <a:xfrm>
          <a:off x="14592300" y="13581684"/>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41" name="フローチャート: 判断 640"/>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2" name="テキスト ボックス 641"/>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3187</xdr:rowOff>
    </xdr:from>
    <xdr:to>
      <xdr:col>76</xdr:col>
      <xdr:colOff>114300</xdr:colOff>
      <xdr:row>79</xdr:row>
      <xdr:rowOff>37134</xdr:rowOff>
    </xdr:to>
    <xdr:cxnSp macro="">
      <xdr:nvCxnSpPr>
        <xdr:cNvPr id="643" name="直線コネクタ 642"/>
        <xdr:cNvCxnSpPr/>
      </xdr:nvCxnSpPr>
      <xdr:spPr>
        <a:xfrm>
          <a:off x="13703300" y="13547737"/>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4" name="フローチャート: 判断 643"/>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5" name="テキスト ボックス 644"/>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24485</xdr:rowOff>
    </xdr:from>
    <xdr:to>
      <xdr:col>71</xdr:col>
      <xdr:colOff>177800</xdr:colOff>
      <xdr:row>79</xdr:row>
      <xdr:rowOff>3187</xdr:rowOff>
    </xdr:to>
    <xdr:cxnSp macro="">
      <xdr:nvCxnSpPr>
        <xdr:cNvPr id="646" name="直線コネクタ 645"/>
        <xdr:cNvCxnSpPr/>
      </xdr:nvCxnSpPr>
      <xdr:spPr>
        <a:xfrm>
          <a:off x="12814300" y="13397585"/>
          <a:ext cx="889000" cy="15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7" name="フローチャート: 判断 646"/>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8" name="テキスト ボックス 647"/>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9" name="フローチャート: 判断 648"/>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8958</xdr:rowOff>
    </xdr:from>
    <xdr:ext cx="469744" cy="259045"/>
    <xdr:sp macro="" textlink="">
      <xdr:nvSpPr>
        <xdr:cNvPr id="650" name="テキスト ボックス 649"/>
        <xdr:cNvSpPr txBox="1"/>
      </xdr:nvSpPr>
      <xdr:spPr>
        <a:xfrm>
          <a:off x="12579428" y="1355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161556</xdr:rowOff>
    </xdr:from>
    <xdr:to>
      <xdr:col>85</xdr:col>
      <xdr:colOff>177800</xdr:colOff>
      <xdr:row>79</xdr:row>
      <xdr:rowOff>91706</xdr:rowOff>
    </xdr:to>
    <xdr:sp macro="" textlink="">
      <xdr:nvSpPr>
        <xdr:cNvPr id="656" name="楕円 655"/>
        <xdr:cNvSpPr/>
      </xdr:nvSpPr>
      <xdr:spPr>
        <a:xfrm>
          <a:off x="16268700" y="135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77499</xdr:rowOff>
    </xdr:from>
    <xdr:ext cx="313932" cy="259045"/>
    <xdr:sp macro="" textlink="">
      <xdr:nvSpPr>
        <xdr:cNvPr id="657" name="災害復旧費該当値テキスト"/>
        <xdr:cNvSpPr txBox="1"/>
      </xdr:nvSpPr>
      <xdr:spPr>
        <a:xfrm>
          <a:off x="16370300" y="13450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158280</xdr:rowOff>
    </xdr:from>
    <xdr:to>
      <xdr:col>81</xdr:col>
      <xdr:colOff>101600</xdr:colOff>
      <xdr:row>79</xdr:row>
      <xdr:rowOff>88430</xdr:rowOff>
    </xdr:to>
    <xdr:sp macro="" textlink="">
      <xdr:nvSpPr>
        <xdr:cNvPr id="658" name="楕円 657"/>
        <xdr:cNvSpPr/>
      </xdr:nvSpPr>
      <xdr:spPr>
        <a:xfrm>
          <a:off x="15430500" y="135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79557</xdr:rowOff>
    </xdr:from>
    <xdr:ext cx="378565" cy="259045"/>
    <xdr:sp macro="" textlink="">
      <xdr:nvSpPr>
        <xdr:cNvPr id="659" name="テキスト ボックス 658"/>
        <xdr:cNvSpPr txBox="1"/>
      </xdr:nvSpPr>
      <xdr:spPr>
        <a:xfrm>
          <a:off x="15292017" y="13624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157784</xdr:rowOff>
    </xdr:from>
    <xdr:to>
      <xdr:col>76</xdr:col>
      <xdr:colOff>165100</xdr:colOff>
      <xdr:row>79</xdr:row>
      <xdr:rowOff>87934</xdr:rowOff>
    </xdr:to>
    <xdr:sp macro="" textlink="">
      <xdr:nvSpPr>
        <xdr:cNvPr id="660" name="楕円 659"/>
        <xdr:cNvSpPr/>
      </xdr:nvSpPr>
      <xdr:spPr>
        <a:xfrm>
          <a:off x="145415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79061</xdr:rowOff>
    </xdr:from>
    <xdr:ext cx="378565" cy="259045"/>
    <xdr:sp macro="" textlink="">
      <xdr:nvSpPr>
        <xdr:cNvPr id="661" name="テキスト ボックス 660"/>
        <xdr:cNvSpPr txBox="1"/>
      </xdr:nvSpPr>
      <xdr:spPr>
        <a:xfrm>
          <a:off x="14403017" y="1362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123837</xdr:rowOff>
    </xdr:from>
    <xdr:to>
      <xdr:col>72</xdr:col>
      <xdr:colOff>38100</xdr:colOff>
      <xdr:row>79</xdr:row>
      <xdr:rowOff>53987</xdr:rowOff>
    </xdr:to>
    <xdr:sp macro="" textlink="">
      <xdr:nvSpPr>
        <xdr:cNvPr id="662" name="楕円 661"/>
        <xdr:cNvSpPr/>
      </xdr:nvSpPr>
      <xdr:spPr>
        <a:xfrm>
          <a:off x="13652500" y="134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45114</xdr:rowOff>
    </xdr:from>
    <xdr:ext cx="469744" cy="259045"/>
    <xdr:sp macro="" textlink="">
      <xdr:nvSpPr>
        <xdr:cNvPr id="663" name="テキスト ボックス 662"/>
        <xdr:cNvSpPr txBox="1"/>
      </xdr:nvSpPr>
      <xdr:spPr>
        <a:xfrm>
          <a:off x="13468428" y="1358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145135</xdr:rowOff>
    </xdr:from>
    <xdr:to>
      <xdr:col>67</xdr:col>
      <xdr:colOff>101600</xdr:colOff>
      <xdr:row>78</xdr:row>
      <xdr:rowOff>75285</xdr:rowOff>
    </xdr:to>
    <xdr:sp macro="" textlink="">
      <xdr:nvSpPr>
        <xdr:cNvPr id="664" name="楕円 663"/>
        <xdr:cNvSpPr/>
      </xdr:nvSpPr>
      <xdr:spPr>
        <a:xfrm>
          <a:off x="12763500" y="133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91812</xdr:rowOff>
    </xdr:from>
    <xdr:ext cx="469744" cy="259045"/>
    <xdr:sp macro="" textlink="">
      <xdr:nvSpPr>
        <xdr:cNvPr id="665" name="テキスト ボックス 664"/>
        <xdr:cNvSpPr txBox="1"/>
      </xdr:nvSpPr>
      <xdr:spPr>
        <a:xfrm>
          <a:off x="12579428" y="131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91" name="直線コネクタ 690"/>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2"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3" name="直線コネクタ 692"/>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4"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5" name="直線コネクタ 694"/>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39165</xdr:rowOff>
    </xdr:from>
    <xdr:to>
      <xdr:col>85</xdr:col>
      <xdr:colOff>127000</xdr:colOff>
      <xdr:row>94</xdr:row>
      <xdr:rowOff>2801</xdr:rowOff>
    </xdr:to>
    <xdr:cxnSp macro="">
      <xdr:nvCxnSpPr>
        <xdr:cNvPr id="696" name="直線コネクタ 695"/>
        <xdr:cNvCxnSpPr/>
      </xdr:nvCxnSpPr>
      <xdr:spPr>
        <a:xfrm>
          <a:off x="15481300" y="15984015"/>
          <a:ext cx="838200" cy="13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7" name="公債費平均値テキスト"/>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8" name="フローチャート: 判断 697"/>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32552</xdr:rowOff>
    </xdr:from>
    <xdr:to>
      <xdr:col>81</xdr:col>
      <xdr:colOff>50800</xdr:colOff>
      <xdr:row>93</xdr:row>
      <xdr:rowOff>39165</xdr:rowOff>
    </xdr:to>
    <xdr:cxnSp macro="">
      <xdr:nvCxnSpPr>
        <xdr:cNvPr id="699" name="直線コネクタ 698"/>
        <xdr:cNvCxnSpPr/>
      </xdr:nvCxnSpPr>
      <xdr:spPr>
        <a:xfrm>
          <a:off x="14592300" y="15634502"/>
          <a:ext cx="889000" cy="34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700" name="フローチャート: 判断 699"/>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701" name="テキスト ボックス 700"/>
        <xdr:cNvSpPr txBox="1"/>
      </xdr:nvSpPr>
      <xdr:spPr>
        <a:xfrm>
          <a:off x="15214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32552</xdr:rowOff>
    </xdr:from>
    <xdr:to>
      <xdr:col>76</xdr:col>
      <xdr:colOff>114300</xdr:colOff>
      <xdr:row>92</xdr:row>
      <xdr:rowOff>12255</xdr:rowOff>
    </xdr:to>
    <xdr:cxnSp macro="">
      <xdr:nvCxnSpPr>
        <xdr:cNvPr id="702" name="直線コネクタ 701"/>
        <xdr:cNvCxnSpPr/>
      </xdr:nvCxnSpPr>
      <xdr:spPr>
        <a:xfrm flipV="1">
          <a:off x="13703300" y="15634502"/>
          <a:ext cx="889000" cy="15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3" name="フローチャート: 判断 702"/>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69646</xdr:rowOff>
    </xdr:from>
    <xdr:ext cx="534377" cy="259045"/>
    <xdr:sp macro="" textlink="">
      <xdr:nvSpPr>
        <xdr:cNvPr id="704" name="テキスト ボックス 703"/>
        <xdr:cNvSpPr txBox="1"/>
      </xdr:nvSpPr>
      <xdr:spPr>
        <a:xfrm>
          <a:off x="14325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12255</xdr:rowOff>
    </xdr:from>
    <xdr:to>
      <xdr:col>71</xdr:col>
      <xdr:colOff>177800</xdr:colOff>
      <xdr:row>92</xdr:row>
      <xdr:rowOff>33336</xdr:rowOff>
    </xdr:to>
    <xdr:cxnSp macro="">
      <xdr:nvCxnSpPr>
        <xdr:cNvPr id="705" name="直線コネクタ 704"/>
        <xdr:cNvCxnSpPr/>
      </xdr:nvCxnSpPr>
      <xdr:spPr>
        <a:xfrm flipV="1">
          <a:off x="12814300" y="15785655"/>
          <a:ext cx="88900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6" name="フローチャート: 判断 705"/>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7" name="テキスト ボックス 706"/>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8" name="フローチャート: 判断 707"/>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9" name="テキスト ボックス 708"/>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123451</xdr:rowOff>
    </xdr:from>
    <xdr:to>
      <xdr:col>85</xdr:col>
      <xdr:colOff>177800</xdr:colOff>
      <xdr:row>94</xdr:row>
      <xdr:rowOff>53601</xdr:rowOff>
    </xdr:to>
    <xdr:sp macro="" textlink="">
      <xdr:nvSpPr>
        <xdr:cNvPr id="715" name="楕円 714"/>
        <xdr:cNvSpPr/>
      </xdr:nvSpPr>
      <xdr:spPr>
        <a:xfrm>
          <a:off x="16268700" y="1606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146328</xdr:rowOff>
    </xdr:from>
    <xdr:ext cx="534377" cy="259045"/>
    <xdr:sp macro="" textlink="">
      <xdr:nvSpPr>
        <xdr:cNvPr id="716" name="公債費該当値テキスト"/>
        <xdr:cNvSpPr txBox="1"/>
      </xdr:nvSpPr>
      <xdr:spPr>
        <a:xfrm>
          <a:off x="16370300" y="159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159815</xdr:rowOff>
    </xdr:from>
    <xdr:to>
      <xdr:col>81</xdr:col>
      <xdr:colOff>101600</xdr:colOff>
      <xdr:row>93</xdr:row>
      <xdr:rowOff>89965</xdr:rowOff>
    </xdr:to>
    <xdr:sp macro="" textlink="">
      <xdr:nvSpPr>
        <xdr:cNvPr id="717" name="楕円 716"/>
        <xdr:cNvSpPr/>
      </xdr:nvSpPr>
      <xdr:spPr>
        <a:xfrm>
          <a:off x="15430500" y="15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106492</xdr:rowOff>
    </xdr:from>
    <xdr:ext cx="534377" cy="259045"/>
    <xdr:sp macro="" textlink="">
      <xdr:nvSpPr>
        <xdr:cNvPr id="718" name="テキスト ボックス 717"/>
        <xdr:cNvSpPr txBox="1"/>
      </xdr:nvSpPr>
      <xdr:spPr>
        <a:xfrm>
          <a:off x="15214111" y="157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153202</xdr:rowOff>
    </xdr:from>
    <xdr:to>
      <xdr:col>76</xdr:col>
      <xdr:colOff>165100</xdr:colOff>
      <xdr:row>91</xdr:row>
      <xdr:rowOff>83352</xdr:rowOff>
    </xdr:to>
    <xdr:sp macro="" textlink="">
      <xdr:nvSpPr>
        <xdr:cNvPr id="719" name="楕円 718"/>
        <xdr:cNvSpPr/>
      </xdr:nvSpPr>
      <xdr:spPr>
        <a:xfrm>
          <a:off x="14541500" y="1558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99879</xdr:rowOff>
    </xdr:from>
    <xdr:ext cx="534377" cy="259045"/>
    <xdr:sp macro="" textlink="">
      <xdr:nvSpPr>
        <xdr:cNvPr id="720" name="テキスト ボックス 719"/>
        <xdr:cNvSpPr txBox="1"/>
      </xdr:nvSpPr>
      <xdr:spPr>
        <a:xfrm>
          <a:off x="14325111" y="1535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132905</xdr:rowOff>
    </xdr:from>
    <xdr:to>
      <xdr:col>72</xdr:col>
      <xdr:colOff>38100</xdr:colOff>
      <xdr:row>92</xdr:row>
      <xdr:rowOff>63055</xdr:rowOff>
    </xdr:to>
    <xdr:sp macro="" textlink="">
      <xdr:nvSpPr>
        <xdr:cNvPr id="721" name="楕円 720"/>
        <xdr:cNvSpPr/>
      </xdr:nvSpPr>
      <xdr:spPr>
        <a:xfrm>
          <a:off x="13652500" y="157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79582</xdr:rowOff>
    </xdr:from>
    <xdr:ext cx="534377" cy="259045"/>
    <xdr:sp macro="" textlink="">
      <xdr:nvSpPr>
        <xdr:cNvPr id="722" name="テキスト ボックス 721"/>
        <xdr:cNvSpPr txBox="1"/>
      </xdr:nvSpPr>
      <xdr:spPr>
        <a:xfrm>
          <a:off x="13436111" y="155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153986</xdr:rowOff>
    </xdr:from>
    <xdr:to>
      <xdr:col>67</xdr:col>
      <xdr:colOff>101600</xdr:colOff>
      <xdr:row>92</xdr:row>
      <xdr:rowOff>84136</xdr:rowOff>
    </xdr:to>
    <xdr:sp macro="" textlink="">
      <xdr:nvSpPr>
        <xdr:cNvPr id="723" name="楕円 722"/>
        <xdr:cNvSpPr/>
      </xdr:nvSpPr>
      <xdr:spPr>
        <a:xfrm>
          <a:off x="12763500" y="157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100663</xdr:rowOff>
    </xdr:from>
    <xdr:ext cx="534377" cy="259045"/>
    <xdr:sp macro="" textlink="">
      <xdr:nvSpPr>
        <xdr:cNvPr id="724" name="テキスト ボックス 723"/>
        <xdr:cNvSpPr txBox="1"/>
      </xdr:nvSpPr>
      <xdr:spPr>
        <a:xfrm>
          <a:off x="12547111" y="155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4" name="テキスト ボックス 743"/>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6" name="テキスト ボックス 745"/>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8" name="テキスト ボックス 74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50" name="直線コネクタ 749"/>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3"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4" name="直線コネクタ 753"/>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6"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7" name="フローチャート: 判断 756"/>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9" name="フローチャート: 判断 758"/>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60" name="テキスト ボックス 759"/>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2" name="フローチャート: 判断 761"/>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3" name="テキスト ボックス 762"/>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5" name="フローチャート: 判断 764"/>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6" name="テキスト ボックス 765"/>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7" name="フローチャート: 判断 766"/>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8" name="テキスト ボックス 767"/>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5"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年度において織田コミュニティセンター敷地の土地購入が完了したことによりコストが減少したものの、平成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年度着工の本庁舎整備事業により、今後コストが増嵩していくことが見込まれる。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近年の朝日地区統合保育所の建設や旧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保育所の解体、宮崎デイサービスセンターの改修など大型事業の完了によりコストが減少してるものの、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割程度を占めており、国の制度改革による社会保障の影響を受けコストが高くなっていくと考えられる。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越前がにミュージアム整備</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工事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大型事業の完了により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コストが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商工費については、町</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が観光振興を重点施策としており、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公共施設管理公社</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や町観光連盟に対する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運営補助金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商工観光施設の維持管理経費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、越前陶芸村の再整備や越前焼の振興に要する経費など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、類似団体に比べコストが高く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・土木費については、豪雪による除雪業務委託料や町道舗装修繕費用などの雪害対策に要する経費により、類似団体に比べコストが高くなっている。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福井しあわせ元気国体事業の実施や町の主要プロジェクトである統合学校給食センター建設事業やホッケー場改修事業など継続事業の実施により、コストが増嵩している。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公債費については、プライマリーバランスを考慮しながら、計画的に町債事業を実施して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年度決算をピークとして減少に転じたが、大型の投資的事業にかかる新発債の償還が始まる平成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年度以降、コストが増嵩していくことが見込まれる。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豪雪対策経費などの臨時的な財政需要により、実質単年度収支は赤字となっているが、財政調整基金の取崩しにより、実質収支は黒字となっている。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越前町は自主財源が乏し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標準財政規模における普通交付税の割合が高</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これらの比率は地方税</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や地方</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交付税の増減に左右されやす</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い。その上、普通交付税の合併による優遇措置が平成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年度で終了するため、大幅な財源不足が見込まれる。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今後も、適正な水準を確保しつつ、公債費負担軽減のための計画的な事業の実施や将来負担に備え財政調整基金を始めとした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諸</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基金への積立てを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着実に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行い、財政健全化を図る。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年度決算では、すべての会計において黒字となっている。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そのうち、一般会計においては、実質収支額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増加したことにより、比率が増加に転じている。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病院事業会計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国民健康保険事業特別会計、介護保険事業特別会計においては、制度の変遷を注視し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ながら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、一般会計における健診事業や予防事業などを推進することにより医療費の削減を目指し、経費の削減を図る。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上水道事業会計、簡易水道事業特別会計、公共下水道事業特別会計、集落排水事業特別会計においては、今後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、施設の老朽化や設備の経年劣化に伴う更新整備や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維持管理経費の負担が課題となっているが、設備管理の民間委託など経費削減対策を検討し、効率的な公営企業の運営に努める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14220207</v>
      </c>
      <c r="BO4" s="403"/>
      <c r="BP4" s="403"/>
      <c r="BQ4" s="403"/>
      <c r="BR4" s="403"/>
      <c r="BS4" s="403"/>
      <c r="BT4" s="403"/>
      <c r="BU4" s="404"/>
      <c r="BV4" s="402">
        <v>14141078</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11.8</v>
      </c>
      <c r="CU4" s="584"/>
      <c r="CV4" s="584"/>
      <c r="CW4" s="584"/>
      <c r="CX4" s="584"/>
      <c r="CY4" s="584"/>
      <c r="CZ4" s="584"/>
      <c r="DA4" s="585"/>
      <c r="DB4" s="583">
        <v>9.1999999999999993</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13184885</v>
      </c>
      <c r="BO5" s="408"/>
      <c r="BP5" s="408"/>
      <c r="BQ5" s="408"/>
      <c r="BR5" s="408"/>
      <c r="BS5" s="408"/>
      <c r="BT5" s="408"/>
      <c r="BU5" s="409"/>
      <c r="BV5" s="407">
        <v>13304211</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95.1</v>
      </c>
      <c r="CU5" s="378"/>
      <c r="CV5" s="378"/>
      <c r="CW5" s="378"/>
      <c r="CX5" s="378"/>
      <c r="CY5" s="378"/>
      <c r="CZ5" s="378"/>
      <c r="DA5" s="379"/>
      <c r="DB5" s="377">
        <v>89.9</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1035322</v>
      </c>
      <c r="BO6" s="408"/>
      <c r="BP6" s="408"/>
      <c r="BQ6" s="408"/>
      <c r="BR6" s="408"/>
      <c r="BS6" s="408"/>
      <c r="BT6" s="408"/>
      <c r="BU6" s="409"/>
      <c r="BV6" s="407">
        <v>836867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99.3</v>
      </c>
      <c r="CU6" s="558"/>
      <c r="CV6" s="558"/>
      <c r="CW6" s="558"/>
      <c r="CX6" s="558"/>
      <c r="CY6" s="558"/>
      <c r="CZ6" s="558"/>
      <c r="DA6" s="559"/>
      <c r="DB6" s="557">
        <v>93.6</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87</v>
      </c>
      <c r="AV7" s="465"/>
      <c r="AW7" s="465"/>
      <c r="AX7" s="465"/>
      <c r="AY7" s="387" t="s">
        <v>99</v>
      </c>
      <c r="AZ7" s="388"/>
      <c r="BA7" s="388"/>
      <c r="BB7" s="388"/>
      <c r="BC7" s="388"/>
      <c r="BD7" s="388"/>
      <c r="BE7" s="388"/>
      <c r="BF7" s="388"/>
      <c r="BG7" s="388"/>
      <c r="BH7" s="388"/>
      <c r="BI7" s="388"/>
      <c r="BJ7" s="388"/>
      <c r="BK7" s="388"/>
      <c r="BL7" s="388"/>
      <c r="BM7" s="389"/>
      <c r="BN7" s="407">
        <v>104538</v>
      </c>
      <c r="BO7" s="408"/>
      <c r="BP7" s="408"/>
      <c r="BQ7" s="408"/>
      <c r="BR7" s="408"/>
      <c r="BS7" s="408"/>
      <c r="BT7" s="408"/>
      <c r="BU7" s="409"/>
      <c r="BV7" s="407">
        <v>74321</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7919431</v>
      </c>
      <c r="CU7" s="408"/>
      <c r="CV7" s="408"/>
      <c r="CW7" s="408"/>
      <c r="CX7" s="408"/>
      <c r="CY7" s="408"/>
      <c r="CZ7" s="408"/>
      <c r="DA7" s="409"/>
      <c r="DB7" s="407">
        <v>8314297</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930784</v>
      </c>
      <c r="BO8" s="408"/>
      <c r="BP8" s="408"/>
      <c r="BQ8" s="408"/>
      <c r="BR8" s="408"/>
      <c r="BS8" s="408"/>
      <c r="BT8" s="408"/>
      <c r="BU8" s="409"/>
      <c r="BV8" s="407">
        <v>762546</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0.35</v>
      </c>
      <c r="CU8" s="521"/>
      <c r="CV8" s="521"/>
      <c r="CW8" s="521"/>
      <c r="CX8" s="521"/>
      <c r="CY8" s="521"/>
      <c r="CZ8" s="521"/>
      <c r="DA8" s="522"/>
      <c r="DB8" s="520">
        <v>0.34</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21538</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102</v>
      </c>
      <c r="AV9" s="465"/>
      <c r="AW9" s="465"/>
      <c r="AX9" s="465"/>
      <c r="AY9" s="387" t="s">
        <v>109</v>
      </c>
      <c r="AZ9" s="388"/>
      <c r="BA9" s="388"/>
      <c r="BB9" s="388"/>
      <c r="BC9" s="388"/>
      <c r="BD9" s="388"/>
      <c r="BE9" s="388"/>
      <c r="BF9" s="388"/>
      <c r="BG9" s="388"/>
      <c r="BH9" s="388"/>
      <c r="BI9" s="388"/>
      <c r="BJ9" s="388"/>
      <c r="BK9" s="388"/>
      <c r="BL9" s="388"/>
      <c r="BM9" s="389"/>
      <c r="BN9" s="407">
        <v>168238</v>
      </c>
      <c r="BO9" s="408"/>
      <c r="BP9" s="408"/>
      <c r="BQ9" s="408"/>
      <c r="BR9" s="408"/>
      <c r="BS9" s="408"/>
      <c r="BT9" s="408"/>
      <c r="BU9" s="409"/>
      <c r="BV9" s="407">
        <v>-84179</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11.9</v>
      </c>
      <c r="CU9" s="378"/>
      <c r="CV9" s="378"/>
      <c r="CW9" s="378"/>
      <c r="CX9" s="378"/>
      <c r="CY9" s="378"/>
      <c r="CZ9" s="378"/>
      <c r="DA9" s="379"/>
      <c r="DB9" s="377">
        <v>14.1</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23160</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386905</v>
      </c>
      <c r="BO10" s="408"/>
      <c r="BP10" s="408"/>
      <c r="BQ10" s="408"/>
      <c r="BR10" s="408"/>
      <c r="BS10" s="408"/>
      <c r="BT10" s="408"/>
      <c r="BU10" s="409"/>
      <c r="BV10" s="407">
        <v>430409</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29800</v>
      </c>
      <c r="BO11" s="408"/>
      <c r="BP11" s="408"/>
      <c r="BQ11" s="408"/>
      <c r="BR11" s="408"/>
      <c r="BS11" s="408"/>
      <c r="BT11" s="408"/>
      <c r="BU11" s="409"/>
      <c r="BV11" s="407">
        <v>78200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22018</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95</v>
      </c>
      <c r="AV12" s="465"/>
      <c r="AW12" s="465"/>
      <c r="AX12" s="465"/>
      <c r="AY12" s="387" t="s">
        <v>129</v>
      </c>
      <c r="AZ12" s="388"/>
      <c r="BA12" s="388"/>
      <c r="BB12" s="388"/>
      <c r="BC12" s="388"/>
      <c r="BD12" s="388"/>
      <c r="BE12" s="388"/>
      <c r="BF12" s="388"/>
      <c r="BG12" s="388"/>
      <c r="BH12" s="388"/>
      <c r="BI12" s="388"/>
      <c r="BJ12" s="388"/>
      <c r="BK12" s="388"/>
      <c r="BL12" s="388"/>
      <c r="BM12" s="389"/>
      <c r="BN12" s="407">
        <v>772301</v>
      </c>
      <c r="BO12" s="408"/>
      <c r="BP12" s="408"/>
      <c r="BQ12" s="408"/>
      <c r="BR12" s="408"/>
      <c r="BS12" s="408"/>
      <c r="BT12" s="408"/>
      <c r="BU12" s="409"/>
      <c r="BV12" s="407">
        <v>285727</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21808</v>
      </c>
      <c r="S13" s="511"/>
      <c r="T13" s="511"/>
      <c r="U13" s="511"/>
      <c r="V13" s="512"/>
      <c r="W13" s="498" t="s">
        <v>133</v>
      </c>
      <c r="X13" s="420"/>
      <c r="Y13" s="420"/>
      <c r="Z13" s="420"/>
      <c r="AA13" s="420"/>
      <c r="AB13" s="421"/>
      <c r="AC13" s="383">
        <v>785</v>
      </c>
      <c r="AD13" s="384"/>
      <c r="AE13" s="384"/>
      <c r="AF13" s="384"/>
      <c r="AG13" s="385"/>
      <c r="AH13" s="383">
        <v>815</v>
      </c>
      <c r="AI13" s="384"/>
      <c r="AJ13" s="384"/>
      <c r="AK13" s="384"/>
      <c r="AL13" s="386"/>
      <c r="AM13" s="476" t="s">
        <v>134</v>
      </c>
      <c r="AN13" s="381"/>
      <c r="AO13" s="381"/>
      <c r="AP13" s="381"/>
      <c r="AQ13" s="381"/>
      <c r="AR13" s="381"/>
      <c r="AS13" s="381"/>
      <c r="AT13" s="382"/>
      <c r="AU13" s="464" t="s">
        <v>119</v>
      </c>
      <c r="AV13" s="465"/>
      <c r="AW13" s="465"/>
      <c r="AX13" s="465"/>
      <c r="AY13" s="387" t="s">
        <v>135</v>
      </c>
      <c r="AZ13" s="388"/>
      <c r="BA13" s="388"/>
      <c r="BB13" s="388"/>
      <c r="BC13" s="388"/>
      <c r="BD13" s="388"/>
      <c r="BE13" s="388"/>
      <c r="BF13" s="388"/>
      <c r="BG13" s="388"/>
      <c r="BH13" s="388"/>
      <c r="BI13" s="388"/>
      <c r="BJ13" s="388"/>
      <c r="BK13" s="388"/>
      <c r="BL13" s="388"/>
      <c r="BM13" s="389"/>
      <c r="BN13" s="407">
        <v>-187358</v>
      </c>
      <c r="BO13" s="408"/>
      <c r="BP13" s="408"/>
      <c r="BQ13" s="408"/>
      <c r="BR13" s="408"/>
      <c r="BS13" s="408"/>
      <c r="BT13" s="408"/>
      <c r="BU13" s="409"/>
      <c r="BV13" s="407">
        <v>138703</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8.1999999999999993</v>
      </c>
      <c r="CU13" s="378"/>
      <c r="CV13" s="378"/>
      <c r="CW13" s="378"/>
      <c r="CX13" s="378"/>
      <c r="CY13" s="378"/>
      <c r="CZ13" s="378"/>
      <c r="DA13" s="379"/>
      <c r="DB13" s="377">
        <v>9.1</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22390</v>
      </c>
      <c r="S14" s="511"/>
      <c r="T14" s="511"/>
      <c r="U14" s="511"/>
      <c r="V14" s="512"/>
      <c r="W14" s="513"/>
      <c r="X14" s="423"/>
      <c r="Y14" s="423"/>
      <c r="Z14" s="423"/>
      <c r="AA14" s="423"/>
      <c r="AB14" s="424"/>
      <c r="AC14" s="503">
        <v>7.1</v>
      </c>
      <c r="AD14" s="504"/>
      <c r="AE14" s="504"/>
      <c r="AF14" s="504"/>
      <c r="AG14" s="505"/>
      <c r="AH14" s="503">
        <v>7.1</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7.2</v>
      </c>
      <c r="CU14" s="515"/>
      <c r="CV14" s="515"/>
      <c r="CW14" s="515"/>
      <c r="CX14" s="515"/>
      <c r="CY14" s="515"/>
      <c r="CZ14" s="515"/>
      <c r="DA14" s="516"/>
      <c r="DB14" s="514">
        <v>1.9</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139</v>
      </c>
      <c r="N15" s="508"/>
      <c r="O15" s="508"/>
      <c r="P15" s="508"/>
      <c r="Q15" s="509"/>
      <c r="R15" s="510">
        <v>22197</v>
      </c>
      <c r="S15" s="511"/>
      <c r="T15" s="511"/>
      <c r="U15" s="511"/>
      <c r="V15" s="512"/>
      <c r="W15" s="498" t="s">
        <v>140</v>
      </c>
      <c r="X15" s="420"/>
      <c r="Y15" s="420"/>
      <c r="Z15" s="420"/>
      <c r="AA15" s="420"/>
      <c r="AB15" s="421"/>
      <c r="AC15" s="383">
        <v>3984</v>
      </c>
      <c r="AD15" s="384"/>
      <c r="AE15" s="384"/>
      <c r="AF15" s="384"/>
      <c r="AG15" s="385"/>
      <c r="AH15" s="383">
        <v>4372</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2332269</v>
      </c>
      <c r="BO15" s="403"/>
      <c r="BP15" s="403"/>
      <c r="BQ15" s="403"/>
      <c r="BR15" s="403"/>
      <c r="BS15" s="403"/>
      <c r="BT15" s="403"/>
      <c r="BU15" s="404"/>
      <c r="BV15" s="402">
        <v>2425091</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36.1</v>
      </c>
      <c r="AD16" s="504"/>
      <c r="AE16" s="504"/>
      <c r="AF16" s="504"/>
      <c r="AG16" s="505"/>
      <c r="AH16" s="503">
        <v>37.799999999999997</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6561965</v>
      </c>
      <c r="BO16" s="408"/>
      <c r="BP16" s="408"/>
      <c r="BQ16" s="408"/>
      <c r="BR16" s="408"/>
      <c r="BS16" s="408"/>
      <c r="BT16" s="408"/>
      <c r="BU16" s="409"/>
      <c r="BV16" s="407">
        <v>6709288</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6263</v>
      </c>
      <c r="AD17" s="384"/>
      <c r="AE17" s="384"/>
      <c r="AF17" s="384"/>
      <c r="AG17" s="385"/>
      <c r="AH17" s="383">
        <v>6365</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2945427</v>
      </c>
      <c r="BO17" s="408"/>
      <c r="BP17" s="408"/>
      <c r="BQ17" s="408"/>
      <c r="BR17" s="408"/>
      <c r="BS17" s="408"/>
      <c r="BT17" s="408"/>
      <c r="BU17" s="409"/>
      <c r="BV17" s="407">
        <v>3046387</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153.15</v>
      </c>
      <c r="M18" s="472"/>
      <c r="N18" s="472"/>
      <c r="O18" s="472"/>
      <c r="P18" s="472"/>
      <c r="Q18" s="472"/>
      <c r="R18" s="473"/>
      <c r="S18" s="473"/>
      <c r="T18" s="473"/>
      <c r="U18" s="473"/>
      <c r="V18" s="474"/>
      <c r="W18" s="488"/>
      <c r="X18" s="489"/>
      <c r="Y18" s="489"/>
      <c r="Z18" s="489"/>
      <c r="AA18" s="489"/>
      <c r="AB18" s="499"/>
      <c r="AC18" s="371">
        <v>56.8</v>
      </c>
      <c r="AD18" s="372"/>
      <c r="AE18" s="372"/>
      <c r="AF18" s="372"/>
      <c r="AG18" s="475"/>
      <c r="AH18" s="371">
        <v>55.1</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7454769</v>
      </c>
      <c r="BO18" s="408"/>
      <c r="BP18" s="408"/>
      <c r="BQ18" s="408"/>
      <c r="BR18" s="408"/>
      <c r="BS18" s="408"/>
      <c r="BT18" s="408"/>
      <c r="BU18" s="409"/>
      <c r="BV18" s="407">
        <v>7438267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141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10515283</v>
      </c>
      <c r="BO19" s="408"/>
      <c r="BP19" s="408"/>
      <c r="BQ19" s="408"/>
      <c r="BR19" s="408"/>
      <c r="BS19" s="408"/>
      <c r="BT19" s="408"/>
      <c r="BU19" s="409"/>
      <c r="BV19" s="407">
        <v>10612418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6560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9717992</v>
      </c>
      <c r="BO23" s="408"/>
      <c r="BP23" s="408"/>
      <c r="BQ23" s="408"/>
      <c r="BR23" s="408"/>
      <c r="BS23" s="408"/>
      <c r="BT23" s="408"/>
      <c r="BU23" s="409"/>
      <c r="BV23" s="407">
        <v>9882128</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8800</v>
      </c>
      <c r="R24" s="384"/>
      <c r="S24" s="384"/>
      <c r="T24" s="384"/>
      <c r="U24" s="384"/>
      <c r="V24" s="385"/>
      <c r="W24" s="449"/>
      <c r="X24" s="440"/>
      <c r="Y24" s="441"/>
      <c r="Z24" s="380" t="s">
        <v>164</v>
      </c>
      <c r="AA24" s="381"/>
      <c r="AB24" s="381"/>
      <c r="AC24" s="381"/>
      <c r="AD24" s="381"/>
      <c r="AE24" s="381"/>
      <c r="AF24" s="381"/>
      <c r="AG24" s="382"/>
      <c r="AH24" s="383">
        <v>234</v>
      </c>
      <c r="AI24" s="384"/>
      <c r="AJ24" s="384"/>
      <c r="AK24" s="384"/>
      <c r="AL24" s="385"/>
      <c r="AM24" s="383">
        <v>694746</v>
      </c>
      <c r="AN24" s="384"/>
      <c r="AO24" s="384"/>
      <c r="AP24" s="384"/>
      <c r="AQ24" s="384"/>
      <c r="AR24" s="385"/>
      <c r="AS24" s="383">
        <v>2969</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3161181</v>
      </c>
      <c r="BO24" s="408"/>
      <c r="BP24" s="408"/>
      <c r="BQ24" s="408"/>
      <c r="BR24" s="408"/>
      <c r="BS24" s="408"/>
      <c r="BT24" s="408"/>
      <c r="BU24" s="409"/>
      <c r="BV24" s="407">
        <v>3536330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6800</v>
      </c>
      <c r="R25" s="384"/>
      <c r="S25" s="384"/>
      <c r="T25" s="384"/>
      <c r="U25" s="384"/>
      <c r="V25" s="385"/>
      <c r="W25" s="449"/>
      <c r="X25" s="440"/>
      <c r="Y25" s="441"/>
      <c r="Z25" s="380" t="s">
        <v>167</v>
      </c>
      <c r="AA25" s="381"/>
      <c r="AB25" s="381"/>
      <c r="AC25" s="381"/>
      <c r="AD25" s="381"/>
      <c r="AE25" s="381"/>
      <c r="AF25" s="381"/>
      <c r="AG25" s="382"/>
      <c r="AH25" s="383" t="s">
        <v>131</v>
      </c>
      <c r="AI25" s="384"/>
      <c r="AJ25" s="384"/>
      <c r="AK25" s="384"/>
      <c r="AL25" s="385"/>
      <c r="AM25" s="383" t="s">
        <v>131</v>
      </c>
      <c r="AN25" s="384"/>
      <c r="AO25" s="384"/>
      <c r="AP25" s="384"/>
      <c r="AQ25" s="384"/>
      <c r="AR25" s="385"/>
      <c r="AS25" s="383" t="s">
        <v>131</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510441</v>
      </c>
      <c r="BO25" s="403"/>
      <c r="BP25" s="403"/>
      <c r="BQ25" s="403"/>
      <c r="BR25" s="403"/>
      <c r="BS25" s="403"/>
      <c r="BT25" s="403"/>
      <c r="BU25" s="404"/>
      <c r="BV25" s="402">
        <v>181243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5800</v>
      </c>
      <c r="R26" s="384"/>
      <c r="S26" s="384"/>
      <c r="T26" s="384"/>
      <c r="U26" s="384"/>
      <c r="V26" s="385"/>
      <c r="W26" s="449"/>
      <c r="X26" s="440"/>
      <c r="Y26" s="441"/>
      <c r="Z26" s="380" t="s">
        <v>170</v>
      </c>
      <c r="AA26" s="462"/>
      <c r="AB26" s="462"/>
      <c r="AC26" s="462"/>
      <c r="AD26" s="462"/>
      <c r="AE26" s="462"/>
      <c r="AF26" s="462"/>
      <c r="AG26" s="463"/>
      <c r="AH26" s="383">
        <v>21</v>
      </c>
      <c r="AI26" s="384"/>
      <c r="AJ26" s="384"/>
      <c r="AK26" s="384"/>
      <c r="AL26" s="385"/>
      <c r="AM26" s="383">
        <v>56532</v>
      </c>
      <c r="AN26" s="384"/>
      <c r="AO26" s="384"/>
      <c r="AP26" s="384"/>
      <c r="AQ26" s="384"/>
      <c r="AR26" s="385"/>
      <c r="AS26" s="383">
        <v>2692</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131</v>
      </c>
      <c r="BO26" s="408"/>
      <c r="BP26" s="408"/>
      <c r="BQ26" s="408"/>
      <c r="BR26" s="408"/>
      <c r="BS26" s="408"/>
      <c r="BT26" s="408"/>
      <c r="BU26" s="409"/>
      <c r="BV26" s="407" t="s">
        <v>131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3200</v>
      </c>
      <c r="R27" s="384"/>
      <c r="S27" s="384"/>
      <c r="T27" s="384"/>
      <c r="U27" s="384"/>
      <c r="V27" s="385"/>
      <c r="W27" s="449"/>
      <c r="X27" s="440"/>
      <c r="Y27" s="441"/>
      <c r="Z27" s="380" t="s">
        <v>173</v>
      </c>
      <c r="AA27" s="381"/>
      <c r="AB27" s="381"/>
      <c r="AC27" s="381"/>
      <c r="AD27" s="381"/>
      <c r="AE27" s="381"/>
      <c r="AF27" s="381"/>
      <c r="AG27" s="382"/>
      <c r="AH27" s="383">
        <v>1</v>
      </c>
      <c r="AI27" s="384"/>
      <c r="AJ27" s="384"/>
      <c r="AK27" s="384"/>
      <c r="AL27" s="385"/>
      <c r="AM27" s="383" t="s">
        <v>174</v>
      </c>
      <c r="AN27" s="384"/>
      <c r="AO27" s="384"/>
      <c r="AP27" s="384"/>
      <c r="AQ27" s="384"/>
      <c r="AR27" s="385"/>
      <c r="AS27" s="383" t="s">
        <v>174</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376954</v>
      </c>
      <c r="BO27" s="411"/>
      <c r="BP27" s="411"/>
      <c r="BQ27" s="411"/>
      <c r="BR27" s="411"/>
      <c r="BS27" s="411"/>
      <c r="BT27" s="411"/>
      <c r="BU27" s="412"/>
      <c r="BV27" s="410">
        <v>376910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2500</v>
      </c>
      <c r="R28" s="384"/>
      <c r="S28" s="384"/>
      <c r="T28" s="384"/>
      <c r="U28" s="384"/>
      <c r="V28" s="385"/>
      <c r="W28" s="449"/>
      <c r="X28" s="440"/>
      <c r="Y28" s="441"/>
      <c r="Z28" s="380" t="s">
        <v>177</v>
      </c>
      <c r="AA28" s="381"/>
      <c r="AB28" s="381"/>
      <c r="AC28" s="381"/>
      <c r="AD28" s="381"/>
      <c r="AE28" s="381"/>
      <c r="AF28" s="381"/>
      <c r="AG28" s="382"/>
      <c r="AH28" s="383" t="s">
        <v>131</v>
      </c>
      <c r="AI28" s="384"/>
      <c r="AJ28" s="384"/>
      <c r="AK28" s="384"/>
      <c r="AL28" s="385"/>
      <c r="AM28" s="383" t="s">
        <v>131</v>
      </c>
      <c r="AN28" s="384"/>
      <c r="AO28" s="384"/>
      <c r="AP28" s="384"/>
      <c r="AQ28" s="384"/>
      <c r="AR28" s="385"/>
      <c r="AS28" s="383" t="s">
        <v>131</v>
      </c>
      <c r="AT28" s="384"/>
      <c r="AU28" s="384"/>
      <c r="AV28" s="384"/>
      <c r="AW28" s="384"/>
      <c r="AX28" s="386"/>
      <c r="AY28" s="390" t="s">
        <v>178</v>
      </c>
      <c r="AZ28" s="391"/>
      <c r="BA28" s="391"/>
      <c r="BB28" s="392"/>
      <c r="BC28" s="399" t="s">
        <v>41</v>
      </c>
      <c r="BD28" s="400"/>
      <c r="BE28" s="400"/>
      <c r="BF28" s="400"/>
      <c r="BG28" s="400"/>
      <c r="BH28" s="400"/>
      <c r="BI28" s="400"/>
      <c r="BJ28" s="400"/>
      <c r="BK28" s="400"/>
      <c r="BL28" s="400"/>
      <c r="BM28" s="401"/>
      <c r="BN28" s="402">
        <v>2963621</v>
      </c>
      <c r="BO28" s="403"/>
      <c r="BP28" s="403"/>
      <c r="BQ28" s="403"/>
      <c r="BR28" s="403"/>
      <c r="BS28" s="403"/>
      <c r="BT28" s="403"/>
      <c r="BU28" s="404"/>
      <c r="BV28" s="402">
        <v>3349017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179</v>
      </c>
      <c r="F29" s="381"/>
      <c r="G29" s="381"/>
      <c r="H29" s="381"/>
      <c r="I29" s="381"/>
      <c r="J29" s="381"/>
      <c r="K29" s="382"/>
      <c r="L29" s="383">
        <v>12</v>
      </c>
      <c r="M29" s="384"/>
      <c r="N29" s="384"/>
      <c r="O29" s="384"/>
      <c r="P29" s="385"/>
      <c r="Q29" s="383">
        <v>2400</v>
      </c>
      <c r="R29" s="384"/>
      <c r="S29" s="384"/>
      <c r="T29" s="384"/>
      <c r="U29" s="384"/>
      <c r="V29" s="385"/>
      <c r="W29" s="450"/>
      <c r="X29" s="451"/>
      <c r="Y29" s="452"/>
      <c r="Z29" s="380" t="s">
        <v>180</v>
      </c>
      <c r="AA29" s="381"/>
      <c r="AB29" s="381"/>
      <c r="AC29" s="381"/>
      <c r="AD29" s="381"/>
      <c r="AE29" s="381"/>
      <c r="AF29" s="381"/>
      <c r="AG29" s="382"/>
      <c r="AH29" s="383">
        <v>235</v>
      </c>
      <c r="AI29" s="384"/>
      <c r="AJ29" s="384"/>
      <c r="AK29" s="384"/>
      <c r="AL29" s="385"/>
      <c r="AM29" s="383">
        <v>699003</v>
      </c>
      <c r="AN29" s="384"/>
      <c r="AO29" s="384"/>
      <c r="AP29" s="384"/>
      <c r="AQ29" s="384"/>
      <c r="AR29" s="385"/>
      <c r="AS29" s="383">
        <v>2974</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299638</v>
      </c>
      <c r="BO29" s="408"/>
      <c r="BP29" s="408"/>
      <c r="BQ29" s="408"/>
      <c r="BR29" s="408"/>
      <c r="BS29" s="408"/>
      <c r="BT29" s="408"/>
      <c r="BU29" s="409"/>
      <c r="BV29" s="407">
        <v>299567</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91.9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2943229</v>
      </c>
      <c r="BO30" s="411"/>
      <c r="BP30" s="411"/>
      <c r="BQ30" s="411"/>
      <c r="BR30" s="411"/>
      <c r="BS30" s="411"/>
      <c r="BT30" s="411"/>
      <c r="BU30" s="412"/>
      <c r="BV30" s="410">
        <v>2971781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189</v>
      </c>
      <c r="V33" s="370"/>
      <c r="W33" s="369" t="s">
        <v>190</v>
      </c>
      <c r="X33" s="369"/>
      <c r="Y33" s="369"/>
      <c r="Z33" s="369"/>
      <c r="AA33" s="369"/>
      <c r="AB33" s="369"/>
      <c r="AC33" s="369"/>
      <c r="AD33" s="369"/>
      <c r="AE33" s="369"/>
      <c r="AF33" s="369"/>
      <c r="AG33" s="369"/>
      <c r="AH33" s="369"/>
      <c r="AI33" s="369"/>
      <c r="AJ33" s="369"/>
      <c r="AK33" s="369"/>
      <c r="AL33" s="195"/>
      <c r="AM33" s="370" t="s">
        <v>189</v>
      </c>
      <c r="AN33" s="370"/>
      <c r="AO33" s="369" t="s">
        <v>190</v>
      </c>
      <c r="AP33" s="369"/>
      <c r="AQ33" s="369"/>
      <c r="AR33" s="369"/>
      <c r="AS33" s="369"/>
      <c r="AT33" s="369"/>
      <c r="AU33" s="369"/>
      <c r="AV33" s="369"/>
      <c r="AW33" s="369"/>
      <c r="AX33" s="369"/>
      <c r="AY33" s="369"/>
      <c r="AZ33" s="369"/>
      <c r="BA33" s="369"/>
      <c r="BB33" s="369"/>
      <c r="BC33" s="369"/>
      <c r="BD33" s="196"/>
      <c r="BE33" s="369" t="s">
        <v>191</v>
      </c>
      <c r="BF33" s="369"/>
      <c r="BG33" s="369" t="s">
        <v>192</v>
      </c>
      <c r="BH33" s="369"/>
      <c r="BI33" s="369"/>
      <c r="BJ33" s="369"/>
      <c r="BK33" s="369"/>
      <c r="BL33" s="369"/>
      <c r="BM33" s="369"/>
      <c r="BN33" s="369"/>
      <c r="BO33" s="369"/>
      <c r="BP33" s="369"/>
      <c r="BQ33" s="369"/>
      <c r="BR33" s="369"/>
      <c r="BS33" s="369"/>
      <c r="BT33" s="369"/>
      <c r="BU33" s="369"/>
      <c r="BV33" s="196"/>
      <c r="BW33" s="370" t="s">
        <v>191</v>
      </c>
      <c r="BX33" s="370"/>
      <c r="BY33" s="369" t="s">
        <v>193</v>
      </c>
      <c r="BZ33" s="369"/>
      <c r="CA33" s="369"/>
      <c r="CB33" s="369"/>
      <c r="CC33" s="369"/>
      <c r="CD33" s="369"/>
      <c r="CE33" s="369"/>
      <c r="CF33" s="369"/>
      <c r="CG33" s="369"/>
      <c r="CH33" s="369"/>
      <c r="CI33" s="369"/>
      <c r="CJ33" s="369"/>
      <c r="CK33" s="369"/>
      <c r="CL33" s="369"/>
      <c r="CM33" s="369"/>
      <c r="CN33" s="195"/>
      <c r="CO33" s="370" t="s">
        <v>189</v>
      </c>
      <c r="CP33" s="370"/>
      <c r="CQ33" s="369" t="s">
        <v>194</v>
      </c>
      <c r="CR33" s="369"/>
      <c r="CS33" s="369"/>
      <c r="CT33" s="369"/>
      <c r="CU33" s="369"/>
      <c r="CV33" s="369"/>
      <c r="CW33" s="369"/>
      <c r="CX33" s="369"/>
      <c r="CY33" s="369"/>
      <c r="CZ33" s="369"/>
      <c r="DA33" s="369"/>
      <c r="DB33" s="369"/>
      <c r="DC33" s="369"/>
      <c r="DD33" s="369"/>
      <c r="DE33" s="369"/>
      <c r="DF33" s="195"/>
      <c r="DG33" s="368" t="s">
        <v>195</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5</v>
      </c>
      <c r="V34" s="366"/>
      <c r="W34" s="365" t="str">
        <f>IF('各会計、関係団体の財政状況及び健全化判断比率'!B28="","",'各会計、関係団体の財政状況及び健全化判断比率'!B28)</f>
        <v>越前町国民健康保険事業特別会計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IF('各会計、関係団体の財政状況及び健全化判断比率'!B31="","",'各会計、関係団体の財政状況及び健全化判断比率'!B31)</f>
        <v>越前町上水道事業会計</v>
      </c>
      <c r="AP34" s="365"/>
      <c r="AQ34" s="365"/>
      <c r="AR34" s="365"/>
      <c r="AS34" s="365"/>
      <c r="AT34" s="365"/>
      <c r="AU34" s="365"/>
      <c r="AV34" s="365"/>
      <c r="AW34" s="365"/>
      <c r="AX34" s="365"/>
      <c r="AY34" s="365"/>
      <c r="AZ34" s="365"/>
      <c r="BA34" s="365"/>
      <c r="BB34" s="365"/>
      <c r="BC34" s="365"/>
      <c r="BD34" s="193"/>
      <c r="BE34" s="366">
        <f>IF(BG34="","",MAX(C34:D43,U34:V43,AM34:AN43)+1)</f>
        <v>10</v>
      </c>
      <c r="BF34" s="366"/>
      <c r="BG34" s="365" t="str">
        <f>IF('各会計、関係団体の財政状況及び健全化判断比率'!B33="","",'各会計、関係団体の財政状況及び健全化判断比率'!B33)</f>
        <v>越前町簡易水道事業特別会計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13</v>
      </c>
      <c r="BX34" s="366"/>
      <c r="BY34" s="365" t="str">
        <f>IF('各会計、関係団体の財政状況及び健全化判断比率'!B68="","",'各会計、関係団体の財政状況及び健全化判断比率'!B68)</f>
        <v>福井県市町総合事務組合（普通会計分）</v>
      </c>
      <c r="BZ34" s="365"/>
      <c r="CA34" s="365"/>
      <c r="CB34" s="365"/>
      <c r="CC34" s="365"/>
      <c r="CD34" s="365"/>
      <c r="CE34" s="365"/>
      <c r="CF34" s="365"/>
      <c r="CG34" s="365"/>
      <c r="CH34" s="365"/>
      <c r="CI34" s="365"/>
      <c r="CJ34" s="365"/>
      <c r="CK34" s="365"/>
      <c r="CL34" s="365"/>
      <c r="CM34" s="365"/>
      <c r="CN34" s="193"/>
      <c r="CO34" s="366">
        <f>IF(CQ34="","",MAX(C34:D43,U34:V43,AM34:AN43,BE34:BF43,BW34:BX43)+1)</f>
        <v>22</v>
      </c>
      <c r="CP34" s="366"/>
      <c r="CQ34" s="365" t="str">
        <f>IF('各会計、関係団体の財政状況及び健全化判断比率'!BS7="","",'各会計、関係団体の財政状況及び健全化判断比率'!BS7)</f>
        <v>越前町公共施設管理公社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越前町温泉事業特別会計</v>
      </c>
      <c r="F35" s="365"/>
      <c r="G35" s="365"/>
      <c r="H35" s="365"/>
      <c r="I35" s="365"/>
      <c r="J35" s="365"/>
      <c r="K35" s="365"/>
      <c r="L35" s="365"/>
      <c r="M35" s="365"/>
      <c r="N35" s="365"/>
      <c r="O35" s="365"/>
      <c r="P35" s="365"/>
      <c r="Q35" s="365"/>
      <c r="R35" s="365"/>
      <c r="S35" s="365"/>
      <c r="T35" s="193"/>
      <c r="U35" s="366">
        <f>IF(W35="","",U34+1)</f>
        <v>6</v>
      </c>
      <c r="V35" s="366"/>
      <c r="W35" s="365" t="str">
        <f>IF('各会計、関係団体の財政状況及び健全化判断比率'!B29="","",'各会計、関係団体の財政状況及び健全化判断比率'!B29)</f>
        <v>越前町介護保険事業特別会計</v>
      </c>
      <c r="X35" s="365"/>
      <c r="Y35" s="365"/>
      <c r="Z35" s="365"/>
      <c r="AA35" s="365"/>
      <c r="AB35" s="365"/>
      <c r="AC35" s="365"/>
      <c r="AD35" s="365"/>
      <c r="AE35" s="365"/>
      <c r="AF35" s="365"/>
      <c r="AG35" s="365"/>
      <c r="AH35" s="365"/>
      <c r="AI35" s="365"/>
      <c r="AJ35" s="365"/>
      <c r="AK35" s="365"/>
      <c r="AL35" s="193"/>
      <c r="AM35" s="366">
        <f t="shared" ref="AM35:AM43" si="0">IF(AO35="","",AM34+1)</f>
        <v>9</v>
      </c>
      <c r="AN35" s="366"/>
      <c r="AO35" s="365" t="str">
        <f>IF('各会計、関係団体の財政状況及び健全化判断比率'!B32="","",'各会計、関係団体の財政状況及び健全化判断比率'!B32)</f>
        <v>越前町国民健康保険病院事業会計</v>
      </c>
      <c r="AP35" s="365"/>
      <c r="AQ35" s="365"/>
      <c r="AR35" s="365"/>
      <c r="AS35" s="365"/>
      <c r="AT35" s="365"/>
      <c r="AU35" s="365"/>
      <c r="AV35" s="365"/>
      <c r="AW35" s="365"/>
      <c r="AX35" s="365"/>
      <c r="AY35" s="365"/>
      <c r="AZ35" s="365"/>
      <c r="BA35" s="365"/>
      <c r="BB35" s="365"/>
      <c r="BC35" s="365"/>
      <c r="BD35" s="193"/>
      <c r="BE35" s="366">
        <f t="shared" ref="BE35:BE43" si="1">IF(BG35="","",BE34+1)</f>
        <v>11</v>
      </c>
      <c r="BF35" s="366"/>
      <c r="BG35" s="365" t="str">
        <f>IF('各会計、関係団体の財政状況及び健全化判断比率'!B34="","",'各会計、関係団体の財政状況及び健全化判断比率'!B34)</f>
        <v>越前町公共下水道事業特別会計</v>
      </c>
      <c r="BH35" s="365"/>
      <c r="BI35" s="365"/>
      <c r="BJ35" s="365"/>
      <c r="BK35" s="365"/>
      <c r="BL35" s="365"/>
      <c r="BM35" s="365"/>
      <c r="BN35" s="365"/>
      <c r="BO35" s="365"/>
      <c r="BP35" s="365"/>
      <c r="BQ35" s="365"/>
      <c r="BR35" s="365"/>
      <c r="BS35" s="365"/>
      <c r="BT35" s="365"/>
      <c r="BU35" s="365"/>
      <c r="BV35" s="193"/>
      <c r="BW35" s="366">
        <f t="shared" ref="BW35:BW43" si="2">IF(BY35="","",BW34+1)</f>
        <v>14</v>
      </c>
      <c r="BX35" s="366"/>
      <c r="BY35" s="365" t="str">
        <f>IF('各会計、関係団体の財政状況及び健全化判断比率'!B69="","",'各会計、関係団体の財政状況及び健全化判断比率'!B69)</f>
        <v>福井県市町総合事務組合（事業会計分）</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越前町農林漁業体験実習館事業特別会計</v>
      </c>
      <c r="F36" s="365"/>
      <c r="G36" s="365"/>
      <c r="H36" s="365"/>
      <c r="I36" s="365"/>
      <c r="J36" s="365"/>
      <c r="K36" s="365"/>
      <c r="L36" s="365"/>
      <c r="M36" s="365"/>
      <c r="N36" s="365"/>
      <c r="O36" s="365"/>
      <c r="P36" s="365"/>
      <c r="Q36" s="365"/>
      <c r="R36" s="365"/>
      <c r="S36" s="365"/>
      <c r="T36" s="193"/>
      <c r="U36" s="366">
        <f t="shared" ref="U36:U43" si="4">IF(W36="","",U35+1)</f>
        <v>7</v>
      </c>
      <c r="V36" s="366"/>
      <c r="W36" s="365" t="str">
        <f>IF('各会計、関係団体の財政状況及び健全化判断比率'!B30="","",'各会計、関係団体の財政状況及び健全化判断比率'!B30)</f>
        <v>越前町後期高齢者医療事業特別会計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12</v>
      </c>
      <c r="BF36" s="366"/>
      <c r="BG36" s="365" t="str">
        <f>IF('各会計、関係団体の財政状況及び健全化判断比率'!B35="","",'各会計、関係団体の財政状況及び健全化判断比率'!B35)</f>
        <v>越前町集落排水事業特別会計</v>
      </c>
      <c r="BH36" s="365"/>
      <c r="BI36" s="365"/>
      <c r="BJ36" s="365"/>
      <c r="BK36" s="365"/>
      <c r="BL36" s="365"/>
      <c r="BM36" s="365"/>
      <c r="BN36" s="365"/>
      <c r="BO36" s="365"/>
      <c r="BP36" s="365"/>
      <c r="BQ36" s="365"/>
      <c r="BR36" s="365"/>
      <c r="BS36" s="365"/>
      <c r="BT36" s="365"/>
      <c r="BU36" s="365"/>
      <c r="BV36" s="193"/>
      <c r="BW36" s="366">
        <f t="shared" si="2"/>
        <v>15</v>
      </c>
      <c r="BX36" s="366"/>
      <c r="BY36" s="365" t="str">
        <f>IF('各会計、関係団体の財政状況及び健全化判断比率'!B70="","",'各会計、関係団体の財政状況及び健全化判断比率'!B70)</f>
        <v>福井県後期高齢者医療広域連合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f>IF(E37="","",C36+1)</f>
        <v>4</v>
      </c>
      <c r="D37" s="366"/>
      <c r="E37" s="365" t="str">
        <f>IF('各会計、関係団体の財政状況及び健全化判断比率'!B10="","",'各会計、関係団体の財政状況及び健全化判断比率'!B10)</f>
        <v>越前町土地区画整理事業特別会計</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16</v>
      </c>
      <c r="BX37" s="366"/>
      <c r="BY37" s="365" t="str">
        <f>IF('各会計、関係団体の財政状況及び健全化判断比率'!B71="","",'各会計、関係団体の財政状況及び健全化判断比率'!B71)</f>
        <v>福井県後期高齢者医療広域連合（事業会計）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17</v>
      </c>
      <c r="BX38" s="366"/>
      <c r="BY38" s="365" t="str">
        <f>IF('各会計、関係団体の財政状況及び健全化判断比率'!B72="","",'各会計、関係団体の財政状況及び健全化判断比率'!B72)</f>
        <v>福井県自治会館組合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18</v>
      </c>
      <c r="BX39" s="366"/>
      <c r="BY39" s="365" t="str">
        <f>IF('各会計、関係団体の財政状況及び健全化判断比率'!B73="","",'各会計、関係団体の財政状況及び健全化判断比率'!B73)</f>
        <v>鯖江・丹生消防組合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19</v>
      </c>
      <c r="BX40" s="366"/>
      <c r="BY40" s="365" t="str">
        <f>IF('各会計、関係団体の財政状況及び健全化判断比率'!B74="","",'各会計、関係団体の財政状況及び健全化判断比率'!B74)</f>
        <v>鯖江広域衛生施設組合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20</v>
      </c>
      <c r="BX41" s="366"/>
      <c r="BY41" s="365" t="str">
        <f>IF('各会計、関係団体の財政状況及び健全化判断比率'!B75="","",'各会計、関係団体の財政状況及び健全化判断比率'!B75)</f>
        <v>公立丹南病院組合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21</v>
      </c>
      <c r="BX42" s="366"/>
      <c r="BY42" s="365" t="str">
        <f>IF('各会計、関係団体の財政状況及び健全化判断比率'!B76="","",'各会計、関係団体の財政状況及び健全化判断比率'!B76)</f>
        <v>福井県丹南広域組合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ZBp/2+949+DgDkbXa6zSNmstsal9qHcNxoZpC0Bzqz7JwF+GTskhqkU5ZVyoerSNcU0WNLvqlE8kBt2g4qfKw==" saltValue="QhO+x0+TTADnXiyBjgUO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6" t="s">
        <v>567</v>
      </c>
      <c r="D34" s="1186"/>
      <c r="E34" s="1187"/>
      <c r="F34" s="32">
        <v>8.1</v>
      </c>
      <c r="G34" s="33">
        <v>9.5299999999999994</v>
      </c>
      <c r="H34" s="33">
        <v>9.59</v>
      </c>
      <c r="I34" s="33">
        <v>9.1300000000000008</v>
      </c>
      <c r="J34" s="34">
        <v>11.75</v>
      </c>
      <c r="K34" s="22"/>
      <c r="L34" s="22"/>
      <c r="M34" s="22"/>
      <c r="N34" s="22"/>
      <c r="O34" s="22"/>
      <c r="P34" s="22"/>
    </row>
    <row r="35" spans="1:16" ht="39" customHeight="1" x14ac:dyDescent="0.15">
      <c r="A35" s="22"/>
      <c r="B35" s="35"/>
      <c r="C35" s="1180" t="s">
        <v>568</v>
      </c>
      <c r="D35" s="1181"/>
      <c r="E35" s="1182"/>
      <c r="F35" s="36">
        <v>3.01</v>
      </c>
      <c r="G35" s="37">
        <v>3.05</v>
      </c>
      <c r="H35" s="37">
        <v>2.71</v>
      </c>
      <c r="I35" s="37">
        <v>2.83</v>
      </c>
      <c r="J35" s="38">
        <v>3.05</v>
      </c>
      <c r="K35" s="22"/>
      <c r="L35" s="22"/>
      <c r="M35" s="22"/>
      <c r="N35" s="22"/>
      <c r="O35" s="22"/>
      <c r="P35" s="22"/>
    </row>
    <row r="36" spans="1:16" ht="39" customHeight="1" x14ac:dyDescent="0.15">
      <c r="A36" s="22"/>
      <c r="B36" s="35"/>
      <c r="C36" s="1180" t="s">
        <v>569</v>
      </c>
      <c r="D36" s="1181"/>
      <c r="E36" s="1182"/>
      <c r="F36" s="36">
        <v>1.42</v>
      </c>
      <c r="G36" s="37">
        <v>1.39</v>
      </c>
      <c r="H36" s="37">
        <v>0.15</v>
      </c>
      <c r="I36" s="37">
        <v>0.11</v>
      </c>
      <c r="J36" s="38">
        <v>0.43</v>
      </c>
      <c r="K36" s="22"/>
      <c r="L36" s="22"/>
      <c r="M36" s="22"/>
      <c r="N36" s="22"/>
      <c r="O36" s="22"/>
      <c r="P36" s="22"/>
    </row>
    <row r="37" spans="1:16" ht="39" customHeight="1" x14ac:dyDescent="0.15">
      <c r="A37" s="22"/>
      <c r="B37" s="35"/>
      <c r="C37" s="1180" t="s">
        <v>570</v>
      </c>
      <c r="D37" s="1181"/>
      <c r="E37" s="1182"/>
      <c r="F37" s="36">
        <v>2.9</v>
      </c>
      <c r="G37" s="37">
        <v>2.37</v>
      </c>
      <c r="H37" s="37">
        <v>1.68</v>
      </c>
      <c r="I37" s="37">
        <v>1.07</v>
      </c>
      <c r="J37" s="38">
        <v>0.28999999999999998</v>
      </c>
      <c r="K37" s="22"/>
      <c r="L37" s="22"/>
      <c r="M37" s="22"/>
      <c r="N37" s="22"/>
      <c r="O37" s="22"/>
      <c r="P37" s="22"/>
    </row>
    <row r="38" spans="1:16" ht="39" customHeight="1" x14ac:dyDescent="0.15">
      <c r="A38" s="22"/>
      <c r="B38" s="35"/>
      <c r="C38" s="1180" t="s">
        <v>571</v>
      </c>
      <c r="D38" s="1181"/>
      <c r="E38" s="1182"/>
      <c r="F38" s="36">
        <v>0.28999999999999998</v>
      </c>
      <c r="G38" s="37">
        <v>0.71</v>
      </c>
      <c r="H38" s="37">
        <v>0.35</v>
      </c>
      <c r="I38" s="37">
        <v>0.54</v>
      </c>
      <c r="J38" s="38">
        <v>0.28999999999999998</v>
      </c>
      <c r="K38" s="22"/>
      <c r="L38" s="22"/>
      <c r="M38" s="22"/>
      <c r="N38" s="22"/>
      <c r="O38" s="22"/>
      <c r="P38" s="22"/>
    </row>
    <row r="39" spans="1:16" ht="39" customHeight="1" x14ac:dyDescent="0.15">
      <c r="A39" s="22"/>
      <c r="B39" s="35"/>
      <c r="C39" s="1180" t="s">
        <v>572</v>
      </c>
      <c r="D39" s="1181"/>
      <c r="E39" s="1182"/>
      <c r="F39" s="36">
        <v>7.0000000000000007E-2</v>
      </c>
      <c r="G39" s="37">
        <v>0.06</v>
      </c>
      <c r="H39" s="37">
        <v>7.0000000000000007E-2</v>
      </c>
      <c r="I39" s="37">
        <v>7.0000000000000007E-2</v>
      </c>
      <c r="J39" s="38">
        <v>0.09</v>
      </c>
      <c r="K39" s="22"/>
      <c r="L39" s="22"/>
      <c r="M39" s="22"/>
      <c r="N39" s="22"/>
      <c r="O39" s="22"/>
      <c r="P39" s="22"/>
    </row>
    <row r="40" spans="1:16" ht="39" customHeight="1" x14ac:dyDescent="0.15">
      <c r="A40" s="22"/>
      <c r="B40" s="35"/>
      <c r="C40" s="1180" t="s">
        <v>573</v>
      </c>
      <c r="D40" s="1181"/>
      <c r="E40" s="1182"/>
      <c r="F40" s="36">
        <v>0.02</v>
      </c>
      <c r="G40" s="37">
        <v>0.04</v>
      </c>
      <c r="H40" s="37">
        <v>0.06</v>
      </c>
      <c r="I40" s="37">
        <v>7.0000000000000007E-2</v>
      </c>
      <c r="J40" s="38">
        <v>0.06</v>
      </c>
      <c r="K40" s="22"/>
      <c r="L40" s="22"/>
      <c r="M40" s="22"/>
      <c r="N40" s="22"/>
      <c r="O40" s="22"/>
      <c r="P40" s="22"/>
    </row>
    <row r="41" spans="1:16" ht="39" customHeight="1" x14ac:dyDescent="0.15">
      <c r="A41" s="22"/>
      <c r="B41" s="35"/>
      <c r="C41" s="1180" t="s">
        <v>574</v>
      </c>
      <c r="D41" s="1181"/>
      <c r="E41" s="1182"/>
      <c r="F41" s="36">
        <v>0.02</v>
      </c>
      <c r="G41" s="37">
        <v>0</v>
      </c>
      <c r="H41" s="37">
        <v>0.02</v>
      </c>
      <c r="I41" s="37">
        <v>0.05</v>
      </c>
      <c r="J41" s="38">
        <v>0.05</v>
      </c>
      <c r="K41" s="22"/>
      <c r="L41" s="22"/>
      <c r="M41" s="22"/>
      <c r="N41" s="22"/>
      <c r="O41" s="22"/>
      <c r="P41" s="22"/>
    </row>
    <row r="42" spans="1:16" ht="39" customHeight="1" x14ac:dyDescent="0.15">
      <c r="A42" s="22"/>
      <c r="B42" s="39"/>
      <c r="C42" s="1180" t="s">
        <v>575</v>
      </c>
      <c r="D42" s="1181"/>
      <c r="E42" s="1182"/>
      <c r="F42" s="36" t="s">
        <v>518</v>
      </c>
      <c r="G42" s="37" t="s">
        <v>518</v>
      </c>
      <c r="H42" s="37" t="s">
        <v>518</v>
      </c>
      <c r="I42" s="37" t="s">
        <v>518</v>
      </c>
      <c r="J42" s="38" t="s">
        <v>518</v>
      </c>
      <c r="K42" s="22"/>
      <c r="L42" s="22"/>
      <c r="M42" s="22"/>
      <c r="N42" s="22"/>
      <c r="O42" s="22"/>
      <c r="P42" s="22"/>
    </row>
    <row r="43" spans="1:16" ht="39" customHeight="1" thickBot="1" x14ac:dyDescent="0.2">
      <c r="A43" s="22"/>
      <c r="B43" s="40"/>
      <c r="C43" s="1183" t="s">
        <v>576</v>
      </c>
      <c r="D43" s="1184"/>
      <c r="E43" s="1185"/>
      <c r="F43" s="41">
        <v>0.06</v>
      </c>
      <c r="G43" s="42">
        <v>0.02</v>
      </c>
      <c r="H43" s="42">
        <v>0.08</v>
      </c>
      <c r="I43" s="42">
        <v>0.11</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MjL5A+L4k3lP1TzQ6jWy89uCJurL8dpURBO3tHYw6MTS3hne2iVY7LM2ufbGkWbI55CysTb4DaiXIG6uXNMeA==" saltValue="Amovc392d+HpmFgL4qXO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43"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1843</v>
      </c>
      <c r="L45" s="60">
        <v>1842</v>
      </c>
      <c r="M45" s="60">
        <v>1735</v>
      </c>
      <c r="N45" s="60">
        <v>1414</v>
      </c>
      <c r="O45" s="61">
        <v>1256</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518</v>
      </c>
      <c r="L46" s="64" t="s">
        <v>518</v>
      </c>
      <c r="M46" s="64" t="s">
        <v>518</v>
      </c>
      <c r="N46" s="64" t="s">
        <v>518</v>
      </c>
      <c r="O46" s="65" t="s">
        <v>518</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518</v>
      </c>
      <c r="L47" s="64" t="s">
        <v>518</v>
      </c>
      <c r="M47" s="64" t="s">
        <v>518</v>
      </c>
      <c r="N47" s="64" t="s">
        <v>518</v>
      </c>
      <c r="O47" s="65" t="s">
        <v>518</v>
      </c>
      <c r="P47" s="48"/>
      <c r="Q47" s="48"/>
      <c r="R47" s="48"/>
      <c r="S47" s="48"/>
      <c r="T47" s="48"/>
      <c r="U47" s="48"/>
    </row>
    <row r="48" spans="1:21" ht="30.75" customHeight="1" x14ac:dyDescent="0.15">
      <c r="A48" s="48"/>
      <c r="B48" s="1198"/>
      <c r="C48" s="1199"/>
      <c r="D48" s="62"/>
      <c r="E48" s="1190" t="s">
        <v>14</v>
      </c>
      <c r="F48" s="1190"/>
      <c r="G48" s="1190"/>
      <c r="H48" s="1190"/>
      <c r="I48" s="1190"/>
      <c r="J48" s="1191"/>
      <c r="K48" s="63">
        <v>846</v>
      </c>
      <c r="L48" s="64">
        <v>784</v>
      </c>
      <c r="M48" s="64">
        <v>754</v>
      </c>
      <c r="N48" s="64">
        <v>707</v>
      </c>
      <c r="O48" s="65">
        <v>665</v>
      </c>
      <c r="P48" s="48"/>
      <c r="Q48" s="48"/>
      <c r="R48" s="48"/>
      <c r="S48" s="48"/>
      <c r="T48" s="48"/>
      <c r="U48" s="48"/>
    </row>
    <row r="49" spans="1:21" ht="30.75" customHeight="1" x14ac:dyDescent="0.15">
      <c r="A49" s="48"/>
      <c r="B49" s="1198"/>
      <c r="C49" s="1199"/>
      <c r="D49" s="62"/>
      <c r="E49" s="1190" t="s">
        <v>15</v>
      </c>
      <c r="F49" s="1190"/>
      <c r="G49" s="1190"/>
      <c r="H49" s="1190"/>
      <c r="I49" s="1190"/>
      <c r="J49" s="1191"/>
      <c r="K49" s="63">
        <v>44</v>
      </c>
      <c r="L49" s="64">
        <v>50</v>
      </c>
      <c r="M49" s="64">
        <v>51</v>
      </c>
      <c r="N49" s="64">
        <v>52</v>
      </c>
      <c r="O49" s="65">
        <v>75</v>
      </c>
      <c r="P49" s="48"/>
      <c r="Q49" s="48"/>
      <c r="R49" s="48"/>
      <c r="S49" s="48"/>
      <c r="T49" s="48"/>
      <c r="U49" s="48"/>
    </row>
    <row r="50" spans="1:21" ht="30.75" customHeight="1" x14ac:dyDescent="0.15">
      <c r="A50" s="48"/>
      <c r="B50" s="1198"/>
      <c r="C50" s="1199"/>
      <c r="D50" s="62"/>
      <c r="E50" s="1190" t="s">
        <v>16</v>
      </c>
      <c r="F50" s="1190"/>
      <c r="G50" s="1190"/>
      <c r="H50" s="1190"/>
      <c r="I50" s="1190"/>
      <c r="J50" s="1191"/>
      <c r="K50" s="63">
        <v>32</v>
      </c>
      <c r="L50" s="64">
        <v>31</v>
      </c>
      <c r="M50" s="64">
        <v>29</v>
      </c>
      <c r="N50" s="64">
        <v>28</v>
      </c>
      <c r="O50" s="65">
        <v>22</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518</v>
      </c>
      <c r="L51" s="64" t="s">
        <v>518</v>
      </c>
      <c r="M51" s="64" t="s">
        <v>518</v>
      </c>
      <c r="N51" s="64" t="s">
        <v>518</v>
      </c>
      <c r="O51" s="65" t="s">
        <v>518</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1928</v>
      </c>
      <c r="L52" s="64">
        <v>2013</v>
      </c>
      <c r="M52" s="64">
        <v>1942</v>
      </c>
      <c r="N52" s="64">
        <v>1673</v>
      </c>
      <c r="O52" s="65">
        <v>1519</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837</v>
      </c>
      <c r="L53" s="69">
        <v>694</v>
      </c>
      <c r="M53" s="69">
        <v>627</v>
      </c>
      <c r="N53" s="69">
        <v>528</v>
      </c>
      <c r="O53" s="70">
        <v>499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PXfirApuU8kMVsIvAChjkax6FlhJ/Ie55beYl2IHeiltrOErPIhudpPOaWDPkVuLicHzblGm/QeKjQt0SIGig==" saltValue="lr96ujnDBIKbv3XPXhqV3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34" zoomScale="90" zoomScaleNormal="9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561</v>
      </c>
      <c r="J40" s="79" t="s">
        <v>562</v>
      </c>
      <c r="K40" s="79" t="s">
        <v>563</v>
      </c>
      <c r="L40" s="79" t="s">
        <v>564</v>
      </c>
      <c r="M40" s="80" t="s">
        <v>565</v>
      </c>
    </row>
    <row r="41" spans="2:13" ht="27.75" customHeight="1" x14ac:dyDescent="0.15">
      <c r="B41" s="1216" t="s">
        <v>23</v>
      </c>
      <c r="C41" s="1217"/>
      <c r="D41" s="81"/>
      <c r="E41" s="1218" t="s">
        <v>24</v>
      </c>
      <c r="F41" s="1218"/>
      <c r="G41" s="1218"/>
      <c r="H41" s="1219"/>
      <c r="I41" s="82">
        <v>11306</v>
      </c>
      <c r="J41" s="83">
        <v>10722</v>
      </c>
      <c r="K41" s="83">
        <v>10377</v>
      </c>
      <c r="L41" s="83">
        <v>9882</v>
      </c>
      <c r="M41" s="84">
        <v>9718</v>
      </c>
    </row>
    <row r="42" spans="2:13" ht="27.75" customHeight="1" x14ac:dyDescent="0.15">
      <c r="B42" s="1206"/>
      <c r="C42" s="1207"/>
      <c r="D42" s="85"/>
      <c r="E42" s="1210" t="s">
        <v>25</v>
      </c>
      <c r="F42" s="1210"/>
      <c r="G42" s="1210"/>
      <c r="H42" s="1211"/>
      <c r="I42" s="86">
        <v>160</v>
      </c>
      <c r="J42" s="87">
        <v>211</v>
      </c>
      <c r="K42" s="87">
        <v>179</v>
      </c>
      <c r="L42" s="87">
        <v>181</v>
      </c>
      <c r="M42" s="88">
        <v>510</v>
      </c>
    </row>
    <row r="43" spans="2:13" ht="27.75" customHeight="1" x14ac:dyDescent="0.15">
      <c r="B43" s="1206"/>
      <c r="C43" s="1207"/>
      <c r="D43" s="85"/>
      <c r="E43" s="1210" t="s">
        <v>26</v>
      </c>
      <c r="F43" s="1210"/>
      <c r="G43" s="1210"/>
      <c r="H43" s="1211"/>
      <c r="I43" s="86">
        <v>6936</v>
      </c>
      <c r="J43" s="87">
        <v>6468</v>
      </c>
      <c r="K43" s="87">
        <v>5860</v>
      </c>
      <c r="L43" s="87">
        <v>5311</v>
      </c>
      <c r="M43" s="88">
        <v>4768</v>
      </c>
    </row>
    <row r="44" spans="2:13" ht="27.75" customHeight="1" x14ac:dyDescent="0.15">
      <c r="B44" s="1206"/>
      <c r="C44" s="1207"/>
      <c r="D44" s="85"/>
      <c r="E44" s="1210" t="s">
        <v>27</v>
      </c>
      <c r="F44" s="1210"/>
      <c r="G44" s="1210"/>
      <c r="H44" s="1211"/>
      <c r="I44" s="86">
        <v>328</v>
      </c>
      <c r="J44" s="87">
        <v>550</v>
      </c>
      <c r="K44" s="87">
        <v>551</v>
      </c>
      <c r="L44" s="87">
        <v>594</v>
      </c>
      <c r="M44" s="88">
        <v>562</v>
      </c>
    </row>
    <row r="45" spans="2:13" ht="27.75" customHeight="1" x14ac:dyDescent="0.15">
      <c r="B45" s="1206"/>
      <c r="C45" s="1207"/>
      <c r="D45" s="85"/>
      <c r="E45" s="1210" t="s">
        <v>28</v>
      </c>
      <c r="F45" s="1210"/>
      <c r="G45" s="1210"/>
      <c r="H45" s="1211"/>
      <c r="I45" s="86">
        <v>2373</v>
      </c>
      <c r="J45" s="87">
        <v>2222</v>
      </c>
      <c r="K45" s="87">
        <v>2129</v>
      </c>
      <c r="L45" s="87">
        <v>2173</v>
      </c>
      <c r="M45" s="88">
        <v>1980</v>
      </c>
    </row>
    <row r="46" spans="2:13" ht="27.75" customHeight="1" x14ac:dyDescent="0.15">
      <c r="B46" s="1206"/>
      <c r="C46" s="1207"/>
      <c r="D46" s="89"/>
      <c r="E46" s="1210" t="s">
        <v>29</v>
      </c>
      <c r="F46" s="1210"/>
      <c r="G46" s="1210"/>
      <c r="H46" s="1211"/>
      <c r="I46" s="86" t="s">
        <v>518</v>
      </c>
      <c r="J46" s="87" t="s">
        <v>518</v>
      </c>
      <c r="K46" s="87" t="s">
        <v>518</v>
      </c>
      <c r="L46" s="87" t="s">
        <v>518</v>
      </c>
      <c r="M46" s="88" t="s">
        <v>518</v>
      </c>
    </row>
    <row r="47" spans="2:13" ht="27.75" customHeight="1" x14ac:dyDescent="0.15">
      <c r="B47" s="1206"/>
      <c r="C47" s="1207"/>
      <c r="D47" s="90"/>
      <c r="E47" s="1220" t="s">
        <v>30</v>
      </c>
      <c r="F47" s="1221"/>
      <c r="G47" s="1221"/>
      <c r="H47" s="1222"/>
      <c r="I47" s="86" t="s">
        <v>518</v>
      </c>
      <c r="J47" s="87" t="s">
        <v>518</v>
      </c>
      <c r="K47" s="87" t="s">
        <v>518</v>
      </c>
      <c r="L47" s="87" t="s">
        <v>518</v>
      </c>
      <c r="M47" s="88" t="s">
        <v>518</v>
      </c>
    </row>
    <row r="48" spans="2:13" ht="27.75" customHeight="1" x14ac:dyDescent="0.15">
      <c r="B48" s="1206"/>
      <c r="C48" s="1207"/>
      <c r="D48" s="85"/>
      <c r="E48" s="1210" t="s">
        <v>31</v>
      </c>
      <c r="F48" s="1210"/>
      <c r="G48" s="1210"/>
      <c r="H48" s="1211"/>
      <c r="I48" s="86" t="s">
        <v>518</v>
      </c>
      <c r="J48" s="87" t="s">
        <v>518</v>
      </c>
      <c r="K48" s="87" t="s">
        <v>518</v>
      </c>
      <c r="L48" s="87" t="s">
        <v>518</v>
      </c>
      <c r="M48" s="88" t="s">
        <v>518</v>
      </c>
    </row>
    <row r="49" spans="2:13" ht="27.75" customHeight="1" x14ac:dyDescent="0.15">
      <c r="B49" s="1208"/>
      <c r="C49" s="1209"/>
      <c r="D49" s="85"/>
      <c r="E49" s="1210" t="s">
        <v>32</v>
      </c>
      <c r="F49" s="1210"/>
      <c r="G49" s="1210"/>
      <c r="H49" s="1211"/>
      <c r="I49" s="86" t="s">
        <v>518</v>
      </c>
      <c r="J49" s="87" t="s">
        <v>518</v>
      </c>
      <c r="K49" s="87" t="s">
        <v>518</v>
      </c>
      <c r="L49" s="87" t="s">
        <v>518</v>
      </c>
      <c r="M49" s="88" t="s">
        <v>518</v>
      </c>
    </row>
    <row r="50" spans="2:13" ht="27.75" customHeight="1" x14ac:dyDescent="0.15">
      <c r="B50" s="1204" t="s">
        <v>33</v>
      </c>
      <c r="C50" s="1205"/>
      <c r="D50" s="91"/>
      <c r="E50" s="1210" t="s">
        <v>34</v>
      </c>
      <c r="F50" s="1210"/>
      <c r="G50" s="1210"/>
      <c r="H50" s="1211"/>
      <c r="I50" s="86">
        <v>3118</v>
      </c>
      <c r="J50" s="87">
        <v>3741</v>
      </c>
      <c r="K50" s="87">
        <v>4383</v>
      </c>
      <c r="L50" s="87">
        <v>4505</v>
      </c>
      <c r="M50" s="88">
        <v>4091</v>
      </c>
    </row>
    <row r="51" spans="2:13" ht="27.75" customHeight="1" x14ac:dyDescent="0.15">
      <c r="B51" s="1206"/>
      <c r="C51" s="1207"/>
      <c r="D51" s="85"/>
      <c r="E51" s="1210" t="s">
        <v>35</v>
      </c>
      <c r="F51" s="1210"/>
      <c r="G51" s="1210"/>
      <c r="H51" s="1211"/>
      <c r="I51" s="86">
        <v>257</v>
      </c>
      <c r="J51" s="87">
        <v>210</v>
      </c>
      <c r="K51" s="87">
        <v>124</v>
      </c>
      <c r="L51" s="87">
        <v>47</v>
      </c>
      <c r="M51" s="88">
        <v>0</v>
      </c>
    </row>
    <row r="52" spans="2:13" ht="27.75" customHeight="1" x14ac:dyDescent="0.15">
      <c r="B52" s="1208"/>
      <c r="C52" s="1209"/>
      <c r="D52" s="85"/>
      <c r="E52" s="1210" t="s">
        <v>36</v>
      </c>
      <c r="F52" s="1210"/>
      <c r="G52" s="1210"/>
      <c r="H52" s="1211"/>
      <c r="I52" s="86">
        <v>15377</v>
      </c>
      <c r="J52" s="87">
        <v>14589</v>
      </c>
      <c r="K52" s="87">
        <v>14233</v>
      </c>
      <c r="L52" s="87">
        <v>13457</v>
      </c>
      <c r="M52" s="88">
        <v>12983</v>
      </c>
    </row>
    <row r="53" spans="2:13" ht="27.75" customHeight="1" thickBot="1" x14ac:dyDescent="0.2">
      <c r="B53" s="1212" t="s">
        <v>37</v>
      </c>
      <c r="C53" s="1213"/>
      <c r="D53" s="92"/>
      <c r="E53" s="1214" t="s">
        <v>38</v>
      </c>
      <c r="F53" s="1214"/>
      <c r="G53" s="1214"/>
      <c r="H53" s="1215"/>
      <c r="I53" s="93">
        <v>2352</v>
      </c>
      <c r="J53" s="94">
        <v>1634</v>
      </c>
      <c r="K53" s="94">
        <v>355</v>
      </c>
      <c r="L53" s="94">
        <v>132</v>
      </c>
      <c r="M53" s="95">
        <v>464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bsHcVC5ikq7+xgEVUDdnBxNnmONNv+cTlsuFChArzw//nDFBPkTqF4D8+1dswYzvH4VA/CYgF7Z9BnaBgDj9g==" saltValue="Ld9LDLhDZrsv9U4qp9Rg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563</v>
      </c>
      <c r="G54" s="104" t="s">
        <v>564</v>
      </c>
      <c r="H54" s="105" t="s">
        <v>565</v>
      </c>
    </row>
    <row r="55" spans="2:8" ht="52.5" customHeight="1" x14ac:dyDescent="0.15">
      <c r="B55" s="106"/>
      <c r="C55" s="1231" t="s">
        <v>41</v>
      </c>
      <c r="D55" s="1231"/>
      <c r="E55" s="1232"/>
      <c r="F55" s="107">
        <v>3204</v>
      </c>
      <c r="G55" s="107">
        <v>3349</v>
      </c>
      <c r="H55" s="108">
        <v>2964</v>
      </c>
    </row>
    <row r="56" spans="2:8" ht="52.5" customHeight="1" x14ac:dyDescent="0.15">
      <c r="B56" s="109"/>
      <c r="C56" s="1233" t="s">
        <v>42</v>
      </c>
      <c r="D56" s="1233"/>
      <c r="E56" s="1234"/>
      <c r="F56" s="110">
        <v>300</v>
      </c>
      <c r="G56" s="110">
        <v>300</v>
      </c>
      <c r="H56" s="111">
        <v>300</v>
      </c>
    </row>
    <row r="57" spans="2:8" ht="53.25" customHeight="1" x14ac:dyDescent="0.15">
      <c r="B57" s="109"/>
      <c r="C57" s="1235" t="s">
        <v>43</v>
      </c>
      <c r="D57" s="1235"/>
      <c r="E57" s="1236"/>
      <c r="F57" s="112">
        <v>3031</v>
      </c>
      <c r="G57" s="112">
        <v>2972</v>
      </c>
      <c r="H57" s="113">
        <v>2943</v>
      </c>
    </row>
    <row r="58" spans="2:8" ht="45.75" customHeight="1" x14ac:dyDescent="0.15">
      <c r="B58" s="114"/>
      <c r="C58" s="1223" t="s">
        <v>577</v>
      </c>
      <c r="D58" s="1224"/>
      <c r="E58" s="1225"/>
      <c r="F58" s="115">
        <v>2302</v>
      </c>
      <c r="G58" s="115">
        <v>2302</v>
      </c>
      <c r="H58" s="116">
        <v>2302</v>
      </c>
    </row>
    <row r="59" spans="2:8" ht="45.75" customHeight="1" x14ac:dyDescent="0.15">
      <c r="B59" s="114"/>
      <c r="C59" s="1223" t="s">
        <v>578</v>
      </c>
      <c r="D59" s="1224"/>
      <c r="E59" s="1225"/>
      <c r="F59" s="115">
        <v>238</v>
      </c>
      <c r="G59" s="115">
        <v>237</v>
      </c>
      <c r="H59" s="116">
        <v>241</v>
      </c>
    </row>
    <row r="60" spans="2:8" ht="45.75" customHeight="1" x14ac:dyDescent="0.15">
      <c r="B60" s="114"/>
      <c r="C60" s="1223" t="s">
        <v>579</v>
      </c>
      <c r="D60" s="1224"/>
      <c r="E60" s="1225"/>
      <c r="F60" s="115">
        <v>252</v>
      </c>
      <c r="G60" s="115">
        <v>245</v>
      </c>
      <c r="H60" s="116">
        <v>239</v>
      </c>
    </row>
    <row r="61" spans="2:8" ht="45.75" customHeight="1" x14ac:dyDescent="0.15">
      <c r="B61" s="114"/>
      <c r="C61" s="1223" t="s">
        <v>580</v>
      </c>
      <c r="D61" s="1224"/>
      <c r="E61" s="1225"/>
      <c r="F61" s="115">
        <v>21</v>
      </c>
      <c r="G61" s="115">
        <v>96</v>
      </c>
      <c r="H61" s="116">
        <v>76</v>
      </c>
    </row>
    <row r="62" spans="2:8" ht="45.75" customHeight="1" thickBot="1" x14ac:dyDescent="0.2">
      <c r="B62" s="117"/>
      <c r="C62" s="1226" t="s">
        <v>581</v>
      </c>
      <c r="D62" s="1227"/>
      <c r="E62" s="1228"/>
      <c r="F62" s="118">
        <v>42</v>
      </c>
      <c r="G62" s="118">
        <v>43</v>
      </c>
      <c r="H62" s="119">
        <v>43</v>
      </c>
    </row>
    <row r="63" spans="2:8" ht="52.5" customHeight="1" thickBot="1" x14ac:dyDescent="0.2">
      <c r="B63" s="120"/>
      <c r="C63" s="1229" t="s">
        <v>44</v>
      </c>
      <c r="D63" s="1229"/>
      <c r="E63" s="1230"/>
      <c r="F63" s="121">
        <v>6535</v>
      </c>
      <c r="G63" s="121">
        <v>6620</v>
      </c>
      <c r="H63" s="122">
        <v>6206</v>
      </c>
    </row>
    <row r="64" spans="2:8" ht="15" customHeight="1" x14ac:dyDescent="0.15"/>
    <row r="65" ht="0" hidden="1" customHeight="1" x14ac:dyDescent="0.15"/>
    <row r="66" ht="0" hidden="1" customHeight="1" x14ac:dyDescent="0.15"/>
  </sheetData>
  <sheetProtection algorithmName="SHA-512" hashValue="S8fWrrp1MZvqWPLOTOEEvLnQWVFiy1FiVH0jiDQ9VMfCh9jDp+WXTrGYX3we2VpGw5y5/C9nKb2TS9q8Q4Dw7Q==" saltValue="LGAU14X4cUqei1oXIxVW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558</v>
      </c>
      <c r="G2" s="136"/>
      <c r="H2" s="137"/>
    </row>
    <row r="3" spans="1:8" x14ac:dyDescent="0.15">
      <c r="A3" s="133" t="s">
        <v>551</v>
      </c>
      <c r="B3" s="138"/>
      <c r="C3" s="139"/>
      <c r="D3" s="140">
        <v>72323</v>
      </c>
      <c r="E3" s="141"/>
      <c r="F3" s="142">
        <v>53270</v>
      </c>
      <c r="G3" s="143"/>
      <c r="H3" s="144"/>
    </row>
    <row r="4" spans="1:8" x14ac:dyDescent="0.15">
      <c r="A4" s="145"/>
      <c r="B4" s="146"/>
      <c r="C4" s="147"/>
      <c r="D4" s="148">
        <v>30958</v>
      </c>
      <c r="E4" s="149"/>
      <c r="F4" s="150">
        <v>24316</v>
      </c>
      <c r="G4" s="151"/>
      <c r="H4" s="152"/>
    </row>
    <row r="5" spans="1:8" x14ac:dyDescent="0.15">
      <c r="A5" s="133" t="s">
        <v>553</v>
      </c>
      <c r="B5" s="138"/>
      <c r="C5" s="139"/>
      <c r="D5" s="140">
        <v>85463</v>
      </c>
      <c r="E5" s="141"/>
      <c r="F5" s="142">
        <v>53292</v>
      </c>
      <c r="G5" s="143"/>
      <c r="H5" s="144"/>
    </row>
    <row r="6" spans="1:8" x14ac:dyDescent="0.15">
      <c r="A6" s="145"/>
      <c r="B6" s="146"/>
      <c r="C6" s="147"/>
      <c r="D6" s="148">
        <v>50683</v>
      </c>
      <c r="E6" s="149"/>
      <c r="F6" s="150">
        <v>28900</v>
      </c>
      <c r="G6" s="151"/>
      <c r="H6" s="152"/>
    </row>
    <row r="7" spans="1:8" x14ac:dyDescent="0.15">
      <c r="A7" s="133" t="s">
        <v>554</v>
      </c>
      <c r="B7" s="138"/>
      <c r="C7" s="139"/>
      <c r="D7" s="140">
        <v>104245</v>
      </c>
      <c r="E7" s="141"/>
      <c r="F7" s="142">
        <v>56894</v>
      </c>
      <c r="G7" s="143"/>
      <c r="H7" s="144"/>
    </row>
    <row r="8" spans="1:8" x14ac:dyDescent="0.15">
      <c r="A8" s="145"/>
      <c r="B8" s="146"/>
      <c r="C8" s="147"/>
      <c r="D8" s="148">
        <v>75039</v>
      </c>
      <c r="E8" s="149"/>
      <c r="F8" s="150">
        <v>32548</v>
      </c>
      <c r="G8" s="151"/>
      <c r="H8" s="152"/>
    </row>
    <row r="9" spans="1:8" x14ac:dyDescent="0.15">
      <c r="A9" s="133" t="s">
        <v>555</v>
      </c>
      <c r="B9" s="138"/>
      <c r="C9" s="139"/>
      <c r="D9" s="140">
        <v>90490</v>
      </c>
      <c r="E9" s="141"/>
      <c r="F9" s="142">
        <v>57122</v>
      </c>
      <c r="G9" s="143"/>
      <c r="H9" s="144"/>
    </row>
    <row r="10" spans="1:8" x14ac:dyDescent="0.15">
      <c r="A10" s="145"/>
      <c r="B10" s="146"/>
      <c r="C10" s="147"/>
      <c r="D10" s="148">
        <v>70473</v>
      </c>
      <c r="E10" s="149"/>
      <c r="F10" s="150">
        <v>36191</v>
      </c>
      <c r="G10" s="151"/>
      <c r="H10" s="152"/>
    </row>
    <row r="11" spans="1:8" x14ac:dyDescent="0.15">
      <c r="A11" s="133" t="s">
        <v>556</v>
      </c>
      <c r="B11" s="138"/>
      <c r="C11" s="139"/>
      <c r="D11" s="140">
        <v>89303</v>
      </c>
      <c r="E11" s="141"/>
      <c r="F11" s="142">
        <v>53655</v>
      </c>
      <c r="G11" s="143"/>
      <c r="H11" s="144"/>
    </row>
    <row r="12" spans="1:8" x14ac:dyDescent="0.15">
      <c r="A12" s="145"/>
      <c r="B12" s="146"/>
      <c r="C12" s="153"/>
      <c r="D12" s="148">
        <v>62437</v>
      </c>
      <c r="E12" s="149"/>
      <c r="F12" s="150">
        <v>32719</v>
      </c>
      <c r="G12" s="151"/>
      <c r="H12" s="152"/>
    </row>
    <row r="13" spans="1:8" x14ac:dyDescent="0.15">
      <c r="A13" s="133"/>
      <c r="B13" s="138"/>
      <c r="C13" s="154"/>
      <c r="D13" s="155">
        <v>88365</v>
      </c>
      <c r="E13" s="156"/>
      <c r="F13" s="157">
        <v>54847</v>
      </c>
      <c r="G13" s="158"/>
      <c r="H13" s="144"/>
    </row>
    <row r="14" spans="1:8" x14ac:dyDescent="0.15">
      <c r="A14" s="145"/>
      <c r="B14" s="146"/>
      <c r="C14" s="147"/>
      <c r="D14" s="148">
        <v>57918</v>
      </c>
      <c r="E14" s="149"/>
      <c r="F14" s="150">
        <v>30935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8.1199999999999992</v>
      </c>
      <c r="C19" s="159">
        <f>ROUND(VALUE(SUBSTITUTE(実質収支比率等に係る経年分析!G$48,"▲","-")),2)</f>
        <v>9.5500000000000007</v>
      </c>
      <c r="D19" s="159">
        <f>ROUND(VALUE(SUBSTITUTE(実質収支比率等に係る経年分析!H$48,"▲","-")),2)</f>
        <v>9.61</v>
      </c>
      <c r="E19" s="159">
        <f>ROUND(VALUE(SUBSTITUTE(実質収支比率等に係る経年分析!I$48,"▲","-")),2)</f>
        <v>9.17</v>
      </c>
      <c r="F19" s="159">
        <f>ROUND(VALUE(SUBSTITUTE(実質収支比率等に係る経年分析!J$48,"▲","-")),2)</f>
        <v>11.75</v>
      </c>
    </row>
    <row r="20" spans="1:11" x14ac:dyDescent="0.15">
      <c r="A20" s="159" t="s">
        <v>48</v>
      </c>
      <c r="B20" s="159">
        <f>ROUND(VALUE(SUBSTITUTE(実質収支比率等に係る経年分析!F$47,"▲","-")),2)</f>
        <v>23.76</v>
      </c>
      <c r="C20" s="159">
        <f>ROUND(VALUE(SUBSTITUTE(実質収支比率等に係る経年分析!G$47,"▲","-")),2)</f>
        <v>29.85</v>
      </c>
      <c r="D20" s="159">
        <f>ROUND(VALUE(SUBSTITUTE(実質収支比率等に係る経年分析!H$47,"▲","-")),2)</f>
        <v>36.380000000000003</v>
      </c>
      <c r="E20" s="159">
        <f>ROUND(VALUE(SUBSTITUTE(実質収支比率等に係る経年分析!I$47,"▲","-")),2)</f>
        <v>40.28</v>
      </c>
      <c r="F20" s="159">
        <f>ROUND(VALUE(SUBSTITUTE(実質収支比率等に係る経年分析!J$47,"▲","-")),2)</f>
        <v>37.42</v>
      </c>
    </row>
    <row r="21" spans="1:11" x14ac:dyDescent="0.15">
      <c r="A21" s="159" t="s">
        <v>49</v>
      </c>
      <c r="B21" s="159">
        <f>IF(ISNUMBER(VALUE(SUBSTITUTE(実質収支比率等に係る経年分析!F$49,"▲","-"))),ROUND(VALUE(SUBSTITUTE(実質収支比率等に係る経年分析!F$49,"▲","-")),2),NA())</f>
        <v>3.43</v>
      </c>
      <c r="C21" s="159">
        <f>IF(ISNUMBER(VALUE(SUBSTITUTE(実質収支比率等に係る経年分析!G$49,"▲","-"))),ROUND(VALUE(SUBSTITUTE(実質収支比率等に係る経年分析!G$49,"▲","-")),2),NA())</f>
        <v>7.41</v>
      </c>
      <c r="D21" s="159">
        <f>IF(ISNUMBER(VALUE(SUBSTITUTE(実質収支比率等に係る経年分析!H$49,"▲","-"))),ROUND(VALUE(SUBSTITUTE(実質収支比率等に係る経年分析!H$49,"▲","-")),2),NA())</f>
        <v>9.77</v>
      </c>
      <c r="E21" s="159">
        <f>IF(ISNUMBER(VALUE(SUBSTITUTE(実質収支比率等に係る経年分析!I$49,"▲","-"))),ROUND(VALUE(SUBSTITUTE(実質収支比率等に係る経年分析!I$49,"▲","-")),2),NA())</f>
        <v>1.67</v>
      </c>
      <c r="F21" s="159">
        <f>IF(ISNUMBER(VALUE(SUBSTITUTE(実質収支比率等に係る経年分析!J$49,"▲","-"))),ROUND(VALUE(SUBSTITUTE(実質収支比率等に係る経年分析!J$49,"▲","-")),2),NA())</f>
        <v>-2.37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0.05</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越前町後期高齢者医療事業特別会計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越前町集落排水事業特別会計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越前町公共下水道事業特別会計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越前町介護保険事業特別会計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x14ac:dyDescent="0.15">
      <c r="A33" s="160" t="str">
        <f>IF(連結実質赤字比率に係る赤字・黒字の構成分析!C$37="",NA(),連結実質赤字比率に係る赤字・黒字の構成分析!C$37)</f>
        <v>越前町上水道事業会計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0.28999999999999998</v>
      </c>
    </row>
    <row r="34" spans="1:16" x14ac:dyDescent="0.15">
      <c r="A34" s="160" t="str">
        <f>IF(連結実質赤字比率に係る赤字・黒字の構成分析!C$36="",NA(),連結実質赤字比率に係る赤字・黒字の構成分析!C$36)</f>
        <v>越前町国民健康保険事業特別会計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0.43</v>
      </c>
    </row>
    <row r="35" spans="1:16" x14ac:dyDescent="0.15">
      <c r="A35" s="160" t="str">
        <f>IF(連結実質赤字比率に係る赤字・黒字の構成分析!C$35="",NA(),連結実質赤字比率に係る赤字・黒字の構成分析!C$35)</f>
        <v>越前町国民健康保険病院事業会計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2.71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2.83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9.5299999999999994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9.59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9.1300000000000008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11.75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1928</v>
      </c>
      <c r="E42" s="161"/>
      <c r="F42" s="161"/>
      <c r="G42" s="161">
        <f>'実質公債費比率（分子）の構造'!L$52</f>
        <v>2013</v>
      </c>
      <c r="H42" s="161"/>
      <c r="I42" s="161"/>
      <c r="J42" s="161">
        <f>'実質公債費比率（分子）の構造'!M$52</f>
        <v>1942</v>
      </c>
      <c r="K42" s="161"/>
      <c r="L42" s="161"/>
      <c r="M42" s="161">
        <f>'実質公債費比率（分子）の構造'!N$52</f>
        <v>1673</v>
      </c>
      <c r="N42" s="161"/>
      <c r="O42" s="161"/>
      <c r="P42" s="161">
        <f>'実質公債費比率（分子）の構造'!O$52</f>
        <v>1519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32</v>
      </c>
      <c r="C44" s="161"/>
      <c r="D44" s="161"/>
      <c r="E44" s="161">
        <f>'実質公債費比率（分子）の構造'!L$50</f>
        <v>31</v>
      </c>
      <c r="F44" s="161"/>
      <c r="G44" s="161"/>
      <c r="H44" s="161">
        <f>'実質公債費比率（分子）の構造'!M$50</f>
        <v>29</v>
      </c>
      <c r="I44" s="161"/>
      <c r="J44" s="161"/>
      <c r="K44" s="161">
        <f>'実質公債費比率（分子）の構造'!N$50</f>
        <v>28</v>
      </c>
      <c r="L44" s="161"/>
      <c r="M44" s="161"/>
      <c r="N44" s="161">
        <f>'実質公債費比率（分子）の構造'!O$50</f>
        <v>22</v>
      </c>
      <c r="O44" s="161"/>
      <c r="P44" s="161"/>
    </row>
    <row r="45" spans="1:16" x14ac:dyDescent="0.15">
      <c r="A45" s="161" t="s">
        <v>59</v>
      </c>
      <c r="B45" s="161">
        <f>'実質公債費比率（分子）の構造'!K$49</f>
        <v>44</v>
      </c>
      <c r="C45" s="161"/>
      <c r="D45" s="161"/>
      <c r="E45" s="161">
        <f>'実質公債費比率（分子）の構造'!L$49</f>
        <v>50</v>
      </c>
      <c r="F45" s="161"/>
      <c r="G45" s="161"/>
      <c r="H45" s="161">
        <f>'実質公債費比率（分子）の構造'!M$49</f>
        <v>51</v>
      </c>
      <c r="I45" s="161"/>
      <c r="J45" s="161"/>
      <c r="K45" s="161">
        <f>'実質公債費比率（分子）の構造'!N$49</f>
        <v>52</v>
      </c>
      <c r="L45" s="161"/>
      <c r="M45" s="161"/>
      <c r="N45" s="161">
        <f>'実質公債費比率（分子）の構造'!O$49</f>
        <v>75</v>
      </c>
      <c r="O45" s="161"/>
      <c r="P45" s="161"/>
    </row>
    <row r="46" spans="1:16" x14ac:dyDescent="0.15">
      <c r="A46" s="161" t="s">
        <v>60</v>
      </c>
      <c r="B46" s="161">
        <f>'実質公債費比率（分子）の構造'!K$48</f>
        <v>846</v>
      </c>
      <c r="C46" s="161"/>
      <c r="D46" s="161"/>
      <c r="E46" s="161">
        <f>'実質公債費比率（分子）の構造'!L$48</f>
        <v>784</v>
      </c>
      <c r="F46" s="161"/>
      <c r="G46" s="161"/>
      <c r="H46" s="161">
        <f>'実質公債費比率（分子）の構造'!M$48</f>
        <v>754</v>
      </c>
      <c r="I46" s="161"/>
      <c r="J46" s="161"/>
      <c r="K46" s="161">
        <f>'実質公債費比率（分子）の構造'!N$48</f>
        <v>707</v>
      </c>
      <c r="L46" s="161"/>
      <c r="M46" s="161"/>
      <c r="N46" s="161">
        <f>'実質公債費比率（分子）の構造'!O$48</f>
        <v>665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1843</v>
      </c>
      <c r="C49" s="161"/>
      <c r="D49" s="161"/>
      <c r="E49" s="161">
        <f>'実質公債費比率（分子）の構造'!L$45</f>
        <v>1842</v>
      </c>
      <c r="F49" s="161"/>
      <c r="G49" s="161"/>
      <c r="H49" s="161">
        <f>'実質公債費比率（分子）の構造'!M$45</f>
        <v>1735</v>
      </c>
      <c r="I49" s="161"/>
      <c r="J49" s="161"/>
      <c r="K49" s="161">
        <f>'実質公債費比率（分子）の構造'!N$45</f>
        <v>1414</v>
      </c>
      <c r="L49" s="161"/>
      <c r="M49" s="161"/>
      <c r="N49" s="161">
        <f>'実質公債費比率（分子）の構造'!O$45</f>
        <v>1256</v>
      </c>
      <c r="O49" s="161"/>
      <c r="P49" s="161"/>
    </row>
    <row r="50" spans="1:16" x14ac:dyDescent="0.15">
      <c r="A50" s="161" t="s">
        <v>64</v>
      </c>
      <c r="B50" s="161" t="e">
        <f>NA()</f>
        <v>#N/A</v>
      </c>
      <c r="C50" s="161">
        <f>IF(ISNUMBER('実質公債費比率（分子）の構造'!K$53),'実質公債費比率（分子）の構造'!K$53,NA())</f>
        <v>837</v>
      </c>
      <c r="D50" s="161" t="e">
        <f>NA()</f>
        <v>#N/A</v>
      </c>
      <c r="E50" s="161" t="e">
        <f>NA()</f>
        <v>#N/A</v>
      </c>
      <c r="F50" s="161">
        <f>IF(ISNUMBER('実質公債費比率（分子）の構造'!L$53),'実質公債費比率（分子）の構造'!L$53,NA())</f>
        <v>694</v>
      </c>
      <c r="G50" s="161" t="e">
        <f>NA()</f>
        <v>#N/A</v>
      </c>
      <c r="H50" s="161" t="e">
        <f>NA()</f>
        <v>#N/A</v>
      </c>
      <c r="I50" s="161">
        <f>IF(ISNUMBER('実質公債費比率（分子）の構造'!M$53),'実質公債費比率（分子）の構造'!M$53,NA())</f>
        <v>627</v>
      </c>
      <c r="J50" s="161" t="e">
        <f>NA()</f>
        <v>#N/A</v>
      </c>
      <c r="K50" s="161" t="e">
        <f>NA()</f>
        <v>#N/A</v>
      </c>
      <c r="L50" s="161">
        <f>IF(ISNUMBER('実質公債費比率（分子）の構造'!N$53),'実質公債費比率（分子）の構造'!N$53,NA())</f>
        <v>528</v>
      </c>
      <c r="M50" s="161" t="e">
        <f>NA()</f>
        <v>#N/A</v>
      </c>
      <c r="N50" s="161" t="e">
        <f>NA()</f>
        <v>#N/A</v>
      </c>
      <c r="O50" s="161">
        <f>IF(ISNUMBER('実質公債費比率（分子）の構造'!O$53),'実質公債費比率（分子）の構造'!O$53,NA())</f>
        <v>499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15377</v>
      </c>
      <c r="E56" s="160"/>
      <c r="F56" s="160"/>
      <c r="G56" s="160">
        <f>'将来負担比率（分子）の構造'!J$52</f>
        <v>14589</v>
      </c>
      <c r="H56" s="160"/>
      <c r="I56" s="160"/>
      <c r="J56" s="160">
        <f>'将来負担比率（分子）の構造'!K$52</f>
        <v>14233</v>
      </c>
      <c r="K56" s="160"/>
      <c r="L56" s="160"/>
      <c r="M56" s="160">
        <f>'将来負担比率（分子）の構造'!L$52</f>
        <v>13457</v>
      </c>
      <c r="N56" s="160"/>
      <c r="O56" s="160"/>
      <c r="P56" s="160">
        <f>'将来負担比率（分子）の構造'!M$52</f>
        <v>12983</v>
      </c>
    </row>
    <row r="57" spans="1:16" x14ac:dyDescent="0.15">
      <c r="A57" s="160" t="s">
        <v>35</v>
      </c>
      <c r="B57" s="160"/>
      <c r="C57" s="160"/>
      <c r="D57" s="160">
        <f>'将来負担比率（分子）の構造'!I$51</f>
        <v>257</v>
      </c>
      <c r="E57" s="160"/>
      <c r="F57" s="160"/>
      <c r="G57" s="160">
        <f>'将来負担比率（分子）の構造'!J$51</f>
        <v>210</v>
      </c>
      <c r="H57" s="160"/>
      <c r="I57" s="160"/>
      <c r="J57" s="160">
        <f>'将来負担比率（分子）の構造'!K$51</f>
        <v>124</v>
      </c>
      <c r="K57" s="160"/>
      <c r="L57" s="160"/>
      <c r="M57" s="160">
        <f>'将来負担比率（分子）の構造'!L$51</f>
        <v>47</v>
      </c>
      <c r="N57" s="160"/>
      <c r="O57" s="160"/>
      <c r="P57" s="160">
        <f>'将来負担比率（分子）の構造'!M$51</f>
        <v>0</v>
      </c>
    </row>
    <row r="58" spans="1:16" x14ac:dyDescent="0.15">
      <c r="A58" s="160" t="s">
        <v>34</v>
      </c>
      <c r="B58" s="160"/>
      <c r="C58" s="160"/>
      <c r="D58" s="160">
        <f>'将来負担比率（分子）の構造'!I$50</f>
        <v>3118</v>
      </c>
      <c r="E58" s="160"/>
      <c r="F58" s="160"/>
      <c r="G58" s="160">
        <f>'将来負担比率（分子）の構造'!J$50</f>
        <v>3741</v>
      </c>
      <c r="H58" s="160"/>
      <c r="I58" s="160"/>
      <c r="J58" s="160">
        <f>'将来負担比率（分子）の構造'!K$50</f>
        <v>4383</v>
      </c>
      <c r="K58" s="160"/>
      <c r="L58" s="160"/>
      <c r="M58" s="160">
        <f>'将来負担比率（分子）の構造'!L$50</f>
        <v>4505</v>
      </c>
      <c r="N58" s="160"/>
      <c r="O58" s="160"/>
      <c r="P58" s="160">
        <f>'将来負担比率（分子）の構造'!M$50</f>
        <v>4091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2373</v>
      </c>
      <c r="C62" s="160"/>
      <c r="D62" s="160"/>
      <c r="E62" s="160">
        <f>'将来負担比率（分子）の構造'!J$45</f>
        <v>2222</v>
      </c>
      <c r="F62" s="160"/>
      <c r="G62" s="160"/>
      <c r="H62" s="160">
        <f>'将来負担比率（分子）の構造'!K$45</f>
        <v>2129</v>
      </c>
      <c r="I62" s="160"/>
      <c r="J62" s="160"/>
      <c r="K62" s="160">
        <f>'将来負担比率（分子）の構造'!L$45</f>
        <v>2173</v>
      </c>
      <c r="L62" s="160"/>
      <c r="M62" s="160"/>
      <c r="N62" s="160">
        <f>'将来負担比率（分子）の構造'!M$45</f>
        <v>1980</v>
      </c>
      <c r="O62" s="160"/>
      <c r="P62" s="160"/>
    </row>
    <row r="63" spans="1:16" x14ac:dyDescent="0.15">
      <c r="A63" s="160" t="s">
        <v>27</v>
      </c>
      <c r="B63" s="160">
        <f>'将来負担比率（分子）の構造'!I$44</f>
        <v>328</v>
      </c>
      <c r="C63" s="160"/>
      <c r="D63" s="160"/>
      <c r="E63" s="160">
        <f>'将来負担比率（分子）の構造'!J$44</f>
        <v>550</v>
      </c>
      <c r="F63" s="160"/>
      <c r="G63" s="160"/>
      <c r="H63" s="160">
        <f>'将来負担比率（分子）の構造'!K$44</f>
        <v>551</v>
      </c>
      <c r="I63" s="160"/>
      <c r="J63" s="160"/>
      <c r="K63" s="160">
        <f>'将来負担比率（分子）の構造'!L$44</f>
        <v>594</v>
      </c>
      <c r="L63" s="160"/>
      <c r="M63" s="160"/>
      <c r="N63" s="160">
        <f>'将来負担比率（分子）の構造'!M$44</f>
        <v>562</v>
      </c>
      <c r="O63" s="160"/>
      <c r="P63" s="160"/>
    </row>
    <row r="64" spans="1:16" x14ac:dyDescent="0.15">
      <c r="A64" s="160" t="s">
        <v>26</v>
      </c>
      <c r="B64" s="160">
        <f>'将来負担比率（分子）の構造'!I$43</f>
        <v>6936</v>
      </c>
      <c r="C64" s="160"/>
      <c r="D64" s="160"/>
      <c r="E64" s="160">
        <f>'将来負担比率（分子）の構造'!J$43</f>
        <v>6468</v>
      </c>
      <c r="F64" s="160"/>
      <c r="G64" s="160"/>
      <c r="H64" s="160">
        <f>'将来負担比率（分子）の構造'!K$43</f>
        <v>5860</v>
      </c>
      <c r="I64" s="160"/>
      <c r="J64" s="160"/>
      <c r="K64" s="160">
        <f>'将来負担比率（分子）の構造'!L$43</f>
        <v>5311</v>
      </c>
      <c r="L64" s="160"/>
      <c r="M64" s="160"/>
      <c r="N64" s="160">
        <f>'将来負担比率（分子）の構造'!M$43</f>
        <v>4768</v>
      </c>
      <c r="O64" s="160"/>
      <c r="P64" s="160"/>
    </row>
    <row r="65" spans="1:16" x14ac:dyDescent="0.15">
      <c r="A65" s="160" t="s">
        <v>25</v>
      </c>
      <c r="B65" s="160">
        <f>'将来負担比率（分子）の構造'!I$42</f>
        <v>160</v>
      </c>
      <c r="C65" s="160"/>
      <c r="D65" s="160"/>
      <c r="E65" s="160">
        <f>'将来負担比率（分子）の構造'!J$42</f>
        <v>211</v>
      </c>
      <c r="F65" s="160"/>
      <c r="G65" s="160"/>
      <c r="H65" s="160">
        <f>'将来負担比率（分子）の構造'!K$42</f>
        <v>179</v>
      </c>
      <c r="I65" s="160"/>
      <c r="J65" s="160"/>
      <c r="K65" s="160">
        <f>'将来負担比率（分子）の構造'!L$42</f>
        <v>181</v>
      </c>
      <c r="L65" s="160"/>
      <c r="M65" s="160"/>
      <c r="N65" s="160">
        <f>'将来負担比率（分子）の構造'!M$42</f>
        <v>510</v>
      </c>
      <c r="O65" s="160"/>
      <c r="P65" s="160"/>
    </row>
    <row r="66" spans="1:16" x14ac:dyDescent="0.15">
      <c r="A66" s="160" t="s">
        <v>24</v>
      </c>
      <c r="B66" s="160">
        <f>'将来負担比率（分子）の構造'!I$41</f>
        <v>11306</v>
      </c>
      <c r="C66" s="160"/>
      <c r="D66" s="160"/>
      <c r="E66" s="160">
        <f>'将来負担比率（分子）の構造'!J$41</f>
        <v>10722</v>
      </c>
      <c r="F66" s="160"/>
      <c r="G66" s="160"/>
      <c r="H66" s="160">
        <f>'将来負担比率（分子）の構造'!K$41</f>
        <v>10377</v>
      </c>
      <c r="I66" s="160"/>
      <c r="J66" s="160"/>
      <c r="K66" s="160">
        <f>'将来負担比率（分子）の構造'!L$41</f>
        <v>9882</v>
      </c>
      <c r="L66" s="160"/>
      <c r="M66" s="160"/>
      <c r="N66" s="160">
        <f>'将来負担比率（分子）の構造'!M$41</f>
        <v>9718</v>
      </c>
      <c r="O66" s="160"/>
      <c r="P66" s="160"/>
    </row>
    <row r="67" spans="1:16" x14ac:dyDescent="0.15">
      <c r="A67" s="160" t="s">
        <v>68</v>
      </c>
      <c r="B67" s="160" t="e">
        <f>NA()</f>
        <v>#N/A</v>
      </c>
      <c r="C67" s="160">
        <f>IF(ISNUMBER('将来負担比率（分子）の構造'!I$53), IF('将来負担比率（分子）の構造'!I$53 &lt; 0, 0, '将来負担比率（分子）の構造'!I$53), NA())</f>
        <v>2352</v>
      </c>
      <c r="D67" s="160" t="e">
        <f>NA()</f>
        <v>#N/A</v>
      </c>
      <c r="E67" s="160" t="e">
        <f>NA()</f>
        <v>#N/A</v>
      </c>
      <c r="F67" s="160">
        <f>IF(ISNUMBER('将来負担比率（分子）の構造'!J$53), IF('将来負担比率（分子）の構造'!J$53 &lt; 0, 0, '将来負担比率（分子）の構造'!J$53), NA())</f>
        <v>1634</v>
      </c>
      <c r="G67" s="160" t="e">
        <f>NA()</f>
        <v>#N/A</v>
      </c>
      <c r="H67" s="160" t="e">
        <f>NA()</f>
        <v>#N/A</v>
      </c>
      <c r="I67" s="160">
        <f>IF(ISNUMBER('将来負担比率（分子）の構造'!K$53), IF('将来負担比率（分子）の構造'!K$53 &lt; 0, 0, '将来負担比率（分子）の構造'!K$53), NA())</f>
        <v>355</v>
      </c>
      <c r="J67" s="160" t="e">
        <f>NA()</f>
        <v>#N/A</v>
      </c>
      <c r="K67" s="160" t="e">
        <f>NA()</f>
        <v>#N/A</v>
      </c>
      <c r="L67" s="160">
        <f>IF(ISNUMBER('将来負担比率（分子）の構造'!L$53), IF('将来負担比率（分子）の構造'!L$53 &lt; 0, 0, '将来負担比率（分子）の構造'!L$53), NA())</f>
        <v>132</v>
      </c>
      <c r="M67" s="160" t="e">
        <f>NA()</f>
        <v>#N/A</v>
      </c>
      <c r="N67" s="160" t="e">
        <f>NA()</f>
        <v>#N/A</v>
      </c>
      <c r="O67" s="160">
        <f>IF(ISNUMBER('将来負担比率（分子）の構造'!M$53), IF('将来負担比率（分子）の構造'!M$53 &lt; 0, 0, '将来負担比率（分子）の構造'!M$53), NA())</f>
        <v>464</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3204</v>
      </c>
      <c r="C72" s="164">
        <f>基金残高に係る経年分析!G55</f>
        <v>3349</v>
      </c>
      <c r="D72" s="164">
        <f>基金残高に係る経年分析!H55</f>
        <v>2964</v>
      </c>
    </row>
    <row r="73" spans="1:16" x14ac:dyDescent="0.15">
      <c r="A73" s="163" t="s">
        <v>71</v>
      </c>
      <c r="B73" s="164">
        <f>基金残高に係る経年分析!F56</f>
        <v>300</v>
      </c>
      <c r="C73" s="164">
        <f>基金残高に係る経年分析!G56</f>
        <v>300</v>
      </c>
      <c r="D73" s="164">
        <f>基金残高に係る経年分析!H56</f>
        <v>300</v>
      </c>
    </row>
    <row r="74" spans="1:16" x14ac:dyDescent="0.15">
      <c r="A74" s="163" t="s">
        <v>72</v>
      </c>
      <c r="B74" s="164">
        <f>基金残高に係る経年分析!F57</f>
        <v>3031</v>
      </c>
      <c r="C74" s="164">
        <f>基金残高に係る経年分析!G57</f>
        <v>2972</v>
      </c>
      <c r="D74" s="164">
        <f>基金残高に係る経年分析!H57</f>
        <v>2943</v>
      </c>
    </row>
  </sheetData>
  <sheetProtection algorithmName="SHA-512" hashValue="3zjbJbGupIdL8MTdfFIczgoMhu5mx/e6EyB6mJT4kK7GiRo0GesZx4+t2lSaAwx2qoIgnh7g/JObDkHH6bpxow==" saltValue="Q0zjIKA7kTlivUkZuIkR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4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205</v>
      </c>
      <c r="DI1" s="736"/>
      <c r="DJ1" s="736"/>
      <c r="DK1" s="736"/>
      <c r="DL1" s="736"/>
      <c r="DM1" s="736"/>
      <c r="DN1" s="737"/>
      <c r="DO1" s="205"/>
      <c r="DP1" s="735" t="s">
        <v>206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211</v>
      </c>
      <c r="S4" s="678"/>
      <c r="T4" s="678"/>
      <c r="U4" s="678"/>
      <c r="V4" s="678"/>
      <c r="W4" s="678"/>
      <c r="X4" s="678"/>
      <c r="Y4" s="679"/>
      <c r="Z4" s="677" t="s">
        <v>212</v>
      </c>
      <c r="AA4" s="678"/>
      <c r="AB4" s="678"/>
      <c r="AC4" s="679"/>
      <c r="AD4" s="677" t="s">
        <v>213</v>
      </c>
      <c r="AE4" s="678"/>
      <c r="AF4" s="678"/>
      <c r="AG4" s="678"/>
      <c r="AH4" s="678"/>
      <c r="AI4" s="678"/>
      <c r="AJ4" s="678"/>
      <c r="AK4" s="679"/>
      <c r="AL4" s="677" t="s">
        <v>212</v>
      </c>
      <c r="AM4" s="678"/>
      <c r="AN4" s="678"/>
      <c r="AO4" s="679"/>
      <c r="AP4" s="738" t="s">
        <v>214</v>
      </c>
      <c r="AQ4" s="738"/>
      <c r="AR4" s="738"/>
      <c r="AS4" s="738"/>
      <c r="AT4" s="738"/>
      <c r="AU4" s="738"/>
      <c r="AV4" s="738"/>
      <c r="AW4" s="738"/>
      <c r="AX4" s="738"/>
      <c r="AY4" s="738"/>
      <c r="AZ4" s="738"/>
      <c r="BA4" s="738"/>
      <c r="BB4" s="738"/>
      <c r="BC4" s="738"/>
      <c r="BD4" s="738"/>
      <c r="BE4" s="738"/>
      <c r="BF4" s="738"/>
      <c r="BG4" s="738" t="s">
        <v>215</v>
      </c>
      <c r="BH4" s="738"/>
      <c r="BI4" s="738"/>
      <c r="BJ4" s="738"/>
      <c r="BK4" s="738"/>
      <c r="BL4" s="738"/>
      <c r="BM4" s="738"/>
      <c r="BN4" s="738"/>
      <c r="BO4" s="738" t="s">
        <v>212</v>
      </c>
      <c r="BP4" s="738"/>
      <c r="BQ4" s="738"/>
      <c r="BR4" s="738"/>
      <c r="BS4" s="738" t="s">
        <v>216</v>
      </c>
      <c r="BT4" s="738"/>
      <c r="BU4" s="738"/>
      <c r="BV4" s="738"/>
      <c r="BW4" s="738"/>
      <c r="BX4" s="738"/>
      <c r="BY4" s="738"/>
      <c r="BZ4" s="738"/>
      <c r="CA4" s="738"/>
      <c r="CB4" s="738"/>
      <c r="CD4" s="720" t="s">
        <v>217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218</v>
      </c>
      <c r="C5" s="703"/>
      <c r="D5" s="703"/>
      <c r="E5" s="703"/>
      <c r="F5" s="703"/>
      <c r="G5" s="703"/>
      <c r="H5" s="703"/>
      <c r="I5" s="703"/>
      <c r="J5" s="703"/>
      <c r="K5" s="703"/>
      <c r="L5" s="703"/>
      <c r="M5" s="703"/>
      <c r="N5" s="703"/>
      <c r="O5" s="703"/>
      <c r="P5" s="703"/>
      <c r="Q5" s="704"/>
      <c r="R5" s="668">
        <v>2312222</v>
      </c>
      <c r="S5" s="669"/>
      <c r="T5" s="669"/>
      <c r="U5" s="669"/>
      <c r="V5" s="669"/>
      <c r="W5" s="669"/>
      <c r="X5" s="669"/>
      <c r="Y5" s="715"/>
      <c r="Z5" s="733">
        <v>16.3</v>
      </c>
      <c r="AA5" s="733"/>
      <c r="AB5" s="733"/>
      <c r="AC5" s="733"/>
      <c r="AD5" s="734">
        <v>2312222</v>
      </c>
      <c r="AE5" s="734"/>
      <c r="AF5" s="734"/>
      <c r="AG5" s="734"/>
      <c r="AH5" s="734"/>
      <c r="AI5" s="734"/>
      <c r="AJ5" s="734"/>
      <c r="AK5" s="734"/>
      <c r="AL5" s="716">
        <v>30.8</v>
      </c>
      <c r="AM5" s="685"/>
      <c r="AN5" s="685"/>
      <c r="AO5" s="717"/>
      <c r="AP5" s="702" t="s">
        <v>219</v>
      </c>
      <c r="AQ5" s="703"/>
      <c r="AR5" s="703"/>
      <c r="AS5" s="703"/>
      <c r="AT5" s="703"/>
      <c r="AU5" s="703"/>
      <c r="AV5" s="703"/>
      <c r="AW5" s="703"/>
      <c r="AX5" s="703"/>
      <c r="AY5" s="703"/>
      <c r="AZ5" s="703"/>
      <c r="BA5" s="703"/>
      <c r="BB5" s="703"/>
      <c r="BC5" s="703"/>
      <c r="BD5" s="703"/>
      <c r="BE5" s="703"/>
      <c r="BF5" s="704"/>
      <c r="BG5" s="603">
        <v>2294949</v>
      </c>
      <c r="BH5" s="606"/>
      <c r="BI5" s="606"/>
      <c r="BJ5" s="606"/>
      <c r="BK5" s="606"/>
      <c r="BL5" s="606"/>
      <c r="BM5" s="606"/>
      <c r="BN5" s="607"/>
      <c r="BO5" s="665">
        <v>99.3</v>
      </c>
      <c r="BP5" s="665"/>
      <c r="BQ5" s="665"/>
      <c r="BR5" s="665"/>
      <c r="BS5" s="666">
        <v>19927</v>
      </c>
      <c r="BT5" s="666"/>
      <c r="BU5" s="666"/>
      <c r="BV5" s="666"/>
      <c r="BW5" s="666"/>
      <c r="BX5" s="666"/>
      <c r="BY5" s="666"/>
      <c r="BZ5" s="666"/>
      <c r="CA5" s="666"/>
      <c r="CB5" s="707"/>
      <c r="CD5" s="720" t="s">
        <v>214</v>
      </c>
      <c r="CE5" s="721"/>
      <c r="CF5" s="721"/>
      <c r="CG5" s="721"/>
      <c r="CH5" s="721"/>
      <c r="CI5" s="721"/>
      <c r="CJ5" s="721"/>
      <c r="CK5" s="721"/>
      <c r="CL5" s="721"/>
      <c r="CM5" s="721"/>
      <c r="CN5" s="721"/>
      <c r="CO5" s="721"/>
      <c r="CP5" s="721"/>
      <c r="CQ5" s="722"/>
      <c r="CR5" s="720" t="s">
        <v>220</v>
      </c>
      <c r="CS5" s="721"/>
      <c r="CT5" s="721"/>
      <c r="CU5" s="721"/>
      <c r="CV5" s="721"/>
      <c r="CW5" s="721"/>
      <c r="CX5" s="721"/>
      <c r="CY5" s="722"/>
      <c r="CZ5" s="720" t="s">
        <v>212</v>
      </c>
      <c r="DA5" s="721"/>
      <c r="DB5" s="721"/>
      <c r="DC5" s="722"/>
      <c r="DD5" s="720" t="s">
        <v>221</v>
      </c>
      <c r="DE5" s="721"/>
      <c r="DF5" s="721"/>
      <c r="DG5" s="721"/>
      <c r="DH5" s="721"/>
      <c r="DI5" s="721"/>
      <c r="DJ5" s="721"/>
      <c r="DK5" s="721"/>
      <c r="DL5" s="721"/>
      <c r="DM5" s="721"/>
      <c r="DN5" s="721"/>
      <c r="DO5" s="721"/>
      <c r="DP5" s="722"/>
      <c r="DQ5" s="720" t="s">
        <v>222</v>
      </c>
      <c r="DR5" s="721"/>
      <c r="DS5" s="721"/>
      <c r="DT5" s="721"/>
      <c r="DU5" s="721"/>
      <c r="DV5" s="721"/>
      <c r="DW5" s="721"/>
      <c r="DX5" s="721"/>
      <c r="DY5" s="721"/>
      <c r="DZ5" s="721"/>
      <c r="EA5" s="721"/>
      <c r="EB5" s="721"/>
      <c r="EC5" s="722"/>
    </row>
    <row r="6" spans="2:143" ht="11.25" customHeight="1" x14ac:dyDescent="0.15">
      <c r="B6" s="600" t="s">
        <v>223</v>
      </c>
      <c r="C6" s="601"/>
      <c r="D6" s="601"/>
      <c r="E6" s="601"/>
      <c r="F6" s="601"/>
      <c r="G6" s="601"/>
      <c r="H6" s="601"/>
      <c r="I6" s="601"/>
      <c r="J6" s="601"/>
      <c r="K6" s="601"/>
      <c r="L6" s="601"/>
      <c r="M6" s="601"/>
      <c r="N6" s="601"/>
      <c r="O6" s="601"/>
      <c r="P6" s="601"/>
      <c r="Q6" s="602"/>
      <c r="R6" s="603">
        <v>114420</v>
      </c>
      <c r="S6" s="606"/>
      <c r="T6" s="606"/>
      <c r="U6" s="606"/>
      <c r="V6" s="606"/>
      <c r="W6" s="606"/>
      <c r="X6" s="606"/>
      <c r="Y6" s="607"/>
      <c r="Z6" s="665">
        <v>0.8</v>
      </c>
      <c r="AA6" s="665"/>
      <c r="AB6" s="665"/>
      <c r="AC6" s="665"/>
      <c r="AD6" s="666">
        <v>114420</v>
      </c>
      <c r="AE6" s="666"/>
      <c r="AF6" s="666"/>
      <c r="AG6" s="666"/>
      <c r="AH6" s="666"/>
      <c r="AI6" s="666"/>
      <c r="AJ6" s="666"/>
      <c r="AK6" s="666"/>
      <c r="AL6" s="608">
        <v>1.5</v>
      </c>
      <c r="AM6" s="609"/>
      <c r="AN6" s="609"/>
      <c r="AO6" s="667"/>
      <c r="AP6" s="600" t="s">
        <v>224</v>
      </c>
      <c r="AQ6" s="601"/>
      <c r="AR6" s="601"/>
      <c r="AS6" s="601"/>
      <c r="AT6" s="601"/>
      <c r="AU6" s="601"/>
      <c r="AV6" s="601"/>
      <c r="AW6" s="601"/>
      <c r="AX6" s="601"/>
      <c r="AY6" s="601"/>
      <c r="AZ6" s="601"/>
      <c r="BA6" s="601"/>
      <c r="BB6" s="601"/>
      <c r="BC6" s="601"/>
      <c r="BD6" s="601"/>
      <c r="BE6" s="601"/>
      <c r="BF6" s="602"/>
      <c r="BG6" s="603">
        <v>2294949</v>
      </c>
      <c r="BH6" s="606"/>
      <c r="BI6" s="606"/>
      <c r="BJ6" s="606"/>
      <c r="BK6" s="606"/>
      <c r="BL6" s="606"/>
      <c r="BM6" s="606"/>
      <c r="BN6" s="607"/>
      <c r="BO6" s="665">
        <v>99.3</v>
      </c>
      <c r="BP6" s="665"/>
      <c r="BQ6" s="665"/>
      <c r="BR6" s="665"/>
      <c r="BS6" s="666">
        <v>19927</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03">
        <v>100236</v>
      </c>
      <c r="CS6" s="606"/>
      <c r="CT6" s="606"/>
      <c r="CU6" s="606"/>
      <c r="CV6" s="606"/>
      <c r="CW6" s="606"/>
      <c r="CX6" s="606"/>
      <c r="CY6" s="607"/>
      <c r="CZ6" s="716">
        <v>0.8</v>
      </c>
      <c r="DA6" s="685"/>
      <c r="DB6" s="685"/>
      <c r="DC6" s="719"/>
      <c r="DD6" s="611" t="s">
        <v>226</v>
      </c>
      <c r="DE6" s="606"/>
      <c r="DF6" s="606"/>
      <c r="DG6" s="606"/>
      <c r="DH6" s="606"/>
      <c r="DI6" s="606"/>
      <c r="DJ6" s="606"/>
      <c r="DK6" s="606"/>
      <c r="DL6" s="606"/>
      <c r="DM6" s="606"/>
      <c r="DN6" s="606"/>
      <c r="DO6" s="606"/>
      <c r="DP6" s="607"/>
      <c r="DQ6" s="611">
        <v>100156</v>
      </c>
      <c r="DR6" s="606"/>
      <c r="DS6" s="606"/>
      <c r="DT6" s="606"/>
      <c r="DU6" s="606"/>
      <c r="DV6" s="606"/>
      <c r="DW6" s="606"/>
      <c r="DX6" s="606"/>
      <c r="DY6" s="606"/>
      <c r="DZ6" s="606"/>
      <c r="EA6" s="606"/>
      <c r="EB6" s="606"/>
      <c r="EC6" s="646"/>
    </row>
    <row r="7" spans="2:143" ht="11.25" customHeight="1" x14ac:dyDescent="0.15">
      <c r="B7" s="600" t="s">
        <v>227</v>
      </c>
      <c r="C7" s="601"/>
      <c r="D7" s="601"/>
      <c r="E7" s="601"/>
      <c r="F7" s="601"/>
      <c r="G7" s="601"/>
      <c r="H7" s="601"/>
      <c r="I7" s="601"/>
      <c r="J7" s="601"/>
      <c r="K7" s="601"/>
      <c r="L7" s="601"/>
      <c r="M7" s="601"/>
      <c r="N7" s="601"/>
      <c r="O7" s="601"/>
      <c r="P7" s="601"/>
      <c r="Q7" s="602"/>
      <c r="R7" s="603">
        <v>6442</v>
      </c>
      <c r="S7" s="606"/>
      <c r="T7" s="606"/>
      <c r="U7" s="606"/>
      <c r="V7" s="606"/>
      <c r="W7" s="606"/>
      <c r="X7" s="606"/>
      <c r="Y7" s="607"/>
      <c r="Z7" s="665">
        <v>0</v>
      </c>
      <c r="AA7" s="665"/>
      <c r="AB7" s="665"/>
      <c r="AC7" s="665"/>
      <c r="AD7" s="666">
        <v>6442</v>
      </c>
      <c r="AE7" s="666"/>
      <c r="AF7" s="666"/>
      <c r="AG7" s="666"/>
      <c r="AH7" s="666"/>
      <c r="AI7" s="666"/>
      <c r="AJ7" s="666"/>
      <c r="AK7" s="666"/>
      <c r="AL7" s="608">
        <v>0.1</v>
      </c>
      <c r="AM7" s="609"/>
      <c r="AN7" s="609"/>
      <c r="AO7" s="667"/>
      <c r="AP7" s="600" t="s">
        <v>228</v>
      </c>
      <c r="AQ7" s="601"/>
      <c r="AR7" s="601"/>
      <c r="AS7" s="601"/>
      <c r="AT7" s="601"/>
      <c r="AU7" s="601"/>
      <c r="AV7" s="601"/>
      <c r="AW7" s="601"/>
      <c r="AX7" s="601"/>
      <c r="AY7" s="601"/>
      <c r="AZ7" s="601"/>
      <c r="BA7" s="601"/>
      <c r="BB7" s="601"/>
      <c r="BC7" s="601"/>
      <c r="BD7" s="601"/>
      <c r="BE7" s="601"/>
      <c r="BF7" s="602"/>
      <c r="BG7" s="603">
        <v>1090261</v>
      </c>
      <c r="BH7" s="606"/>
      <c r="BI7" s="606"/>
      <c r="BJ7" s="606"/>
      <c r="BK7" s="606"/>
      <c r="BL7" s="606"/>
      <c r="BM7" s="606"/>
      <c r="BN7" s="607"/>
      <c r="BO7" s="665">
        <v>47.2</v>
      </c>
      <c r="BP7" s="665"/>
      <c r="BQ7" s="665"/>
      <c r="BR7" s="665"/>
      <c r="BS7" s="666">
        <v>19927</v>
      </c>
      <c r="BT7" s="666"/>
      <c r="BU7" s="666"/>
      <c r="BV7" s="666"/>
      <c r="BW7" s="666"/>
      <c r="BX7" s="666"/>
      <c r="BY7" s="666"/>
      <c r="BZ7" s="666"/>
      <c r="CA7" s="666"/>
      <c r="CB7" s="707"/>
      <c r="CD7" s="647" t="s">
        <v>229</v>
      </c>
      <c r="CE7" s="644"/>
      <c r="CF7" s="644"/>
      <c r="CG7" s="644"/>
      <c r="CH7" s="644"/>
      <c r="CI7" s="644"/>
      <c r="CJ7" s="644"/>
      <c r="CK7" s="644"/>
      <c r="CL7" s="644"/>
      <c r="CM7" s="644"/>
      <c r="CN7" s="644"/>
      <c r="CO7" s="644"/>
      <c r="CP7" s="644"/>
      <c r="CQ7" s="645"/>
      <c r="CR7" s="603">
        <v>1806474</v>
      </c>
      <c r="CS7" s="606"/>
      <c r="CT7" s="606"/>
      <c r="CU7" s="606"/>
      <c r="CV7" s="606"/>
      <c r="CW7" s="606"/>
      <c r="CX7" s="606"/>
      <c r="CY7" s="607"/>
      <c r="CZ7" s="665">
        <v>13.7</v>
      </c>
      <c r="DA7" s="665"/>
      <c r="DB7" s="665"/>
      <c r="DC7" s="665"/>
      <c r="DD7" s="611">
        <v>38663</v>
      </c>
      <c r="DE7" s="606"/>
      <c r="DF7" s="606"/>
      <c r="DG7" s="606"/>
      <c r="DH7" s="606"/>
      <c r="DI7" s="606"/>
      <c r="DJ7" s="606"/>
      <c r="DK7" s="606"/>
      <c r="DL7" s="606"/>
      <c r="DM7" s="606"/>
      <c r="DN7" s="606"/>
      <c r="DO7" s="606"/>
      <c r="DP7" s="607"/>
      <c r="DQ7" s="611">
        <v>1490954</v>
      </c>
      <c r="DR7" s="606"/>
      <c r="DS7" s="606"/>
      <c r="DT7" s="606"/>
      <c r="DU7" s="606"/>
      <c r="DV7" s="606"/>
      <c r="DW7" s="606"/>
      <c r="DX7" s="606"/>
      <c r="DY7" s="606"/>
      <c r="DZ7" s="606"/>
      <c r="EA7" s="606"/>
      <c r="EB7" s="606"/>
      <c r="EC7" s="646"/>
    </row>
    <row r="8" spans="2:143" ht="11.25" customHeight="1" x14ac:dyDescent="0.15">
      <c r="B8" s="600" t="s">
        <v>230</v>
      </c>
      <c r="C8" s="601"/>
      <c r="D8" s="601"/>
      <c r="E8" s="601"/>
      <c r="F8" s="601"/>
      <c r="G8" s="601"/>
      <c r="H8" s="601"/>
      <c r="I8" s="601"/>
      <c r="J8" s="601"/>
      <c r="K8" s="601"/>
      <c r="L8" s="601"/>
      <c r="M8" s="601"/>
      <c r="N8" s="601"/>
      <c r="O8" s="601"/>
      <c r="P8" s="601"/>
      <c r="Q8" s="602"/>
      <c r="R8" s="603">
        <v>13105</v>
      </c>
      <c r="S8" s="606"/>
      <c r="T8" s="606"/>
      <c r="U8" s="606"/>
      <c r="V8" s="606"/>
      <c r="W8" s="606"/>
      <c r="X8" s="606"/>
      <c r="Y8" s="607"/>
      <c r="Z8" s="665">
        <v>0.1</v>
      </c>
      <c r="AA8" s="665"/>
      <c r="AB8" s="665"/>
      <c r="AC8" s="665"/>
      <c r="AD8" s="666">
        <v>13105</v>
      </c>
      <c r="AE8" s="666"/>
      <c r="AF8" s="666"/>
      <c r="AG8" s="666"/>
      <c r="AH8" s="666"/>
      <c r="AI8" s="666"/>
      <c r="AJ8" s="666"/>
      <c r="AK8" s="666"/>
      <c r="AL8" s="608">
        <v>0.2</v>
      </c>
      <c r="AM8" s="609"/>
      <c r="AN8" s="609"/>
      <c r="AO8" s="667"/>
      <c r="AP8" s="600" t="s">
        <v>231</v>
      </c>
      <c r="AQ8" s="601"/>
      <c r="AR8" s="601"/>
      <c r="AS8" s="601"/>
      <c r="AT8" s="601"/>
      <c r="AU8" s="601"/>
      <c r="AV8" s="601"/>
      <c r="AW8" s="601"/>
      <c r="AX8" s="601"/>
      <c r="AY8" s="601"/>
      <c r="AZ8" s="601"/>
      <c r="BA8" s="601"/>
      <c r="BB8" s="601"/>
      <c r="BC8" s="601"/>
      <c r="BD8" s="601"/>
      <c r="BE8" s="601"/>
      <c r="BF8" s="602"/>
      <c r="BG8" s="603">
        <v>41238</v>
      </c>
      <c r="BH8" s="606"/>
      <c r="BI8" s="606"/>
      <c r="BJ8" s="606"/>
      <c r="BK8" s="606"/>
      <c r="BL8" s="606"/>
      <c r="BM8" s="606"/>
      <c r="BN8" s="607"/>
      <c r="BO8" s="665">
        <v>1.8</v>
      </c>
      <c r="BP8" s="665"/>
      <c r="BQ8" s="665"/>
      <c r="BR8" s="665"/>
      <c r="BS8" s="611" t="s">
        <v>232</v>
      </c>
      <c r="BT8" s="606"/>
      <c r="BU8" s="606"/>
      <c r="BV8" s="606"/>
      <c r="BW8" s="606"/>
      <c r="BX8" s="606"/>
      <c r="BY8" s="606"/>
      <c r="BZ8" s="606"/>
      <c r="CA8" s="606"/>
      <c r="CB8" s="646"/>
      <c r="CD8" s="647" t="s">
        <v>233</v>
      </c>
      <c r="CE8" s="644"/>
      <c r="CF8" s="644"/>
      <c r="CG8" s="644"/>
      <c r="CH8" s="644"/>
      <c r="CI8" s="644"/>
      <c r="CJ8" s="644"/>
      <c r="CK8" s="644"/>
      <c r="CL8" s="644"/>
      <c r="CM8" s="644"/>
      <c r="CN8" s="644"/>
      <c r="CO8" s="644"/>
      <c r="CP8" s="644"/>
      <c r="CQ8" s="645"/>
      <c r="CR8" s="603">
        <v>3336656</v>
      </c>
      <c r="CS8" s="606"/>
      <c r="CT8" s="606"/>
      <c r="CU8" s="606"/>
      <c r="CV8" s="606"/>
      <c r="CW8" s="606"/>
      <c r="CX8" s="606"/>
      <c r="CY8" s="607"/>
      <c r="CZ8" s="665">
        <v>25.3</v>
      </c>
      <c r="DA8" s="665"/>
      <c r="DB8" s="665"/>
      <c r="DC8" s="665"/>
      <c r="DD8" s="611">
        <v>29569</v>
      </c>
      <c r="DE8" s="606"/>
      <c r="DF8" s="606"/>
      <c r="DG8" s="606"/>
      <c r="DH8" s="606"/>
      <c r="DI8" s="606"/>
      <c r="DJ8" s="606"/>
      <c r="DK8" s="606"/>
      <c r="DL8" s="606"/>
      <c r="DM8" s="606"/>
      <c r="DN8" s="606"/>
      <c r="DO8" s="606"/>
      <c r="DP8" s="607"/>
      <c r="DQ8" s="611">
        <v>1827450</v>
      </c>
      <c r="DR8" s="606"/>
      <c r="DS8" s="606"/>
      <c r="DT8" s="606"/>
      <c r="DU8" s="606"/>
      <c r="DV8" s="606"/>
      <c r="DW8" s="606"/>
      <c r="DX8" s="606"/>
      <c r="DY8" s="606"/>
      <c r="DZ8" s="606"/>
      <c r="EA8" s="606"/>
      <c r="EB8" s="606"/>
      <c r="EC8" s="646"/>
    </row>
    <row r="9" spans="2:143" ht="11.25" customHeight="1" x14ac:dyDescent="0.15">
      <c r="B9" s="600" t="s">
        <v>234</v>
      </c>
      <c r="C9" s="601"/>
      <c r="D9" s="601"/>
      <c r="E9" s="601"/>
      <c r="F9" s="601"/>
      <c r="G9" s="601"/>
      <c r="H9" s="601"/>
      <c r="I9" s="601"/>
      <c r="J9" s="601"/>
      <c r="K9" s="601"/>
      <c r="L9" s="601"/>
      <c r="M9" s="601"/>
      <c r="N9" s="601"/>
      <c r="O9" s="601"/>
      <c r="P9" s="601"/>
      <c r="Q9" s="602"/>
      <c r="R9" s="603">
        <v>13697</v>
      </c>
      <c r="S9" s="606"/>
      <c r="T9" s="606"/>
      <c r="U9" s="606"/>
      <c r="V9" s="606"/>
      <c r="W9" s="606"/>
      <c r="X9" s="606"/>
      <c r="Y9" s="607"/>
      <c r="Z9" s="665">
        <v>0.1</v>
      </c>
      <c r="AA9" s="665"/>
      <c r="AB9" s="665"/>
      <c r="AC9" s="665"/>
      <c r="AD9" s="666">
        <v>13697</v>
      </c>
      <c r="AE9" s="666"/>
      <c r="AF9" s="666"/>
      <c r="AG9" s="666"/>
      <c r="AH9" s="666"/>
      <c r="AI9" s="666"/>
      <c r="AJ9" s="666"/>
      <c r="AK9" s="666"/>
      <c r="AL9" s="608">
        <v>0.2</v>
      </c>
      <c r="AM9" s="609"/>
      <c r="AN9" s="609"/>
      <c r="AO9" s="667"/>
      <c r="AP9" s="600" t="s">
        <v>235</v>
      </c>
      <c r="AQ9" s="601"/>
      <c r="AR9" s="601"/>
      <c r="AS9" s="601"/>
      <c r="AT9" s="601"/>
      <c r="AU9" s="601"/>
      <c r="AV9" s="601"/>
      <c r="AW9" s="601"/>
      <c r="AX9" s="601"/>
      <c r="AY9" s="601"/>
      <c r="AZ9" s="601"/>
      <c r="BA9" s="601"/>
      <c r="BB9" s="601"/>
      <c r="BC9" s="601"/>
      <c r="BD9" s="601"/>
      <c r="BE9" s="601"/>
      <c r="BF9" s="602"/>
      <c r="BG9" s="603">
        <v>942459</v>
      </c>
      <c r="BH9" s="606"/>
      <c r="BI9" s="606"/>
      <c r="BJ9" s="606"/>
      <c r="BK9" s="606"/>
      <c r="BL9" s="606"/>
      <c r="BM9" s="606"/>
      <c r="BN9" s="607"/>
      <c r="BO9" s="665">
        <v>40.799999999999997</v>
      </c>
      <c r="BP9" s="665"/>
      <c r="BQ9" s="665"/>
      <c r="BR9" s="665"/>
      <c r="BS9" s="611" t="s">
        <v>232</v>
      </c>
      <c r="BT9" s="606"/>
      <c r="BU9" s="606"/>
      <c r="BV9" s="606"/>
      <c r="BW9" s="606"/>
      <c r="BX9" s="606"/>
      <c r="BY9" s="606"/>
      <c r="BZ9" s="606"/>
      <c r="CA9" s="606"/>
      <c r="CB9" s="646"/>
      <c r="CD9" s="647" t="s">
        <v>236</v>
      </c>
      <c r="CE9" s="644"/>
      <c r="CF9" s="644"/>
      <c r="CG9" s="644"/>
      <c r="CH9" s="644"/>
      <c r="CI9" s="644"/>
      <c r="CJ9" s="644"/>
      <c r="CK9" s="644"/>
      <c r="CL9" s="644"/>
      <c r="CM9" s="644"/>
      <c r="CN9" s="644"/>
      <c r="CO9" s="644"/>
      <c r="CP9" s="644"/>
      <c r="CQ9" s="645"/>
      <c r="CR9" s="603">
        <v>1013616</v>
      </c>
      <c r="CS9" s="606"/>
      <c r="CT9" s="606"/>
      <c r="CU9" s="606"/>
      <c r="CV9" s="606"/>
      <c r="CW9" s="606"/>
      <c r="CX9" s="606"/>
      <c r="CY9" s="607"/>
      <c r="CZ9" s="665">
        <v>7.7</v>
      </c>
      <c r="DA9" s="665"/>
      <c r="DB9" s="665"/>
      <c r="DC9" s="665"/>
      <c r="DD9" s="611">
        <v>68623</v>
      </c>
      <c r="DE9" s="606"/>
      <c r="DF9" s="606"/>
      <c r="DG9" s="606"/>
      <c r="DH9" s="606"/>
      <c r="DI9" s="606"/>
      <c r="DJ9" s="606"/>
      <c r="DK9" s="606"/>
      <c r="DL9" s="606"/>
      <c r="DM9" s="606"/>
      <c r="DN9" s="606"/>
      <c r="DO9" s="606"/>
      <c r="DP9" s="607"/>
      <c r="DQ9" s="611">
        <v>875263</v>
      </c>
      <c r="DR9" s="606"/>
      <c r="DS9" s="606"/>
      <c r="DT9" s="606"/>
      <c r="DU9" s="606"/>
      <c r="DV9" s="606"/>
      <c r="DW9" s="606"/>
      <c r="DX9" s="606"/>
      <c r="DY9" s="606"/>
      <c r="DZ9" s="606"/>
      <c r="EA9" s="606"/>
      <c r="EB9" s="606"/>
      <c r="EC9" s="646"/>
    </row>
    <row r="10" spans="2:143" ht="11.25" customHeight="1" x14ac:dyDescent="0.15">
      <c r="B10" s="600" t="s">
        <v>237</v>
      </c>
      <c r="C10" s="601"/>
      <c r="D10" s="601"/>
      <c r="E10" s="601"/>
      <c r="F10" s="601"/>
      <c r="G10" s="601"/>
      <c r="H10" s="601"/>
      <c r="I10" s="601"/>
      <c r="J10" s="601"/>
      <c r="K10" s="601"/>
      <c r="L10" s="601"/>
      <c r="M10" s="601"/>
      <c r="N10" s="601"/>
      <c r="O10" s="601"/>
      <c r="P10" s="601"/>
      <c r="Q10" s="602"/>
      <c r="R10" s="603" t="s">
        <v>232</v>
      </c>
      <c r="S10" s="606"/>
      <c r="T10" s="606"/>
      <c r="U10" s="606"/>
      <c r="V10" s="606"/>
      <c r="W10" s="606"/>
      <c r="X10" s="606"/>
      <c r="Y10" s="607"/>
      <c r="Z10" s="665" t="s">
        <v>226</v>
      </c>
      <c r="AA10" s="665"/>
      <c r="AB10" s="665"/>
      <c r="AC10" s="665"/>
      <c r="AD10" s="666" t="s">
        <v>226</v>
      </c>
      <c r="AE10" s="666"/>
      <c r="AF10" s="666"/>
      <c r="AG10" s="666"/>
      <c r="AH10" s="666"/>
      <c r="AI10" s="666"/>
      <c r="AJ10" s="666"/>
      <c r="AK10" s="666"/>
      <c r="AL10" s="608" t="s">
        <v>232</v>
      </c>
      <c r="AM10" s="609"/>
      <c r="AN10" s="609"/>
      <c r="AO10" s="667"/>
      <c r="AP10" s="600" t="s">
        <v>238</v>
      </c>
      <c r="AQ10" s="601"/>
      <c r="AR10" s="601"/>
      <c r="AS10" s="601"/>
      <c r="AT10" s="601"/>
      <c r="AU10" s="601"/>
      <c r="AV10" s="601"/>
      <c r="AW10" s="601"/>
      <c r="AX10" s="601"/>
      <c r="AY10" s="601"/>
      <c r="AZ10" s="601"/>
      <c r="BA10" s="601"/>
      <c r="BB10" s="601"/>
      <c r="BC10" s="601"/>
      <c r="BD10" s="601"/>
      <c r="BE10" s="601"/>
      <c r="BF10" s="602"/>
      <c r="BG10" s="603">
        <v>47112</v>
      </c>
      <c r="BH10" s="606"/>
      <c r="BI10" s="606"/>
      <c r="BJ10" s="606"/>
      <c r="BK10" s="606"/>
      <c r="BL10" s="606"/>
      <c r="BM10" s="606"/>
      <c r="BN10" s="607"/>
      <c r="BO10" s="665">
        <v>2</v>
      </c>
      <c r="BP10" s="665"/>
      <c r="BQ10" s="665"/>
      <c r="BR10" s="665"/>
      <c r="BS10" s="611">
        <v>8140</v>
      </c>
      <c r="BT10" s="606"/>
      <c r="BU10" s="606"/>
      <c r="BV10" s="606"/>
      <c r="BW10" s="606"/>
      <c r="BX10" s="606"/>
      <c r="BY10" s="606"/>
      <c r="BZ10" s="606"/>
      <c r="CA10" s="606"/>
      <c r="CB10" s="646"/>
      <c r="CD10" s="647" t="s">
        <v>239</v>
      </c>
      <c r="CE10" s="644"/>
      <c r="CF10" s="644"/>
      <c r="CG10" s="644"/>
      <c r="CH10" s="644"/>
      <c r="CI10" s="644"/>
      <c r="CJ10" s="644"/>
      <c r="CK10" s="644"/>
      <c r="CL10" s="644"/>
      <c r="CM10" s="644"/>
      <c r="CN10" s="644"/>
      <c r="CO10" s="644"/>
      <c r="CP10" s="644"/>
      <c r="CQ10" s="645"/>
      <c r="CR10" s="603">
        <v>45896</v>
      </c>
      <c r="CS10" s="606"/>
      <c r="CT10" s="606"/>
      <c r="CU10" s="606"/>
      <c r="CV10" s="606"/>
      <c r="CW10" s="606"/>
      <c r="CX10" s="606"/>
      <c r="CY10" s="607"/>
      <c r="CZ10" s="665">
        <v>0.3</v>
      </c>
      <c r="DA10" s="665"/>
      <c r="DB10" s="665"/>
      <c r="DC10" s="665"/>
      <c r="DD10" s="611" t="s">
        <v>226</v>
      </c>
      <c r="DE10" s="606"/>
      <c r="DF10" s="606"/>
      <c r="DG10" s="606"/>
      <c r="DH10" s="606"/>
      <c r="DI10" s="606"/>
      <c r="DJ10" s="606"/>
      <c r="DK10" s="606"/>
      <c r="DL10" s="606"/>
      <c r="DM10" s="606"/>
      <c r="DN10" s="606"/>
      <c r="DO10" s="606"/>
      <c r="DP10" s="607"/>
      <c r="DQ10" s="611">
        <v>3694</v>
      </c>
      <c r="DR10" s="606"/>
      <c r="DS10" s="606"/>
      <c r="DT10" s="606"/>
      <c r="DU10" s="606"/>
      <c r="DV10" s="606"/>
      <c r="DW10" s="606"/>
      <c r="DX10" s="606"/>
      <c r="DY10" s="606"/>
      <c r="DZ10" s="606"/>
      <c r="EA10" s="606"/>
      <c r="EB10" s="606"/>
      <c r="EC10" s="646"/>
    </row>
    <row r="11" spans="2:143" ht="11.25" customHeight="1" x14ac:dyDescent="0.15">
      <c r="B11" s="600" t="s">
        <v>240</v>
      </c>
      <c r="C11" s="601"/>
      <c r="D11" s="601"/>
      <c r="E11" s="601"/>
      <c r="F11" s="601"/>
      <c r="G11" s="601"/>
      <c r="H11" s="601"/>
      <c r="I11" s="601"/>
      <c r="J11" s="601"/>
      <c r="K11" s="601"/>
      <c r="L11" s="601"/>
      <c r="M11" s="601"/>
      <c r="N11" s="601"/>
      <c r="O11" s="601"/>
      <c r="P11" s="601"/>
      <c r="Q11" s="602"/>
      <c r="R11" s="603" t="s">
        <v>131</v>
      </c>
      <c r="S11" s="606"/>
      <c r="T11" s="606"/>
      <c r="U11" s="606"/>
      <c r="V11" s="606"/>
      <c r="W11" s="606"/>
      <c r="X11" s="606"/>
      <c r="Y11" s="607"/>
      <c r="Z11" s="665" t="s">
        <v>232</v>
      </c>
      <c r="AA11" s="665"/>
      <c r="AB11" s="665"/>
      <c r="AC11" s="665"/>
      <c r="AD11" s="666" t="s">
        <v>131</v>
      </c>
      <c r="AE11" s="666"/>
      <c r="AF11" s="666"/>
      <c r="AG11" s="666"/>
      <c r="AH11" s="666"/>
      <c r="AI11" s="666"/>
      <c r="AJ11" s="666"/>
      <c r="AK11" s="666"/>
      <c r="AL11" s="608" t="s">
        <v>131</v>
      </c>
      <c r="AM11" s="609"/>
      <c r="AN11" s="609"/>
      <c r="AO11" s="667"/>
      <c r="AP11" s="600" t="s">
        <v>241</v>
      </c>
      <c r="AQ11" s="601"/>
      <c r="AR11" s="601"/>
      <c r="AS11" s="601"/>
      <c r="AT11" s="601"/>
      <c r="AU11" s="601"/>
      <c r="AV11" s="601"/>
      <c r="AW11" s="601"/>
      <c r="AX11" s="601"/>
      <c r="AY11" s="601"/>
      <c r="AZ11" s="601"/>
      <c r="BA11" s="601"/>
      <c r="BB11" s="601"/>
      <c r="BC11" s="601"/>
      <c r="BD11" s="601"/>
      <c r="BE11" s="601"/>
      <c r="BF11" s="602"/>
      <c r="BG11" s="603">
        <v>59452</v>
      </c>
      <c r="BH11" s="606"/>
      <c r="BI11" s="606"/>
      <c r="BJ11" s="606"/>
      <c r="BK11" s="606"/>
      <c r="BL11" s="606"/>
      <c r="BM11" s="606"/>
      <c r="BN11" s="607"/>
      <c r="BO11" s="665">
        <v>2.6</v>
      </c>
      <c r="BP11" s="665"/>
      <c r="BQ11" s="665"/>
      <c r="BR11" s="665"/>
      <c r="BS11" s="611">
        <v>11787</v>
      </c>
      <c r="BT11" s="606"/>
      <c r="BU11" s="606"/>
      <c r="BV11" s="606"/>
      <c r="BW11" s="606"/>
      <c r="BX11" s="606"/>
      <c r="BY11" s="606"/>
      <c r="BZ11" s="606"/>
      <c r="CA11" s="606"/>
      <c r="CB11" s="646"/>
      <c r="CD11" s="647" t="s">
        <v>242</v>
      </c>
      <c r="CE11" s="644"/>
      <c r="CF11" s="644"/>
      <c r="CG11" s="644"/>
      <c r="CH11" s="644"/>
      <c r="CI11" s="644"/>
      <c r="CJ11" s="644"/>
      <c r="CK11" s="644"/>
      <c r="CL11" s="644"/>
      <c r="CM11" s="644"/>
      <c r="CN11" s="644"/>
      <c r="CO11" s="644"/>
      <c r="CP11" s="644"/>
      <c r="CQ11" s="645"/>
      <c r="CR11" s="603">
        <v>892267</v>
      </c>
      <c r="CS11" s="606"/>
      <c r="CT11" s="606"/>
      <c r="CU11" s="606"/>
      <c r="CV11" s="606"/>
      <c r="CW11" s="606"/>
      <c r="CX11" s="606"/>
      <c r="CY11" s="607"/>
      <c r="CZ11" s="665">
        <v>6.8</v>
      </c>
      <c r="DA11" s="665"/>
      <c r="DB11" s="665"/>
      <c r="DC11" s="665"/>
      <c r="DD11" s="611">
        <v>249539</v>
      </c>
      <c r="DE11" s="606"/>
      <c r="DF11" s="606"/>
      <c r="DG11" s="606"/>
      <c r="DH11" s="606"/>
      <c r="DI11" s="606"/>
      <c r="DJ11" s="606"/>
      <c r="DK11" s="606"/>
      <c r="DL11" s="606"/>
      <c r="DM11" s="606"/>
      <c r="DN11" s="606"/>
      <c r="DO11" s="606"/>
      <c r="DP11" s="607"/>
      <c r="DQ11" s="611">
        <v>561031</v>
      </c>
      <c r="DR11" s="606"/>
      <c r="DS11" s="606"/>
      <c r="DT11" s="606"/>
      <c r="DU11" s="606"/>
      <c r="DV11" s="606"/>
      <c r="DW11" s="606"/>
      <c r="DX11" s="606"/>
      <c r="DY11" s="606"/>
      <c r="DZ11" s="606"/>
      <c r="EA11" s="606"/>
      <c r="EB11" s="606"/>
      <c r="EC11" s="646"/>
    </row>
    <row r="12" spans="2:143" ht="11.25" customHeight="1" x14ac:dyDescent="0.15">
      <c r="B12" s="600" t="s">
        <v>243</v>
      </c>
      <c r="C12" s="601"/>
      <c r="D12" s="601"/>
      <c r="E12" s="601"/>
      <c r="F12" s="601"/>
      <c r="G12" s="601"/>
      <c r="H12" s="601"/>
      <c r="I12" s="601"/>
      <c r="J12" s="601"/>
      <c r="K12" s="601"/>
      <c r="L12" s="601"/>
      <c r="M12" s="601"/>
      <c r="N12" s="601"/>
      <c r="O12" s="601"/>
      <c r="P12" s="601"/>
      <c r="Q12" s="602"/>
      <c r="R12" s="603">
        <v>353696</v>
      </c>
      <c r="S12" s="606"/>
      <c r="T12" s="606"/>
      <c r="U12" s="606"/>
      <c r="V12" s="606"/>
      <c r="W12" s="606"/>
      <c r="X12" s="606"/>
      <c r="Y12" s="607"/>
      <c r="Z12" s="665">
        <v>2.5</v>
      </c>
      <c r="AA12" s="665"/>
      <c r="AB12" s="665"/>
      <c r="AC12" s="665"/>
      <c r="AD12" s="666">
        <v>353696</v>
      </c>
      <c r="AE12" s="666"/>
      <c r="AF12" s="666"/>
      <c r="AG12" s="666"/>
      <c r="AH12" s="666"/>
      <c r="AI12" s="666"/>
      <c r="AJ12" s="666"/>
      <c r="AK12" s="666"/>
      <c r="AL12" s="608">
        <v>4.7</v>
      </c>
      <c r="AM12" s="609"/>
      <c r="AN12" s="609"/>
      <c r="AO12" s="667"/>
      <c r="AP12" s="600" t="s">
        <v>244</v>
      </c>
      <c r="AQ12" s="601"/>
      <c r="AR12" s="601"/>
      <c r="AS12" s="601"/>
      <c r="AT12" s="601"/>
      <c r="AU12" s="601"/>
      <c r="AV12" s="601"/>
      <c r="AW12" s="601"/>
      <c r="AX12" s="601"/>
      <c r="AY12" s="601"/>
      <c r="AZ12" s="601"/>
      <c r="BA12" s="601"/>
      <c r="BB12" s="601"/>
      <c r="BC12" s="601"/>
      <c r="BD12" s="601"/>
      <c r="BE12" s="601"/>
      <c r="BF12" s="602"/>
      <c r="BG12" s="603">
        <v>1027235</v>
      </c>
      <c r="BH12" s="606"/>
      <c r="BI12" s="606"/>
      <c r="BJ12" s="606"/>
      <c r="BK12" s="606"/>
      <c r="BL12" s="606"/>
      <c r="BM12" s="606"/>
      <c r="BN12" s="607"/>
      <c r="BO12" s="665">
        <v>44.4</v>
      </c>
      <c r="BP12" s="665"/>
      <c r="BQ12" s="665"/>
      <c r="BR12" s="665"/>
      <c r="BS12" s="611" t="s">
        <v>232</v>
      </c>
      <c r="BT12" s="606"/>
      <c r="BU12" s="606"/>
      <c r="BV12" s="606"/>
      <c r="BW12" s="606"/>
      <c r="BX12" s="606"/>
      <c r="BY12" s="606"/>
      <c r="BZ12" s="606"/>
      <c r="CA12" s="606"/>
      <c r="CB12" s="646"/>
      <c r="CD12" s="647" t="s">
        <v>245</v>
      </c>
      <c r="CE12" s="644"/>
      <c r="CF12" s="644"/>
      <c r="CG12" s="644"/>
      <c r="CH12" s="644"/>
      <c r="CI12" s="644"/>
      <c r="CJ12" s="644"/>
      <c r="CK12" s="644"/>
      <c r="CL12" s="644"/>
      <c r="CM12" s="644"/>
      <c r="CN12" s="644"/>
      <c r="CO12" s="644"/>
      <c r="CP12" s="644"/>
      <c r="CQ12" s="645"/>
      <c r="CR12" s="603">
        <v>842611</v>
      </c>
      <c r="CS12" s="606"/>
      <c r="CT12" s="606"/>
      <c r="CU12" s="606"/>
      <c r="CV12" s="606"/>
      <c r="CW12" s="606"/>
      <c r="CX12" s="606"/>
      <c r="CY12" s="607"/>
      <c r="CZ12" s="665">
        <v>6.4</v>
      </c>
      <c r="DA12" s="665"/>
      <c r="DB12" s="665"/>
      <c r="DC12" s="665"/>
      <c r="DD12" s="611">
        <v>197390</v>
      </c>
      <c r="DE12" s="606"/>
      <c r="DF12" s="606"/>
      <c r="DG12" s="606"/>
      <c r="DH12" s="606"/>
      <c r="DI12" s="606"/>
      <c r="DJ12" s="606"/>
      <c r="DK12" s="606"/>
      <c r="DL12" s="606"/>
      <c r="DM12" s="606"/>
      <c r="DN12" s="606"/>
      <c r="DO12" s="606"/>
      <c r="DP12" s="607"/>
      <c r="DQ12" s="611">
        <v>752405</v>
      </c>
      <c r="DR12" s="606"/>
      <c r="DS12" s="606"/>
      <c r="DT12" s="606"/>
      <c r="DU12" s="606"/>
      <c r="DV12" s="606"/>
      <c r="DW12" s="606"/>
      <c r="DX12" s="606"/>
      <c r="DY12" s="606"/>
      <c r="DZ12" s="606"/>
      <c r="EA12" s="606"/>
      <c r="EB12" s="606"/>
      <c r="EC12" s="646"/>
    </row>
    <row r="13" spans="2:143" ht="11.25" customHeight="1" x14ac:dyDescent="0.15">
      <c r="B13" s="600" t="s">
        <v>246</v>
      </c>
      <c r="C13" s="601"/>
      <c r="D13" s="601"/>
      <c r="E13" s="601"/>
      <c r="F13" s="601"/>
      <c r="G13" s="601"/>
      <c r="H13" s="601"/>
      <c r="I13" s="601"/>
      <c r="J13" s="601"/>
      <c r="K13" s="601"/>
      <c r="L13" s="601"/>
      <c r="M13" s="601"/>
      <c r="N13" s="601"/>
      <c r="O13" s="601"/>
      <c r="P13" s="601"/>
      <c r="Q13" s="602"/>
      <c r="R13" s="603" t="s">
        <v>131</v>
      </c>
      <c r="S13" s="606"/>
      <c r="T13" s="606"/>
      <c r="U13" s="606"/>
      <c r="V13" s="606"/>
      <c r="W13" s="606"/>
      <c r="X13" s="606"/>
      <c r="Y13" s="607"/>
      <c r="Z13" s="665" t="s">
        <v>226</v>
      </c>
      <c r="AA13" s="665"/>
      <c r="AB13" s="665"/>
      <c r="AC13" s="665"/>
      <c r="AD13" s="666" t="s">
        <v>232</v>
      </c>
      <c r="AE13" s="666"/>
      <c r="AF13" s="666"/>
      <c r="AG13" s="666"/>
      <c r="AH13" s="666"/>
      <c r="AI13" s="666"/>
      <c r="AJ13" s="666"/>
      <c r="AK13" s="666"/>
      <c r="AL13" s="608" t="s">
        <v>131</v>
      </c>
      <c r="AM13" s="609"/>
      <c r="AN13" s="609"/>
      <c r="AO13" s="667"/>
      <c r="AP13" s="600" t="s">
        <v>247</v>
      </c>
      <c r="AQ13" s="601"/>
      <c r="AR13" s="601"/>
      <c r="AS13" s="601"/>
      <c r="AT13" s="601"/>
      <c r="AU13" s="601"/>
      <c r="AV13" s="601"/>
      <c r="AW13" s="601"/>
      <c r="AX13" s="601"/>
      <c r="AY13" s="601"/>
      <c r="AZ13" s="601"/>
      <c r="BA13" s="601"/>
      <c r="BB13" s="601"/>
      <c r="BC13" s="601"/>
      <c r="BD13" s="601"/>
      <c r="BE13" s="601"/>
      <c r="BF13" s="602"/>
      <c r="BG13" s="603">
        <v>1026465</v>
      </c>
      <c r="BH13" s="606"/>
      <c r="BI13" s="606"/>
      <c r="BJ13" s="606"/>
      <c r="BK13" s="606"/>
      <c r="BL13" s="606"/>
      <c r="BM13" s="606"/>
      <c r="BN13" s="607"/>
      <c r="BO13" s="665">
        <v>44.4</v>
      </c>
      <c r="BP13" s="665"/>
      <c r="BQ13" s="665"/>
      <c r="BR13" s="665"/>
      <c r="BS13" s="611" t="s">
        <v>226</v>
      </c>
      <c r="BT13" s="606"/>
      <c r="BU13" s="606"/>
      <c r="BV13" s="606"/>
      <c r="BW13" s="606"/>
      <c r="BX13" s="606"/>
      <c r="BY13" s="606"/>
      <c r="BZ13" s="606"/>
      <c r="CA13" s="606"/>
      <c r="CB13" s="646"/>
      <c r="CD13" s="647" t="s">
        <v>248</v>
      </c>
      <c r="CE13" s="644"/>
      <c r="CF13" s="644"/>
      <c r="CG13" s="644"/>
      <c r="CH13" s="644"/>
      <c r="CI13" s="644"/>
      <c r="CJ13" s="644"/>
      <c r="CK13" s="644"/>
      <c r="CL13" s="644"/>
      <c r="CM13" s="644"/>
      <c r="CN13" s="644"/>
      <c r="CO13" s="644"/>
      <c r="CP13" s="644"/>
      <c r="CQ13" s="645"/>
      <c r="CR13" s="603">
        <v>1466151</v>
      </c>
      <c r="CS13" s="606"/>
      <c r="CT13" s="606"/>
      <c r="CU13" s="606"/>
      <c r="CV13" s="606"/>
      <c r="CW13" s="606"/>
      <c r="CX13" s="606"/>
      <c r="CY13" s="607"/>
      <c r="CZ13" s="665">
        <v>11.1</v>
      </c>
      <c r="DA13" s="665"/>
      <c r="DB13" s="665"/>
      <c r="DC13" s="665"/>
      <c r="DD13" s="611">
        <v>544583</v>
      </c>
      <c r="DE13" s="606"/>
      <c r="DF13" s="606"/>
      <c r="DG13" s="606"/>
      <c r="DH13" s="606"/>
      <c r="DI13" s="606"/>
      <c r="DJ13" s="606"/>
      <c r="DK13" s="606"/>
      <c r="DL13" s="606"/>
      <c r="DM13" s="606"/>
      <c r="DN13" s="606"/>
      <c r="DO13" s="606"/>
      <c r="DP13" s="607"/>
      <c r="DQ13" s="611">
        <v>959077</v>
      </c>
      <c r="DR13" s="606"/>
      <c r="DS13" s="606"/>
      <c r="DT13" s="606"/>
      <c r="DU13" s="606"/>
      <c r="DV13" s="606"/>
      <c r="DW13" s="606"/>
      <c r="DX13" s="606"/>
      <c r="DY13" s="606"/>
      <c r="DZ13" s="606"/>
      <c r="EA13" s="606"/>
      <c r="EB13" s="606"/>
      <c r="EC13" s="646"/>
    </row>
    <row r="14" spans="2:143" ht="11.25" customHeight="1" x14ac:dyDescent="0.15">
      <c r="B14" s="600" t="s">
        <v>249</v>
      </c>
      <c r="C14" s="601"/>
      <c r="D14" s="601"/>
      <c r="E14" s="601"/>
      <c r="F14" s="601"/>
      <c r="G14" s="601"/>
      <c r="H14" s="601"/>
      <c r="I14" s="601"/>
      <c r="J14" s="601"/>
      <c r="K14" s="601"/>
      <c r="L14" s="601"/>
      <c r="M14" s="601"/>
      <c r="N14" s="601"/>
      <c r="O14" s="601"/>
      <c r="P14" s="601"/>
      <c r="Q14" s="602"/>
      <c r="R14" s="603" t="s">
        <v>232</v>
      </c>
      <c r="S14" s="606"/>
      <c r="T14" s="606"/>
      <c r="U14" s="606"/>
      <c r="V14" s="606"/>
      <c r="W14" s="606"/>
      <c r="X14" s="606"/>
      <c r="Y14" s="607"/>
      <c r="Z14" s="665" t="s">
        <v>226</v>
      </c>
      <c r="AA14" s="665"/>
      <c r="AB14" s="665"/>
      <c r="AC14" s="665"/>
      <c r="AD14" s="666" t="s">
        <v>131</v>
      </c>
      <c r="AE14" s="666"/>
      <c r="AF14" s="666"/>
      <c r="AG14" s="666"/>
      <c r="AH14" s="666"/>
      <c r="AI14" s="666"/>
      <c r="AJ14" s="666"/>
      <c r="AK14" s="666"/>
      <c r="AL14" s="608" t="s">
        <v>232</v>
      </c>
      <c r="AM14" s="609"/>
      <c r="AN14" s="609"/>
      <c r="AO14" s="667"/>
      <c r="AP14" s="600" t="s">
        <v>250</v>
      </c>
      <c r="AQ14" s="601"/>
      <c r="AR14" s="601"/>
      <c r="AS14" s="601"/>
      <c r="AT14" s="601"/>
      <c r="AU14" s="601"/>
      <c r="AV14" s="601"/>
      <c r="AW14" s="601"/>
      <c r="AX14" s="601"/>
      <c r="AY14" s="601"/>
      <c r="AZ14" s="601"/>
      <c r="BA14" s="601"/>
      <c r="BB14" s="601"/>
      <c r="BC14" s="601"/>
      <c r="BD14" s="601"/>
      <c r="BE14" s="601"/>
      <c r="BF14" s="602"/>
      <c r="BG14" s="603">
        <v>66767</v>
      </c>
      <c r="BH14" s="606"/>
      <c r="BI14" s="606"/>
      <c r="BJ14" s="606"/>
      <c r="BK14" s="606"/>
      <c r="BL14" s="606"/>
      <c r="BM14" s="606"/>
      <c r="BN14" s="607"/>
      <c r="BO14" s="665">
        <v>2.9</v>
      </c>
      <c r="BP14" s="665"/>
      <c r="BQ14" s="665"/>
      <c r="BR14" s="665"/>
      <c r="BS14" s="611" t="s">
        <v>232</v>
      </c>
      <c r="BT14" s="606"/>
      <c r="BU14" s="606"/>
      <c r="BV14" s="606"/>
      <c r="BW14" s="606"/>
      <c r="BX14" s="606"/>
      <c r="BY14" s="606"/>
      <c r="BZ14" s="606"/>
      <c r="CA14" s="606"/>
      <c r="CB14" s="646"/>
      <c r="CD14" s="647" t="s">
        <v>251</v>
      </c>
      <c r="CE14" s="644"/>
      <c r="CF14" s="644"/>
      <c r="CG14" s="644"/>
      <c r="CH14" s="644"/>
      <c r="CI14" s="644"/>
      <c r="CJ14" s="644"/>
      <c r="CK14" s="644"/>
      <c r="CL14" s="644"/>
      <c r="CM14" s="644"/>
      <c r="CN14" s="644"/>
      <c r="CO14" s="644"/>
      <c r="CP14" s="644"/>
      <c r="CQ14" s="645"/>
      <c r="CR14" s="603">
        <v>617521</v>
      </c>
      <c r="CS14" s="606"/>
      <c r="CT14" s="606"/>
      <c r="CU14" s="606"/>
      <c r="CV14" s="606"/>
      <c r="CW14" s="606"/>
      <c r="CX14" s="606"/>
      <c r="CY14" s="607"/>
      <c r="CZ14" s="665">
        <v>4.7</v>
      </c>
      <c r="DA14" s="665"/>
      <c r="DB14" s="665"/>
      <c r="DC14" s="665"/>
      <c r="DD14" s="611">
        <v>142643</v>
      </c>
      <c r="DE14" s="606"/>
      <c r="DF14" s="606"/>
      <c r="DG14" s="606"/>
      <c r="DH14" s="606"/>
      <c r="DI14" s="606"/>
      <c r="DJ14" s="606"/>
      <c r="DK14" s="606"/>
      <c r="DL14" s="606"/>
      <c r="DM14" s="606"/>
      <c r="DN14" s="606"/>
      <c r="DO14" s="606"/>
      <c r="DP14" s="607"/>
      <c r="DQ14" s="611">
        <v>489436</v>
      </c>
      <c r="DR14" s="606"/>
      <c r="DS14" s="606"/>
      <c r="DT14" s="606"/>
      <c r="DU14" s="606"/>
      <c r="DV14" s="606"/>
      <c r="DW14" s="606"/>
      <c r="DX14" s="606"/>
      <c r="DY14" s="606"/>
      <c r="DZ14" s="606"/>
      <c r="EA14" s="606"/>
      <c r="EB14" s="606"/>
      <c r="EC14" s="646"/>
    </row>
    <row r="15" spans="2:143" ht="11.25" customHeight="1" x14ac:dyDescent="0.15">
      <c r="B15" s="600" t="s">
        <v>252</v>
      </c>
      <c r="C15" s="601"/>
      <c r="D15" s="601"/>
      <c r="E15" s="601"/>
      <c r="F15" s="601"/>
      <c r="G15" s="601"/>
      <c r="H15" s="601"/>
      <c r="I15" s="601"/>
      <c r="J15" s="601"/>
      <c r="K15" s="601"/>
      <c r="L15" s="601"/>
      <c r="M15" s="601"/>
      <c r="N15" s="601"/>
      <c r="O15" s="601"/>
      <c r="P15" s="601"/>
      <c r="Q15" s="602"/>
      <c r="R15" s="603">
        <v>32190</v>
      </c>
      <c r="S15" s="606"/>
      <c r="T15" s="606"/>
      <c r="U15" s="606"/>
      <c r="V15" s="606"/>
      <c r="W15" s="606"/>
      <c r="X15" s="606"/>
      <c r="Y15" s="607"/>
      <c r="Z15" s="665">
        <v>0.2</v>
      </c>
      <c r="AA15" s="665"/>
      <c r="AB15" s="665"/>
      <c r="AC15" s="665"/>
      <c r="AD15" s="666">
        <v>32190</v>
      </c>
      <c r="AE15" s="666"/>
      <c r="AF15" s="666"/>
      <c r="AG15" s="666"/>
      <c r="AH15" s="666"/>
      <c r="AI15" s="666"/>
      <c r="AJ15" s="666"/>
      <c r="AK15" s="666"/>
      <c r="AL15" s="608">
        <v>0.4</v>
      </c>
      <c r="AM15" s="609"/>
      <c r="AN15" s="609"/>
      <c r="AO15" s="667"/>
      <c r="AP15" s="600" t="s">
        <v>253</v>
      </c>
      <c r="AQ15" s="601"/>
      <c r="AR15" s="601"/>
      <c r="AS15" s="601"/>
      <c r="AT15" s="601"/>
      <c r="AU15" s="601"/>
      <c r="AV15" s="601"/>
      <c r="AW15" s="601"/>
      <c r="AX15" s="601"/>
      <c r="AY15" s="601"/>
      <c r="AZ15" s="601"/>
      <c r="BA15" s="601"/>
      <c r="BB15" s="601"/>
      <c r="BC15" s="601"/>
      <c r="BD15" s="601"/>
      <c r="BE15" s="601"/>
      <c r="BF15" s="602"/>
      <c r="BG15" s="603">
        <v>110686</v>
      </c>
      <c r="BH15" s="606"/>
      <c r="BI15" s="606"/>
      <c r="BJ15" s="606"/>
      <c r="BK15" s="606"/>
      <c r="BL15" s="606"/>
      <c r="BM15" s="606"/>
      <c r="BN15" s="607"/>
      <c r="BO15" s="665">
        <v>4.8</v>
      </c>
      <c r="BP15" s="665"/>
      <c r="BQ15" s="665"/>
      <c r="BR15" s="665"/>
      <c r="BS15" s="611" t="s">
        <v>232</v>
      </c>
      <c r="BT15" s="606"/>
      <c r="BU15" s="606"/>
      <c r="BV15" s="606"/>
      <c r="BW15" s="606"/>
      <c r="BX15" s="606"/>
      <c r="BY15" s="606"/>
      <c r="BZ15" s="606"/>
      <c r="CA15" s="606"/>
      <c r="CB15" s="646"/>
      <c r="CD15" s="647" t="s">
        <v>254</v>
      </c>
      <c r="CE15" s="644"/>
      <c r="CF15" s="644"/>
      <c r="CG15" s="644"/>
      <c r="CH15" s="644"/>
      <c r="CI15" s="644"/>
      <c r="CJ15" s="644"/>
      <c r="CK15" s="644"/>
      <c r="CL15" s="644"/>
      <c r="CM15" s="644"/>
      <c r="CN15" s="644"/>
      <c r="CO15" s="644"/>
      <c r="CP15" s="644"/>
      <c r="CQ15" s="645"/>
      <c r="CR15" s="603">
        <v>1775914</v>
      </c>
      <c r="CS15" s="606"/>
      <c r="CT15" s="606"/>
      <c r="CU15" s="606"/>
      <c r="CV15" s="606"/>
      <c r="CW15" s="606"/>
      <c r="CX15" s="606"/>
      <c r="CY15" s="607"/>
      <c r="CZ15" s="665">
        <v>13.5</v>
      </c>
      <c r="DA15" s="665"/>
      <c r="DB15" s="665"/>
      <c r="DC15" s="665"/>
      <c r="DD15" s="611">
        <v>695256</v>
      </c>
      <c r="DE15" s="606"/>
      <c r="DF15" s="606"/>
      <c r="DG15" s="606"/>
      <c r="DH15" s="606"/>
      <c r="DI15" s="606"/>
      <c r="DJ15" s="606"/>
      <c r="DK15" s="606"/>
      <c r="DL15" s="606"/>
      <c r="DM15" s="606"/>
      <c r="DN15" s="606"/>
      <c r="DO15" s="606"/>
      <c r="DP15" s="607"/>
      <c r="DQ15" s="611">
        <v>1163713</v>
      </c>
      <c r="DR15" s="606"/>
      <c r="DS15" s="606"/>
      <c r="DT15" s="606"/>
      <c r="DU15" s="606"/>
      <c r="DV15" s="606"/>
      <c r="DW15" s="606"/>
      <c r="DX15" s="606"/>
      <c r="DY15" s="606"/>
      <c r="DZ15" s="606"/>
      <c r="EA15" s="606"/>
      <c r="EB15" s="606"/>
      <c r="EC15" s="646"/>
    </row>
    <row r="16" spans="2:143" ht="11.25" customHeight="1" x14ac:dyDescent="0.15">
      <c r="B16" s="600" t="s">
        <v>255</v>
      </c>
      <c r="C16" s="601"/>
      <c r="D16" s="601"/>
      <c r="E16" s="601"/>
      <c r="F16" s="601"/>
      <c r="G16" s="601"/>
      <c r="H16" s="601"/>
      <c r="I16" s="601"/>
      <c r="J16" s="601"/>
      <c r="K16" s="601"/>
      <c r="L16" s="601"/>
      <c r="M16" s="601"/>
      <c r="N16" s="601"/>
      <c r="O16" s="601"/>
      <c r="P16" s="601"/>
      <c r="Q16" s="602"/>
      <c r="R16" s="603" t="s">
        <v>232</v>
      </c>
      <c r="S16" s="606"/>
      <c r="T16" s="606"/>
      <c r="U16" s="606"/>
      <c r="V16" s="606"/>
      <c r="W16" s="606"/>
      <c r="X16" s="606"/>
      <c r="Y16" s="607"/>
      <c r="Z16" s="665" t="s">
        <v>226</v>
      </c>
      <c r="AA16" s="665"/>
      <c r="AB16" s="665"/>
      <c r="AC16" s="665"/>
      <c r="AD16" s="666" t="s">
        <v>232</v>
      </c>
      <c r="AE16" s="666"/>
      <c r="AF16" s="666"/>
      <c r="AG16" s="666"/>
      <c r="AH16" s="666"/>
      <c r="AI16" s="666"/>
      <c r="AJ16" s="666"/>
      <c r="AK16" s="666"/>
      <c r="AL16" s="608" t="s">
        <v>232</v>
      </c>
      <c r="AM16" s="609"/>
      <c r="AN16" s="609"/>
      <c r="AO16" s="667"/>
      <c r="AP16" s="600" t="s">
        <v>256</v>
      </c>
      <c r="AQ16" s="601"/>
      <c r="AR16" s="601"/>
      <c r="AS16" s="601"/>
      <c r="AT16" s="601"/>
      <c r="AU16" s="601"/>
      <c r="AV16" s="601"/>
      <c r="AW16" s="601"/>
      <c r="AX16" s="601"/>
      <c r="AY16" s="601"/>
      <c r="AZ16" s="601"/>
      <c r="BA16" s="601"/>
      <c r="BB16" s="601"/>
      <c r="BC16" s="601"/>
      <c r="BD16" s="601"/>
      <c r="BE16" s="601"/>
      <c r="BF16" s="602"/>
      <c r="BG16" s="603" t="s">
        <v>232</v>
      </c>
      <c r="BH16" s="606"/>
      <c r="BI16" s="606"/>
      <c r="BJ16" s="606"/>
      <c r="BK16" s="606"/>
      <c r="BL16" s="606"/>
      <c r="BM16" s="606"/>
      <c r="BN16" s="607"/>
      <c r="BO16" s="665" t="s">
        <v>226</v>
      </c>
      <c r="BP16" s="665"/>
      <c r="BQ16" s="665"/>
      <c r="BR16" s="665"/>
      <c r="BS16" s="611" t="s">
        <v>131</v>
      </c>
      <c r="BT16" s="606"/>
      <c r="BU16" s="606"/>
      <c r="BV16" s="606"/>
      <c r="BW16" s="606"/>
      <c r="BX16" s="606"/>
      <c r="BY16" s="606"/>
      <c r="BZ16" s="606"/>
      <c r="CA16" s="606"/>
      <c r="CB16" s="646"/>
      <c r="CD16" s="647" t="s">
        <v>257</v>
      </c>
      <c r="CE16" s="644"/>
      <c r="CF16" s="644"/>
      <c r="CG16" s="644"/>
      <c r="CH16" s="644"/>
      <c r="CI16" s="644"/>
      <c r="CJ16" s="644"/>
      <c r="CK16" s="644"/>
      <c r="CL16" s="644"/>
      <c r="CM16" s="644"/>
      <c r="CN16" s="644"/>
      <c r="CO16" s="644"/>
      <c r="CP16" s="644"/>
      <c r="CQ16" s="645"/>
      <c r="CR16" s="603">
        <v>2041</v>
      </c>
      <c r="CS16" s="606"/>
      <c r="CT16" s="606"/>
      <c r="CU16" s="606"/>
      <c r="CV16" s="606"/>
      <c r="CW16" s="606"/>
      <c r="CX16" s="606"/>
      <c r="CY16" s="607"/>
      <c r="CZ16" s="665">
        <v>0</v>
      </c>
      <c r="DA16" s="665"/>
      <c r="DB16" s="665"/>
      <c r="DC16" s="665"/>
      <c r="DD16" s="611" t="s">
        <v>131</v>
      </c>
      <c r="DE16" s="606"/>
      <c r="DF16" s="606"/>
      <c r="DG16" s="606"/>
      <c r="DH16" s="606"/>
      <c r="DI16" s="606"/>
      <c r="DJ16" s="606"/>
      <c r="DK16" s="606"/>
      <c r="DL16" s="606"/>
      <c r="DM16" s="606"/>
      <c r="DN16" s="606"/>
      <c r="DO16" s="606"/>
      <c r="DP16" s="607"/>
      <c r="DQ16" s="611">
        <v>1080</v>
      </c>
      <c r="DR16" s="606"/>
      <c r="DS16" s="606"/>
      <c r="DT16" s="606"/>
      <c r="DU16" s="606"/>
      <c r="DV16" s="606"/>
      <c r="DW16" s="606"/>
      <c r="DX16" s="606"/>
      <c r="DY16" s="606"/>
      <c r="DZ16" s="606"/>
      <c r="EA16" s="606"/>
      <c r="EB16" s="606"/>
      <c r="EC16" s="646"/>
    </row>
    <row r="17" spans="2:133" ht="11.25" customHeight="1" x14ac:dyDescent="0.15">
      <c r="B17" s="600" t="s">
        <v>258</v>
      </c>
      <c r="C17" s="601"/>
      <c r="D17" s="601"/>
      <c r="E17" s="601"/>
      <c r="F17" s="601"/>
      <c r="G17" s="601"/>
      <c r="H17" s="601"/>
      <c r="I17" s="601"/>
      <c r="J17" s="601"/>
      <c r="K17" s="601"/>
      <c r="L17" s="601"/>
      <c r="M17" s="601"/>
      <c r="N17" s="601"/>
      <c r="O17" s="601"/>
      <c r="P17" s="601"/>
      <c r="Q17" s="602"/>
      <c r="R17" s="603">
        <v>6815</v>
      </c>
      <c r="S17" s="606"/>
      <c r="T17" s="606"/>
      <c r="U17" s="606"/>
      <c r="V17" s="606"/>
      <c r="W17" s="606"/>
      <c r="X17" s="606"/>
      <c r="Y17" s="607"/>
      <c r="Z17" s="665">
        <v>0</v>
      </c>
      <c r="AA17" s="665"/>
      <c r="AB17" s="665"/>
      <c r="AC17" s="665"/>
      <c r="AD17" s="666">
        <v>6815</v>
      </c>
      <c r="AE17" s="666"/>
      <c r="AF17" s="666"/>
      <c r="AG17" s="666"/>
      <c r="AH17" s="666"/>
      <c r="AI17" s="666"/>
      <c r="AJ17" s="666"/>
      <c r="AK17" s="666"/>
      <c r="AL17" s="608">
        <v>0.1</v>
      </c>
      <c r="AM17" s="609"/>
      <c r="AN17" s="609"/>
      <c r="AO17" s="667"/>
      <c r="AP17" s="600" t="s">
        <v>259</v>
      </c>
      <c r="AQ17" s="601"/>
      <c r="AR17" s="601"/>
      <c r="AS17" s="601"/>
      <c r="AT17" s="601"/>
      <c r="AU17" s="601"/>
      <c r="AV17" s="601"/>
      <c r="AW17" s="601"/>
      <c r="AX17" s="601"/>
      <c r="AY17" s="601"/>
      <c r="AZ17" s="601"/>
      <c r="BA17" s="601"/>
      <c r="BB17" s="601"/>
      <c r="BC17" s="601"/>
      <c r="BD17" s="601"/>
      <c r="BE17" s="601"/>
      <c r="BF17" s="602"/>
      <c r="BG17" s="603" t="s">
        <v>131</v>
      </c>
      <c r="BH17" s="606"/>
      <c r="BI17" s="606"/>
      <c r="BJ17" s="606"/>
      <c r="BK17" s="606"/>
      <c r="BL17" s="606"/>
      <c r="BM17" s="606"/>
      <c r="BN17" s="607"/>
      <c r="BO17" s="665" t="s">
        <v>131</v>
      </c>
      <c r="BP17" s="665"/>
      <c r="BQ17" s="665"/>
      <c r="BR17" s="665"/>
      <c r="BS17" s="611" t="s">
        <v>232</v>
      </c>
      <c r="BT17" s="606"/>
      <c r="BU17" s="606"/>
      <c r="BV17" s="606"/>
      <c r="BW17" s="606"/>
      <c r="BX17" s="606"/>
      <c r="BY17" s="606"/>
      <c r="BZ17" s="606"/>
      <c r="CA17" s="606"/>
      <c r="CB17" s="646"/>
      <c r="CD17" s="647" t="s">
        <v>260</v>
      </c>
      <c r="CE17" s="644"/>
      <c r="CF17" s="644"/>
      <c r="CG17" s="644"/>
      <c r="CH17" s="644"/>
      <c r="CI17" s="644"/>
      <c r="CJ17" s="644"/>
      <c r="CK17" s="644"/>
      <c r="CL17" s="644"/>
      <c r="CM17" s="644"/>
      <c r="CN17" s="644"/>
      <c r="CO17" s="644"/>
      <c r="CP17" s="644"/>
      <c r="CQ17" s="645"/>
      <c r="CR17" s="603">
        <v>1285502</v>
      </c>
      <c r="CS17" s="606"/>
      <c r="CT17" s="606"/>
      <c r="CU17" s="606"/>
      <c r="CV17" s="606"/>
      <c r="CW17" s="606"/>
      <c r="CX17" s="606"/>
      <c r="CY17" s="607"/>
      <c r="CZ17" s="665">
        <v>9.6999999999999993</v>
      </c>
      <c r="DA17" s="665"/>
      <c r="DB17" s="665"/>
      <c r="DC17" s="665"/>
      <c r="DD17" s="611" t="s">
        <v>226</v>
      </c>
      <c r="DE17" s="606"/>
      <c r="DF17" s="606"/>
      <c r="DG17" s="606"/>
      <c r="DH17" s="606"/>
      <c r="DI17" s="606"/>
      <c r="DJ17" s="606"/>
      <c r="DK17" s="606"/>
      <c r="DL17" s="606"/>
      <c r="DM17" s="606"/>
      <c r="DN17" s="606"/>
      <c r="DO17" s="606"/>
      <c r="DP17" s="607"/>
      <c r="DQ17" s="611">
        <v>1255702</v>
      </c>
      <c r="DR17" s="606"/>
      <c r="DS17" s="606"/>
      <c r="DT17" s="606"/>
      <c r="DU17" s="606"/>
      <c r="DV17" s="606"/>
      <c r="DW17" s="606"/>
      <c r="DX17" s="606"/>
      <c r="DY17" s="606"/>
      <c r="DZ17" s="606"/>
      <c r="EA17" s="606"/>
      <c r="EB17" s="606"/>
      <c r="EC17" s="646"/>
    </row>
    <row r="18" spans="2:133" ht="11.25" customHeight="1" x14ac:dyDescent="0.15">
      <c r="B18" s="600" t="s">
        <v>261</v>
      </c>
      <c r="C18" s="601"/>
      <c r="D18" s="601"/>
      <c r="E18" s="601"/>
      <c r="F18" s="601"/>
      <c r="G18" s="601"/>
      <c r="H18" s="601"/>
      <c r="I18" s="601"/>
      <c r="J18" s="601"/>
      <c r="K18" s="601"/>
      <c r="L18" s="601"/>
      <c r="M18" s="601"/>
      <c r="N18" s="601"/>
      <c r="O18" s="601"/>
      <c r="P18" s="601"/>
      <c r="Q18" s="602"/>
      <c r="R18" s="603">
        <v>5569472</v>
      </c>
      <c r="S18" s="606"/>
      <c r="T18" s="606"/>
      <c r="U18" s="606"/>
      <c r="V18" s="606"/>
      <c r="W18" s="606"/>
      <c r="X18" s="606"/>
      <c r="Y18" s="607"/>
      <c r="Z18" s="665">
        <v>39.200000000000003</v>
      </c>
      <c r="AA18" s="665"/>
      <c r="AB18" s="665"/>
      <c r="AC18" s="665"/>
      <c r="AD18" s="666">
        <v>4637398</v>
      </c>
      <c r="AE18" s="666"/>
      <c r="AF18" s="666"/>
      <c r="AG18" s="666"/>
      <c r="AH18" s="666"/>
      <c r="AI18" s="666"/>
      <c r="AJ18" s="666"/>
      <c r="AK18" s="666"/>
      <c r="AL18" s="608">
        <v>61.8</v>
      </c>
      <c r="AM18" s="609"/>
      <c r="AN18" s="609"/>
      <c r="AO18" s="667"/>
      <c r="AP18" s="600" t="s">
        <v>262</v>
      </c>
      <c r="AQ18" s="601"/>
      <c r="AR18" s="601"/>
      <c r="AS18" s="601"/>
      <c r="AT18" s="601"/>
      <c r="AU18" s="601"/>
      <c r="AV18" s="601"/>
      <c r="AW18" s="601"/>
      <c r="AX18" s="601"/>
      <c r="AY18" s="601"/>
      <c r="AZ18" s="601"/>
      <c r="BA18" s="601"/>
      <c r="BB18" s="601"/>
      <c r="BC18" s="601"/>
      <c r="BD18" s="601"/>
      <c r="BE18" s="601"/>
      <c r="BF18" s="602"/>
      <c r="BG18" s="603" t="s">
        <v>226</v>
      </c>
      <c r="BH18" s="606"/>
      <c r="BI18" s="606"/>
      <c r="BJ18" s="606"/>
      <c r="BK18" s="606"/>
      <c r="BL18" s="606"/>
      <c r="BM18" s="606"/>
      <c r="BN18" s="607"/>
      <c r="BO18" s="665" t="s">
        <v>226</v>
      </c>
      <c r="BP18" s="665"/>
      <c r="BQ18" s="665"/>
      <c r="BR18" s="665"/>
      <c r="BS18" s="611" t="s">
        <v>131</v>
      </c>
      <c r="BT18" s="606"/>
      <c r="BU18" s="606"/>
      <c r="BV18" s="606"/>
      <c r="BW18" s="606"/>
      <c r="BX18" s="606"/>
      <c r="BY18" s="606"/>
      <c r="BZ18" s="606"/>
      <c r="CA18" s="606"/>
      <c r="CB18" s="646"/>
      <c r="CD18" s="647" t="s">
        <v>263</v>
      </c>
      <c r="CE18" s="644"/>
      <c r="CF18" s="644"/>
      <c r="CG18" s="644"/>
      <c r="CH18" s="644"/>
      <c r="CI18" s="644"/>
      <c r="CJ18" s="644"/>
      <c r="CK18" s="644"/>
      <c r="CL18" s="644"/>
      <c r="CM18" s="644"/>
      <c r="CN18" s="644"/>
      <c r="CO18" s="644"/>
      <c r="CP18" s="644"/>
      <c r="CQ18" s="645"/>
      <c r="CR18" s="603" t="s">
        <v>232</v>
      </c>
      <c r="CS18" s="606"/>
      <c r="CT18" s="606"/>
      <c r="CU18" s="606"/>
      <c r="CV18" s="606"/>
      <c r="CW18" s="606"/>
      <c r="CX18" s="606"/>
      <c r="CY18" s="607"/>
      <c r="CZ18" s="665" t="s">
        <v>226</v>
      </c>
      <c r="DA18" s="665"/>
      <c r="DB18" s="665"/>
      <c r="DC18" s="665"/>
      <c r="DD18" s="611" t="s">
        <v>226</v>
      </c>
      <c r="DE18" s="606"/>
      <c r="DF18" s="606"/>
      <c r="DG18" s="606"/>
      <c r="DH18" s="606"/>
      <c r="DI18" s="606"/>
      <c r="DJ18" s="606"/>
      <c r="DK18" s="606"/>
      <c r="DL18" s="606"/>
      <c r="DM18" s="606"/>
      <c r="DN18" s="606"/>
      <c r="DO18" s="606"/>
      <c r="DP18" s="607"/>
      <c r="DQ18" s="611" t="s">
        <v>226</v>
      </c>
      <c r="DR18" s="606"/>
      <c r="DS18" s="606"/>
      <c r="DT18" s="606"/>
      <c r="DU18" s="606"/>
      <c r="DV18" s="606"/>
      <c r="DW18" s="606"/>
      <c r="DX18" s="606"/>
      <c r="DY18" s="606"/>
      <c r="DZ18" s="606"/>
      <c r="EA18" s="606"/>
      <c r="EB18" s="606"/>
      <c r="EC18" s="646"/>
    </row>
    <row r="19" spans="2:133" ht="11.25" customHeight="1" x14ac:dyDescent="0.15">
      <c r="B19" s="600" t="s">
        <v>264</v>
      </c>
      <c r="C19" s="601"/>
      <c r="D19" s="601"/>
      <c r="E19" s="601"/>
      <c r="F19" s="601"/>
      <c r="G19" s="601"/>
      <c r="H19" s="601"/>
      <c r="I19" s="601"/>
      <c r="J19" s="601"/>
      <c r="K19" s="601"/>
      <c r="L19" s="601"/>
      <c r="M19" s="601"/>
      <c r="N19" s="601"/>
      <c r="O19" s="601"/>
      <c r="P19" s="601"/>
      <c r="Q19" s="602"/>
      <c r="R19" s="603">
        <v>4637398</v>
      </c>
      <c r="S19" s="606"/>
      <c r="T19" s="606"/>
      <c r="U19" s="606"/>
      <c r="V19" s="606"/>
      <c r="W19" s="606"/>
      <c r="X19" s="606"/>
      <c r="Y19" s="607"/>
      <c r="Z19" s="665">
        <v>32.6</v>
      </c>
      <c r="AA19" s="665"/>
      <c r="AB19" s="665"/>
      <c r="AC19" s="665"/>
      <c r="AD19" s="666">
        <v>4637398</v>
      </c>
      <c r="AE19" s="666"/>
      <c r="AF19" s="666"/>
      <c r="AG19" s="666"/>
      <c r="AH19" s="666"/>
      <c r="AI19" s="666"/>
      <c r="AJ19" s="666"/>
      <c r="AK19" s="666"/>
      <c r="AL19" s="608">
        <v>61.8</v>
      </c>
      <c r="AM19" s="609"/>
      <c r="AN19" s="609"/>
      <c r="AO19" s="667"/>
      <c r="AP19" s="600" t="s">
        <v>265</v>
      </c>
      <c r="AQ19" s="601"/>
      <c r="AR19" s="601"/>
      <c r="AS19" s="601"/>
      <c r="AT19" s="601"/>
      <c r="AU19" s="601"/>
      <c r="AV19" s="601"/>
      <c r="AW19" s="601"/>
      <c r="AX19" s="601"/>
      <c r="AY19" s="601"/>
      <c r="AZ19" s="601"/>
      <c r="BA19" s="601"/>
      <c r="BB19" s="601"/>
      <c r="BC19" s="601"/>
      <c r="BD19" s="601"/>
      <c r="BE19" s="601"/>
      <c r="BF19" s="602"/>
      <c r="BG19" s="603">
        <v>17273</v>
      </c>
      <c r="BH19" s="606"/>
      <c r="BI19" s="606"/>
      <c r="BJ19" s="606"/>
      <c r="BK19" s="606"/>
      <c r="BL19" s="606"/>
      <c r="BM19" s="606"/>
      <c r="BN19" s="607"/>
      <c r="BO19" s="665">
        <v>0.7</v>
      </c>
      <c r="BP19" s="665"/>
      <c r="BQ19" s="665"/>
      <c r="BR19" s="665"/>
      <c r="BS19" s="611" t="s">
        <v>232</v>
      </c>
      <c r="BT19" s="606"/>
      <c r="BU19" s="606"/>
      <c r="BV19" s="606"/>
      <c r="BW19" s="606"/>
      <c r="BX19" s="606"/>
      <c r="BY19" s="606"/>
      <c r="BZ19" s="606"/>
      <c r="CA19" s="606"/>
      <c r="CB19" s="646"/>
      <c r="CD19" s="647" t="s">
        <v>266</v>
      </c>
      <c r="CE19" s="644"/>
      <c r="CF19" s="644"/>
      <c r="CG19" s="644"/>
      <c r="CH19" s="644"/>
      <c r="CI19" s="644"/>
      <c r="CJ19" s="644"/>
      <c r="CK19" s="644"/>
      <c r="CL19" s="644"/>
      <c r="CM19" s="644"/>
      <c r="CN19" s="644"/>
      <c r="CO19" s="644"/>
      <c r="CP19" s="644"/>
      <c r="CQ19" s="645"/>
      <c r="CR19" s="603" t="s">
        <v>232</v>
      </c>
      <c r="CS19" s="606"/>
      <c r="CT19" s="606"/>
      <c r="CU19" s="606"/>
      <c r="CV19" s="606"/>
      <c r="CW19" s="606"/>
      <c r="CX19" s="606"/>
      <c r="CY19" s="607"/>
      <c r="CZ19" s="665" t="s">
        <v>226</v>
      </c>
      <c r="DA19" s="665"/>
      <c r="DB19" s="665"/>
      <c r="DC19" s="665"/>
      <c r="DD19" s="611" t="s">
        <v>232</v>
      </c>
      <c r="DE19" s="606"/>
      <c r="DF19" s="606"/>
      <c r="DG19" s="606"/>
      <c r="DH19" s="606"/>
      <c r="DI19" s="606"/>
      <c r="DJ19" s="606"/>
      <c r="DK19" s="606"/>
      <c r="DL19" s="606"/>
      <c r="DM19" s="606"/>
      <c r="DN19" s="606"/>
      <c r="DO19" s="606"/>
      <c r="DP19" s="607"/>
      <c r="DQ19" s="611" t="s">
        <v>226</v>
      </c>
      <c r="DR19" s="606"/>
      <c r="DS19" s="606"/>
      <c r="DT19" s="606"/>
      <c r="DU19" s="606"/>
      <c r="DV19" s="606"/>
      <c r="DW19" s="606"/>
      <c r="DX19" s="606"/>
      <c r="DY19" s="606"/>
      <c r="DZ19" s="606"/>
      <c r="EA19" s="606"/>
      <c r="EB19" s="606"/>
      <c r="EC19" s="646"/>
    </row>
    <row r="20" spans="2:133" ht="11.25" customHeight="1" x14ac:dyDescent="0.15">
      <c r="B20" s="600" t="s">
        <v>267</v>
      </c>
      <c r="C20" s="601"/>
      <c r="D20" s="601"/>
      <c r="E20" s="601"/>
      <c r="F20" s="601"/>
      <c r="G20" s="601"/>
      <c r="H20" s="601"/>
      <c r="I20" s="601"/>
      <c r="J20" s="601"/>
      <c r="K20" s="601"/>
      <c r="L20" s="601"/>
      <c r="M20" s="601"/>
      <c r="N20" s="601"/>
      <c r="O20" s="601"/>
      <c r="P20" s="601"/>
      <c r="Q20" s="602"/>
      <c r="R20" s="603">
        <v>932074</v>
      </c>
      <c r="S20" s="606"/>
      <c r="T20" s="606"/>
      <c r="U20" s="606"/>
      <c r="V20" s="606"/>
      <c r="W20" s="606"/>
      <c r="X20" s="606"/>
      <c r="Y20" s="607"/>
      <c r="Z20" s="665">
        <v>6.6</v>
      </c>
      <c r="AA20" s="665"/>
      <c r="AB20" s="665"/>
      <c r="AC20" s="665"/>
      <c r="AD20" s="666" t="s">
        <v>226</v>
      </c>
      <c r="AE20" s="666"/>
      <c r="AF20" s="666"/>
      <c r="AG20" s="666"/>
      <c r="AH20" s="666"/>
      <c r="AI20" s="666"/>
      <c r="AJ20" s="666"/>
      <c r="AK20" s="666"/>
      <c r="AL20" s="608" t="s">
        <v>232</v>
      </c>
      <c r="AM20" s="609"/>
      <c r="AN20" s="609"/>
      <c r="AO20" s="667"/>
      <c r="AP20" s="600" t="s">
        <v>268</v>
      </c>
      <c r="AQ20" s="601"/>
      <c r="AR20" s="601"/>
      <c r="AS20" s="601"/>
      <c r="AT20" s="601"/>
      <c r="AU20" s="601"/>
      <c r="AV20" s="601"/>
      <c r="AW20" s="601"/>
      <c r="AX20" s="601"/>
      <c r="AY20" s="601"/>
      <c r="AZ20" s="601"/>
      <c r="BA20" s="601"/>
      <c r="BB20" s="601"/>
      <c r="BC20" s="601"/>
      <c r="BD20" s="601"/>
      <c r="BE20" s="601"/>
      <c r="BF20" s="602"/>
      <c r="BG20" s="603">
        <v>17273</v>
      </c>
      <c r="BH20" s="606"/>
      <c r="BI20" s="606"/>
      <c r="BJ20" s="606"/>
      <c r="BK20" s="606"/>
      <c r="BL20" s="606"/>
      <c r="BM20" s="606"/>
      <c r="BN20" s="607"/>
      <c r="BO20" s="665">
        <v>0.7</v>
      </c>
      <c r="BP20" s="665"/>
      <c r="BQ20" s="665"/>
      <c r="BR20" s="665"/>
      <c r="BS20" s="611" t="s">
        <v>232</v>
      </c>
      <c r="BT20" s="606"/>
      <c r="BU20" s="606"/>
      <c r="BV20" s="606"/>
      <c r="BW20" s="606"/>
      <c r="BX20" s="606"/>
      <c r="BY20" s="606"/>
      <c r="BZ20" s="606"/>
      <c r="CA20" s="606"/>
      <c r="CB20" s="646"/>
      <c r="CD20" s="647" t="s">
        <v>269</v>
      </c>
      <c r="CE20" s="644"/>
      <c r="CF20" s="644"/>
      <c r="CG20" s="644"/>
      <c r="CH20" s="644"/>
      <c r="CI20" s="644"/>
      <c r="CJ20" s="644"/>
      <c r="CK20" s="644"/>
      <c r="CL20" s="644"/>
      <c r="CM20" s="644"/>
      <c r="CN20" s="644"/>
      <c r="CO20" s="644"/>
      <c r="CP20" s="644"/>
      <c r="CQ20" s="645"/>
      <c r="CR20" s="603">
        <v>13184885</v>
      </c>
      <c r="CS20" s="606"/>
      <c r="CT20" s="606"/>
      <c r="CU20" s="606"/>
      <c r="CV20" s="606"/>
      <c r="CW20" s="606"/>
      <c r="CX20" s="606"/>
      <c r="CY20" s="607"/>
      <c r="CZ20" s="665">
        <v>100</v>
      </c>
      <c r="DA20" s="665"/>
      <c r="DB20" s="665"/>
      <c r="DC20" s="665"/>
      <c r="DD20" s="611">
        <v>1966266</v>
      </c>
      <c r="DE20" s="606"/>
      <c r="DF20" s="606"/>
      <c r="DG20" s="606"/>
      <c r="DH20" s="606"/>
      <c r="DI20" s="606"/>
      <c r="DJ20" s="606"/>
      <c r="DK20" s="606"/>
      <c r="DL20" s="606"/>
      <c r="DM20" s="606"/>
      <c r="DN20" s="606"/>
      <c r="DO20" s="606"/>
      <c r="DP20" s="607"/>
      <c r="DQ20" s="611">
        <v>9479961</v>
      </c>
      <c r="DR20" s="606"/>
      <c r="DS20" s="606"/>
      <c r="DT20" s="606"/>
      <c r="DU20" s="606"/>
      <c r="DV20" s="606"/>
      <c r="DW20" s="606"/>
      <c r="DX20" s="606"/>
      <c r="DY20" s="606"/>
      <c r="DZ20" s="606"/>
      <c r="EA20" s="606"/>
      <c r="EB20" s="606"/>
      <c r="EC20" s="646"/>
    </row>
    <row r="21" spans="2:133" ht="11.25" customHeight="1" x14ac:dyDescent="0.15">
      <c r="B21" s="600" t="s">
        <v>270</v>
      </c>
      <c r="C21" s="601"/>
      <c r="D21" s="601"/>
      <c r="E21" s="601"/>
      <c r="F21" s="601"/>
      <c r="G21" s="601"/>
      <c r="H21" s="601"/>
      <c r="I21" s="601"/>
      <c r="J21" s="601"/>
      <c r="K21" s="601"/>
      <c r="L21" s="601"/>
      <c r="M21" s="601"/>
      <c r="N21" s="601"/>
      <c r="O21" s="601"/>
      <c r="P21" s="601"/>
      <c r="Q21" s="602"/>
      <c r="R21" s="603" t="s">
        <v>232</v>
      </c>
      <c r="S21" s="606"/>
      <c r="T21" s="606"/>
      <c r="U21" s="606"/>
      <c r="V21" s="606"/>
      <c r="W21" s="606"/>
      <c r="X21" s="606"/>
      <c r="Y21" s="607"/>
      <c r="Z21" s="665" t="s">
        <v>131</v>
      </c>
      <c r="AA21" s="665"/>
      <c r="AB21" s="665"/>
      <c r="AC21" s="665"/>
      <c r="AD21" s="666" t="s">
        <v>232</v>
      </c>
      <c r="AE21" s="666"/>
      <c r="AF21" s="666"/>
      <c r="AG21" s="666"/>
      <c r="AH21" s="666"/>
      <c r="AI21" s="666"/>
      <c r="AJ21" s="666"/>
      <c r="AK21" s="666"/>
      <c r="AL21" s="608" t="s">
        <v>131</v>
      </c>
      <c r="AM21" s="609"/>
      <c r="AN21" s="609"/>
      <c r="AO21" s="667"/>
      <c r="AP21" s="711" t="s">
        <v>271</v>
      </c>
      <c r="AQ21" s="718"/>
      <c r="AR21" s="718"/>
      <c r="AS21" s="718"/>
      <c r="AT21" s="718"/>
      <c r="AU21" s="718"/>
      <c r="AV21" s="718"/>
      <c r="AW21" s="718"/>
      <c r="AX21" s="718"/>
      <c r="AY21" s="718"/>
      <c r="AZ21" s="718"/>
      <c r="BA21" s="718"/>
      <c r="BB21" s="718"/>
      <c r="BC21" s="718"/>
      <c r="BD21" s="718"/>
      <c r="BE21" s="718"/>
      <c r="BF21" s="713"/>
      <c r="BG21" s="603">
        <v>17273</v>
      </c>
      <c r="BH21" s="606"/>
      <c r="BI21" s="606"/>
      <c r="BJ21" s="606"/>
      <c r="BK21" s="606"/>
      <c r="BL21" s="606"/>
      <c r="BM21" s="606"/>
      <c r="BN21" s="607"/>
      <c r="BO21" s="665">
        <v>0.7</v>
      </c>
      <c r="BP21" s="665"/>
      <c r="BQ21" s="665"/>
      <c r="BR21" s="665"/>
      <c r="BS21" s="611" t="s">
        <v>232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272</v>
      </c>
      <c r="C22" s="601"/>
      <c r="D22" s="601"/>
      <c r="E22" s="601"/>
      <c r="F22" s="601"/>
      <c r="G22" s="601"/>
      <c r="H22" s="601"/>
      <c r="I22" s="601"/>
      <c r="J22" s="601"/>
      <c r="K22" s="601"/>
      <c r="L22" s="601"/>
      <c r="M22" s="601"/>
      <c r="N22" s="601"/>
      <c r="O22" s="601"/>
      <c r="P22" s="601"/>
      <c r="Q22" s="602"/>
      <c r="R22" s="603">
        <v>8422059</v>
      </c>
      <c r="S22" s="606"/>
      <c r="T22" s="606"/>
      <c r="U22" s="606"/>
      <c r="V22" s="606"/>
      <c r="W22" s="606"/>
      <c r="X22" s="606"/>
      <c r="Y22" s="607"/>
      <c r="Z22" s="665">
        <v>59.2</v>
      </c>
      <c r="AA22" s="665"/>
      <c r="AB22" s="665"/>
      <c r="AC22" s="665"/>
      <c r="AD22" s="666">
        <v>7489985</v>
      </c>
      <c r="AE22" s="666"/>
      <c r="AF22" s="666"/>
      <c r="AG22" s="666"/>
      <c r="AH22" s="666"/>
      <c r="AI22" s="666"/>
      <c r="AJ22" s="666"/>
      <c r="AK22" s="666"/>
      <c r="AL22" s="608">
        <v>99.8</v>
      </c>
      <c r="AM22" s="609"/>
      <c r="AN22" s="609"/>
      <c r="AO22" s="667"/>
      <c r="AP22" s="711" t="s">
        <v>273</v>
      </c>
      <c r="AQ22" s="718"/>
      <c r="AR22" s="718"/>
      <c r="AS22" s="718"/>
      <c r="AT22" s="718"/>
      <c r="AU22" s="718"/>
      <c r="AV22" s="718"/>
      <c r="AW22" s="718"/>
      <c r="AX22" s="718"/>
      <c r="AY22" s="718"/>
      <c r="AZ22" s="718"/>
      <c r="BA22" s="718"/>
      <c r="BB22" s="718"/>
      <c r="BC22" s="718"/>
      <c r="BD22" s="718"/>
      <c r="BE22" s="718"/>
      <c r="BF22" s="713"/>
      <c r="BG22" s="603" t="s">
        <v>131</v>
      </c>
      <c r="BH22" s="606"/>
      <c r="BI22" s="606"/>
      <c r="BJ22" s="606"/>
      <c r="BK22" s="606"/>
      <c r="BL22" s="606"/>
      <c r="BM22" s="606"/>
      <c r="BN22" s="607"/>
      <c r="BO22" s="665" t="s">
        <v>131</v>
      </c>
      <c r="BP22" s="665"/>
      <c r="BQ22" s="665"/>
      <c r="BR22" s="665"/>
      <c r="BS22" s="611" t="s">
        <v>226</v>
      </c>
      <c r="BT22" s="606"/>
      <c r="BU22" s="606"/>
      <c r="BV22" s="606"/>
      <c r="BW22" s="606"/>
      <c r="BX22" s="606"/>
      <c r="BY22" s="606"/>
      <c r="BZ22" s="606"/>
      <c r="CA22" s="606"/>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275</v>
      </c>
      <c r="C23" s="601"/>
      <c r="D23" s="601"/>
      <c r="E23" s="601"/>
      <c r="F23" s="601"/>
      <c r="G23" s="601"/>
      <c r="H23" s="601"/>
      <c r="I23" s="601"/>
      <c r="J23" s="601"/>
      <c r="K23" s="601"/>
      <c r="L23" s="601"/>
      <c r="M23" s="601"/>
      <c r="N23" s="601"/>
      <c r="O23" s="601"/>
      <c r="P23" s="601"/>
      <c r="Q23" s="602"/>
      <c r="R23" s="603">
        <v>1598</v>
      </c>
      <c r="S23" s="606"/>
      <c r="T23" s="606"/>
      <c r="U23" s="606"/>
      <c r="V23" s="606"/>
      <c r="W23" s="606"/>
      <c r="X23" s="606"/>
      <c r="Y23" s="607"/>
      <c r="Z23" s="665">
        <v>0</v>
      </c>
      <c r="AA23" s="665"/>
      <c r="AB23" s="665"/>
      <c r="AC23" s="665"/>
      <c r="AD23" s="666">
        <v>1598</v>
      </c>
      <c r="AE23" s="666"/>
      <c r="AF23" s="666"/>
      <c r="AG23" s="666"/>
      <c r="AH23" s="666"/>
      <c r="AI23" s="666"/>
      <c r="AJ23" s="666"/>
      <c r="AK23" s="666"/>
      <c r="AL23" s="608">
        <v>0</v>
      </c>
      <c r="AM23" s="609"/>
      <c r="AN23" s="609"/>
      <c r="AO23" s="667"/>
      <c r="AP23" s="711" t="s">
        <v>276</v>
      </c>
      <c r="AQ23" s="718"/>
      <c r="AR23" s="718"/>
      <c r="AS23" s="718"/>
      <c r="AT23" s="718"/>
      <c r="AU23" s="718"/>
      <c r="AV23" s="718"/>
      <c r="AW23" s="718"/>
      <c r="AX23" s="718"/>
      <c r="AY23" s="718"/>
      <c r="AZ23" s="718"/>
      <c r="BA23" s="718"/>
      <c r="BB23" s="718"/>
      <c r="BC23" s="718"/>
      <c r="BD23" s="718"/>
      <c r="BE23" s="718"/>
      <c r="BF23" s="713"/>
      <c r="BG23" s="603" t="s">
        <v>226</v>
      </c>
      <c r="BH23" s="606"/>
      <c r="BI23" s="606"/>
      <c r="BJ23" s="606"/>
      <c r="BK23" s="606"/>
      <c r="BL23" s="606"/>
      <c r="BM23" s="606"/>
      <c r="BN23" s="607"/>
      <c r="BO23" s="665" t="s">
        <v>131</v>
      </c>
      <c r="BP23" s="665"/>
      <c r="BQ23" s="665"/>
      <c r="BR23" s="665"/>
      <c r="BS23" s="611" t="s">
        <v>232</v>
      </c>
      <c r="BT23" s="606"/>
      <c r="BU23" s="606"/>
      <c r="BV23" s="606"/>
      <c r="BW23" s="606"/>
      <c r="BX23" s="606"/>
      <c r="BY23" s="606"/>
      <c r="BZ23" s="606"/>
      <c r="CA23" s="606"/>
      <c r="CB23" s="646"/>
      <c r="CD23" s="720" t="s">
        <v>214</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x14ac:dyDescent="0.15">
      <c r="B24" s="600" t="s">
        <v>282</v>
      </c>
      <c r="C24" s="601"/>
      <c r="D24" s="601"/>
      <c r="E24" s="601"/>
      <c r="F24" s="601"/>
      <c r="G24" s="601"/>
      <c r="H24" s="601"/>
      <c r="I24" s="601"/>
      <c r="J24" s="601"/>
      <c r="K24" s="601"/>
      <c r="L24" s="601"/>
      <c r="M24" s="601"/>
      <c r="N24" s="601"/>
      <c r="O24" s="601"/>
      <c r="P24" s="601"/>
      <c r="Q24" s="602"/>
      <c r="R24" s="603">
        <v>150823</v>
      </c>
      <c r="S24" s="606"/>
      <c r="T24" s="606"/>
      <c r="U24" s="606"/>
      <c r="V24" s="606"/>
      <c r="W24" s="606"/>
      <c r="X24" s="606"/>
      <c r="Y24" s="607"/>
      <c r="Z24" s="665">
        <v>1.1000000000000001</v>
      </c>
      <c r="AA24" s="665"/>
      <c r="AB24" s="665"/>
      <c r="AC24" s="665"/>
      <c r="AD24" s="666" t="s">
        <v>232</v>
      </c>
      <c r="AE24" s="666"/>
      <c r="AF24" s="666"/>
      <c r="AG24" s="666"/>
      <c r="AH24" s="666"/>
      <c r="AI24" s="666"/>
      <c r="AJ24" s="666"/>
      <c r="AK24" s="666"/>
      <c r="AL24" s="608" t="s">
        <v>226</v>
      </c>
      <c r="AM24" s="609"/>
      <c r="AN24" s="609"/>
      <c r="AO24" s="667"/>
      <c r="AP24" s="711" t="s">
        <v>283</v>
      </c>
      <c r="AQ24" s="718"/>
      <c r="AR24" s="718"/>
      <c r="AS24" s="718"/>
      <c r="AT24" s="718"/>
      <c r="AU24" s="718"/>
      <c r="AV24" s="718"/>
      <c r="AW24" s="718"/>
      <c r="AX24" s="718"/>
      <c r="AY24" s="718"/>
      <c r="AZ24" s="718"/>
      <c r="BA24" s="718"/>
      <c r="BB24" s="718"/>
      <c r="BC24" s="718"/>
      <c r="BD24" s="718"/>
      <c r="BE24" s="718"/>
      <c r="BF24" s="713"/>
      <c r="BG24" s="603" t="s">
        <v>232</v>
      </c>
      <c r="BH24" s="606"/>
      <c r="BI24" s="606"/>
      <c r="BJ24" s="606"/>
      <c r="BK24" s="606"/>
      <c r="BL24" s="606"/>
      <c r="BM24" s="606"/>
      <c r="BN24" s="607"/>
      <c r="BO24" s="665" t="s">
        <v>226</v>
      </c>
      <c r="BP24" s="665"/>
      <c r="BQ24" s="665"/>
      <c r="BR24" s="665"/>
      <c r="BS24" s="611" t="s">
        <v>226</v>
      </c>
      <c r="BT24" s="606"/>
      <c r="BU24" s="606"/>
      <c r="BV24" s="606"/>
      <c r="BW24" s="606"/>
      <c r="BX24" s="606"/>
      <c r="BY24" s="606"/>
      <c r="BZ24" s="606"/>
      <c r="CA24" s="606"/>
      <c r="CB24" s="646"/>
      <c r="CD24" s="674" t="s">
        <v>284</v>
      </c>
      <c r="CE24" s="675"/>
      <c r="CF24" s="675"/>
      <c r="CG24" s="675"/>
      <c r="CH24" s="675"/>
      <c r="CI24" s="675"/>
      <c r="CJ24" s="675"/>
      <c r="CK24" s="675"/>
      <c r="CL24" s="675"/>
      <c r="CM24" s="675"/>
      <c r="CN24" s="675"/>
      <c r="CO24" s="675"/>
      <c r="CP24" s="675"/>
      <c r="CQ24" s="676"/>
      <c r="CR24" s="668">
        <v>5087560</v>
      </c>
      <c r="CS24" s="669"/>
      <c r="CT24" s="669"/>
      <c r="CU24" s="669"/>
      <c r="CV24" s="669"/>
      <c r="CW24" s="669"/>
      <c r="CX24" s="669"/>
      <c r="CY24" s="715"/>
      <c r="CZ24" s="716">
        <v>38.6</v>
      </c>
      <c r="DA24" s="685"/>
      <c r="DB24" s="685"/>
      <c r="DC24" s="719"/>
      <c r="DD24" s="714">
        <v>3640242</v>
      </c>
      <c r="DE24" s="669"/>
      <c r="DF24" s="669"/>
      <c r="DG24" s="669"/>
      <c r="DH24" s="669"/>
      <c r="DI24" s="669"/>
      <c r="DJ24" s="669"/>
      <c r="DK24" s="715"/>
      <c r="DL24" s="714">
        <v>3617851</v>
      </c>
      <c r="DM24" s="669"/>
      <c r="DN24" s="669"/>
      <c r="DO24" s="669"/>
      <c r="DP24" s="669"/>
      <c r="DQ24" s="669"/>
      <c r="DR24" s="669"/>
      <c r="DS24" s="669"/>
      <c r="DT24" s="669"/>
      <c r="DU24" s="669"/>
      <c r="DV24" s="715"/>
      <c r="DW24" s="716">
        <v>46.1</v>
      </c>
      <c r="DX24" s="685"/>
      <c r="DY24" s="685"/>
      <c r="DZ24" s="685"/>
      <c r="EA24" s="685"/>
      <c r="EB24" s="685"/>
      <c r="EC24" s="717"/>
    </row>
    <row r="25" spans="2:133" ht="11.25" customHeight="1" x14ac:dyDescent="0.15">
      <c r="B25" s="600" t="s">
        <v>285</v>
      </c>
      <c r="C25" s="601"/>
      <c r="D25" s="601"/>
      <c r="E25" s="601"/>
      <c r="F25" s="601"/>
      <c r="G25" s="601"/>
      <c r="H25" s="601"/>
      <c r="I25" s="601"/>
      <c r="J25" s="601"/>
      <c r="K25" s="601"/>
      <c r="L25" s="601"/>
      <c r="M25" s="601"/>
      <c r="N25" s="601"/>
      <c r="O25" s="601"/>
      <c r="P25" s="601"/>
      <c r="Q25" s="602"/>
      <c r="R25" s="603">
        <v>184608</v>
      </c>
      <c r="S25" s="606"/>
      <c r="T25" s="606"/>
      <c r="U25" s="606"/>
      <c r="V25" s="606"/>
      <c r="W25" s="606"/>
      <c r="X25" s="606"/>
      <c r="Y25" s="607"/>
      <c r="Z25" s="665">
        <v>1.3</v>
      </c>
      <c r="AA25" s="665"/>
      <c r="AB25" s="665"/>
      <c r="AC25" s="665"/>
      <c r="AD25" s="666">
        <v>8083</v>
      </c>
      <c r="AE25" s="666"/>
      <c r="AF25" s="666"/>
      <c r="AG25" s="666"/>
      <c r="AH25" s="666"/>
      <c r="AI25" s="666"/>
      <c r="AJ25" s="666"/>
      <c r="AK25" s="666"/>
      <c r="AL25" s="608">
        <v>0.1</v>
      </c>
      <c r="AM25" s="609"/>
      <c r="AN25" s="609"/>
      <c r="AO25" s="667"/>
      <c r="AP25" s="711" t="s">
        <v>286</v>
      </c>
      <c r="AQ25" s="718"/>
      <c r="AR25" s="718"/>
      <c r="AS25" s="718"/>
      <c r="AT25" s="718"/>
      <c r="AU25" s="718"/>
      <c r="AV25" s="718"/>
      <c r="AW25" s="718"/>
      <c r="AX25" s="718"/>
      <c r="AY25" s="718"/>
      <c r="AZ25" s="718"/>
      <c r="BA25" s="718"/>
      <c r="BB25" s="718"/>
      <c r="BC25" s="718"/>
      <c r="BD25" s="718"/>
      <c r="BE25" s="718"/>
      <c r="BF25" s="713"/>
      <c r="BG25" s="603" t="s">
        <v>131</v>
      </c>
      <c r="BH25" s="606"/>
      <c r="BI25" s="606"/>
      <c r="BJ25" s="606"/>
      <c r="BK25" s="606"/>
      <c r="BL25" s="606"/>
      <c r="BM25" s="606"/>
      <c r="BN25" s="607"/>
      <c r="BO25" s="665" t="s">
        <v>131</v>
      </c>
      <c r="BP25" s="665"/>
      <c r="BQ25" s="665"/>
      <c r="BR25" s="665"/>
      <c r="BS25" s="611" t="s">
        <v>232</v>
      </c>
      <c r="BT25" s="606"/>
      <c r="BU25" s="606"/>
      <c r="BV25" s="606"/>
      <c r="BW25" s="606"/>
      <c r="BX25" s="606"/>
      <c r="BY25" s="606"/>
      <c r="BZ25" s="606"/>
      <c r="CA25" s="606"/>
      <c r="CB25" s="646"/>
      <c r="CD25" s="647" t="s">
        <v>287</v>
      </c>
      <c r="CE25" s="644"/>
      <c r="CF25" s="644"/>
      <c r="CG25" s="644"/>
      <c r="CH25" s="644"/>
      <c r="CI25" s="644"/>
      <c r="CJ25" s="644"/>
      <c r="CK25" s="644"/>
      <c r="CL25" s="644"/>
      <c r="CM25" s="644"/>
      <c r="CN25" s="644"/>
      <c r="CO25" s="644"/>
      <c r="CP25" s="644"/>
      <c r="CQ25" s="645"/>
      <c r="CR25" s="603">
        <v>1871642</v>
      </c>
      <c r="CS25" s="604"/>
      <c r="CT25" s="604"/>
      <c r="CU25" s="604"/>
      <c r="CV25" s="604"/>
      <c r="CW25" s="604"/>
      <c r="CX25" s="604"/>
      <c r="CY25" s="605"/>
      <c r="CZ25" s="608">
        <v>14.2</v>
      </c>
      <c r="DA25" s="637"/>
      <c r="DB25" s="637"/>
      <c r="DC25" s="638"/>
      <c r="DD25" s="611">
        <v>1753676</v>
      </c>
      <c r="DE25" s="604"/>
      <c r="DF25" s="604"/>
      <c r="DG25" s="604"/>
      <c r="DH25" s="604"/>
      <c r="DI25" s="604"/>
      <c r="DJ25" s="604"/>
      <c r="DK25" s="605"/>
      <c r="DL25" s="611">
        <v>1731285</v>
      </c>
      <c r="DM25" s="604"/>
      <c r="DN25" s="604"/>
      <c r="DO25" s="604"/>
      <c r="DP25" s="604"/>
      <c r="DQ25" s="604"/>
      <c r="DR25" s="604"/>
      <c r="DS25" s="604"/>
      <c r="DT25" s="604"/>
      <c r="DU25" s="604"/>
      <c r="DV25" s="605"/>
      <c r="DW25" s="608">
        <v>22.1</v>
      </c>
      <c r="DX25" s="637"/>
      <c r="DY25" s="637"/>
      <c r="DZ25" s="637"/>
      <c r="EA25" s="637"/>
      <c r="EB25" s="637"/>
      <c r="EC25" s="639"/>
    </row>
    <row r="26" spans="2:133" ht="11.25" customHeight="1" x14ac:dyDescent="0.15">
      <c r="B26" s="600" t="s">
        <v>288</v>
      </c>
      <c r="C26" s="601"/>
      <c r="D26" s="601"/>
      <c r="E26" s="601"/>
      <c r="F26" s="601"/>
      <c r="G26" s="601"/>
      <c r="H26" s="601"/>
      <c r="I26" s="601"/>
      <c r="J26" s="601"/>
      <c r="K26" s="601"/>
      <c r="L26" s="601"/>
      <c r="M26" s="601"/>
      <c r="N26" s="601"/>
      <c r="O26" s="601"/>
      <c r="P26" s="601"/>
      <c r="Q26" s="602"/>
      <c r="R26" s="603">
        <v>13538</v>
      </c>
      <c r="S26" s="606"/>
      <c r="T26" s="606"/>
      <c r="U26" s="606"/>
      <c r="V26" s="606"/>
      <c r="W26" s="606"/>
      <c r="X26" s="606"/>
      <c r="Y26" s="607"/>
      <c r="Z26" s="665">
        <v>0.1</v>
      </c>
      <c r="AA26" s="665"/>
      <c r="AB26" s="665"/>
      <c r="AC26" s="665"/>
      <c r="AD26" s="666" t="s">
        <v>226</v>
      </c>
      <c r="AE26" s="666"/>
      <c r="AF26" s="666"/>
      <c r="AG26" s="666"/>
      <c r="AH26" s="666"/>
      <c r="AI26" s="666"/>
      <c r="AJ26" s="666"/>
      <c r="AK26" s="666"/>
      <c r="AL26" s="608" t="s">
        <v>226</v>
      </c>
      <c r="AM26" s="609"/>
      <c r="AN26" s="609"/>
      <c r="AO26" s="667"/>
      <c r="AP26" s="711" t="s">
        <v>289</v>
      </c>
      <c r="AQ26" s="712"/>
      <c r="AR26" s="712"/>
      <c r="AS26" s="712"/>
      <c r="AT26" s="712"/>
      <c r="AU26" s="712"/>
      <c r="AV26" s="712"/>
      <c r="AW26" s="712"/>
      <c r="AX26" s="712"/>
      <c r="AY26" s="712"/>
      <c r="AZ26" s="712"/>
      <c r="BA26" s="712"/>
      <c r="BB26" s="712"/>
      <c r="BC26" s="712"/>
      <c r="BD26" s="712"/>
      <c r="BE26" s="712"/>
      <c r="BF26" s="713"/>
      <c r="BG26" s="603" t="s">
        <v>232</v>
      </c>
      <c r="BH26" s="606"/>
      <c r="BI26" s="606"/>
      <c r="BJ26" s="606"/>
      <c r="BK26" s="606"/>
      <c r="BL26" s="606"/>
      <c r="BM26" s="606"/>
      <c r="BN26" s="607"/>
      <c r="BO26" s="665" t="s">
        <v>226</v>
      </c>
      <c r="BP26" s="665"/>
      <c r="BQ26" s="665"/>
      <c r="BR26" s="665"/>
      <c r="BS26" s="611" t="s">
        <v>226</v>
      </c>
      <c r="BT26" s="606"/>
      <c r="BU26" s="606"/>
      <c r="BV26" s="606"/>
      <c r="BW26" s="606"/>
      <c r="BX26" s="606"/>
      <c r="BY26" s="606"/>
      <c r="BZ26" s="606"/>
      <c r="CA26" s="606"/>
      <c r="CB26" s="646"/>
      <c r="CD26" s="647" t="s">
        <v>290</v>
      </c>
      <c r="CE26" s="644"/>
      <c r="CF26" s="644"/>
      <c r="CG26" s="644"/>
      <c r="CH26" s="644"/>
      <c r="CI26" s="644"/>
      <c r="CJ26" s="644"/>
      <c r="CK26" s="644"/>
      <c r="CL26" s="644"/>
      <c r="CM26" s="644"/>
      <c r="CN26" s="644"/>
      <c r="CO26" s="644"/>
      <c r="CP26" s="644"/>
      <c r="CQ26" s="645"/>
      <c r="CR26" s="603">
        <v>1297549</v>
      </c>
      <c r="CS26" s="606"/>
      <c r="CT26" s="606"/>
      <c r="CU26" s="606"/>
      <c r="CV26" s="606"/>
      <c r="CW26" s="606"/>
      <c r="CX26" s="606"/>
      <c r="CY26" s="607"/>
      <c r="CZ26" s="608">
        <v>9.8000000000000007</v>
      </c>
      <c r="DA26" s="637"/>
      <c r="DB26" s="637"/>
      <c r="DC26" s="638"/>
      <c r="DD26" s="611">
        <v>1187259</v>
      </c>
      <c r="DE26" s="606"/>
      <c r="DF26" s="606"/>
      <c r="DG26" s="606"/>
      <c r="DH26" s="606"/>
      <c r="DI26" s="606"/>
      <c r="DJ26" s="606"/>
      <c r="DK26" s="607"/>
      <c r="DL26" s="611" t="s">
        <v>232</v>
      </c>
      <c r="DM26" s="606"/>
      <c r="DN26" s="606"/>
      <c r="DO26" s="606"/>
      <c r="DP26" s="606"/>
      <c r="DQ26" s="606"/>
      <c r="DR26" s="606"/>
      <c r="DS26" s="606"/>
      <c r="DT26" s="606"/>
      <c r="DU26" s="606"/>
      <c r="DV26" s="607"/>
      <c r="DW26" s="608" t="s">
        <v>226</v>
      </c>
      <c r="DX26" s="637"/>
      <c r="DY26" s="637"/>
      <c r="DZ26" s="637"/>
      <c r="EA26" s="637"/>
      <c r="EB26" s="637"/>
      <c r="EC26" s="639"/>
    </row>
    <row r="27" spans="2:133" ht="11.25" customHeight="1" x14ac:dyDescent="0.15">
      <c r="B27" s="600" t="s">
        <v>291</v>
      </c>
      <c r="C27" s="601"/>
      <c r="D27" s="601"/>
      <c r="E27" s="601"/>
      <c r="F27" s="601"/>
      <c r="G27" s="601"/>
      <c r="H27" s="601"/>
      <c r="I27" s="601"/>
      <c r="J27" s="601"/>
      <c r="K27" s="601"/>
      <c r="L27" s="601"/>
      <c r="M27" s="601"/>
      <c r="N27" s="601"/>
      <c r="O27" s="601"/>
      <c r="P27" s="601"/>
      <c r="Q27" s="602"/>
      <c r="R27" s="603">
        <v>1170298</v>
      </c>
      <c r="S27" s="606"/>
      <c r="T27" s="606"/>
      <c r="U27" s="606"/>
      <c r="V27" s="606"/>
      <c r="W27" s="606"/>
      <c r="X27" s="606"/>
      <c r="Y27" s="607"/>
      <c r="Z27" s="665">
        <v>8.1999999999999993</v>
      </c>
      <c r="AA27" s="665"/>
      <c r="AB27" s="665"/>
      <c r="AC27" s="665"/>
      <c r="AD27" s="666" t="s">
        <v>226</v>
      </c>
      <c r="AE27" s="666"/>
      <c r="AF27" s="666"/>
      <c r="AG27" s="666"/>
      <c r="AH27" s="666"/>
      <c r="AI27" s="666"/>
      <c r="AJ27" s="666"/>
      <c r="AK27" s="666"/>
      <c r="AL27" s="608" t="s">
        <v>226</v>
      </c>
      <c r="AM27" s="609"/>
      <c r="AN27" s="609"/>
      <c r="AO27" s="667"/>
      <c r="AP27" s="600" t="s">
        <v>292</v>
      </c>
      <c r="AQ27" s="601"/>
      <c r="AR27" s="601"/>
      <c r="AS27" s="601"/>
      <c r="AT27" s="601"/>
      <c r="AU27" s="601"/>
      <c r="AV27" s="601"/>
      <c r="AW27" s="601"/>
      <c r="AX27" s="601"/>
      <c r="AY27" s="601"/>
      <c r="AZ27" s="601"/>
      <c r="BA27" s="601"/>
      <c r="BB27" s="601"/>
      <c r="BC27" s="601"/>
      <c r="BD27" s="601"/>
      <c r="BE27" s="601"/>
      <c r="BF27" s="602"/>
      <c r="BG27" s="603">
        <v>2312222</v>
      </c>
      <c r="BH27" s="606"/>
      <c r="BI27" s="606"/>
      <c r="BJ27" s="606"/>
      <c r="BK27" s="606"/>
      <c r="BL27" s="606"/>
      <c r="BM27" s="606"/>
      <c r="BN27" s="607"/>
      <c r="BO27" s="665">
        <v>100</v>
      </c>
      <c r="BP27" s="665"/>
      <c r="BQ27" s="665"/>
      <c r="BR27" s="665"/>
      <c r="BS27" s="611">
        <v>19927</v>
      </c>
      <c r="BT27" s="606"/>
      <c r="BU27" s="606"/>
      <c r="BV27" s="606"/>
      <c r="BW27" s="606"/>
      <c r="BX27" s="606"/>
      <c r="BY27" s="606"/>
      <c r="BZ27" s="606"/>
      <c r="CA27" s="606"/>
      <c r="CB27" s="646"/>
      <c r="CD27" s="647" t="s">
        <v>293</v>
      </c>
      <c r="CE27" s="644"/>
      <c r="CF27" s="644"/>
      <c r="CG27" s="644"/>
      <c r="CH27" s="644"/>
      <c r="CI27" s="644"/>
      <c r="CJ27" s="644"/>
      <c r="CK27" s="644"/>
      <c r="CL27" s="644"/>
      <c r="CM27" s="644"/>
      <c r="CN27" s="644"/>
      <c r="CO27" s="644"/>
      <c r="CP27" s="644"/>
      <c r="CQ27" s="645"/>
      <c r="CR27" s="603">
        <v>1930416</v>
      </c>
      <c r="CS27" s="604"/>
      <c r="CT27" s="604"/>
      <c r="CU27" s="604"/>
      <c r="CV27" s="604"/>
      <c r="CW27" s="604"/>
      <c r="CX27" s="604"/>
      <c r="CY27" s="605"/>
      <c r="CZ27" s="608">
        <v>14.6</v>
      </c>
      <c r="DA27" s="637"/>
      <c r="DB27" s="637"/>
      <c r="DC27" s="638"/>
      <c r="DD27" s="611">
        <v>630864</v>
      </c>
      <c r="DE27" s="604"/>
      <c r="DF27" s="604"/>
      <c r="DG27" s="604"/>
      <c r="DH27" s="604"/>
      <c r="DI27" s="604"/>
      <c r="DJ27" s="604"/>
      <c r="DK27" s="605"/>
      <c r="DL27" s="611">
        <v>630864</v>
      </c>
      <c r="DM27" s="604"/>
      <c r="DN27" s="604"/>
      <c r="DO27" s="604"/>
      <c r="DP27" s="604"/>
      <c r="DQ27" s="604"/>
      <c r="DR27" s="604"/>
      <c r="DS27" s="604"/>
      <c r="DT27" s="604"/>
      <c r="DU27" s="604"/>
      <c r="DV27" s="605"/>
      <c r="DW27" s="608">
        <v>8</v>
      </c>
      <c r="DX27" s="637"/>
      <c r="DY27" s="637"/>
      <c r="DZ27" s="637"/>
      <c r="EA27" s="637"/>
      <c r="EB27" s="637"/>
      <c r="EC27" s="639"/>
    </row>
    <row r="28" spans="2:133" ht="11.25" customHeight="1" x14ac:dyDescent="0.15">
      <c r="B28" s="708" t="s">
        <v>294</v>
      </c>
      <c r="C28" s="709"/>
      <c r="D28" s="709"/>
      <c r="E28" s="709"/>
      <c r="F28" s="709"/>
      <c r="G28" s="709"/>
      <c r="H28" s="709"/>
      <c r="I28" s="709"/>
      <c r="J28" s="709"/>
      <c r="K28" s="709"/>
      <c r="L28" s="709"/>
      <c r="M28" s="709"/>
      <c r="N28" s="709"/>
      <c r="O28" s="709"/>
      <c r="P28" s="709"/>
      <c r="Q28" s="710"/>
      <c r="R28" s="603" t="s">
        <v>131</v>
      </c>
      <c r="S28" s="606"/>
      <c r="T28" s="606"/>
      <c r="U28" s="606"/>
      <c r="V28" s="606"/>
      <c r="W28" s="606"/>
      <c r="X28" s="606"/>
      <c r="Y28" s="607"/>
      <c r="Z28" s="665" t="s">
        <v>226</v>
      </c>
      <c r="AA28" s="665"/>
      <c r="AB28" s="665"/>
      <c r="AC28" s="665"/>
      <c r="AD28" s="666" t="s">
        <v>131</v>
      </c>
      <c r="AE28" s="666"/>
      <c r="AF28" s="666"/>
      <c r="AG28" s="666"/>
      <c r="AH28" s="666"/>
      <c r="AI28" s="666"/>
      <c r="AJ28" s="666"/>
      <c r="AK28" s="666"/>
      <c r="AL28" s="608" t="s">
        <v>131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3">
        <v>1285502</v>
      </c>
      <c r="CS28" s="606"/>
      <c r="CT28" s="606"/>
      <c r="CU28" s="606"/>
      <c r="CV28" s="606"/>
      <c r="CW28" s="606"/>
      <c r="CX28" s="606"/>
      <c r="CY28" s="607"/>
      <c r="CZ28" s="608">
        <v>9.6999999999999993</v>
      </c>
      <c r="DA28" s="637"/>
      <c r="DB28" s="637"/>
      <c r="DC28" s="638"/>
      <c r="DD28" s="611">
        <v>1255702</v>
      </c>
      <c r="DE28" s="606"/>
      <c r="DF28" s="606"/>
      <c r="DG28" s="606"/>
      <c r="DH28" s="606"/>
      <c r="DI28" s="606"/>
      <c r="DJ28" s="606"/>
      <c r="DK28" s="607"/>
      <c r="DL28" s="611">
        <v>1255702</v>
      </c>
      <c r="DM28" s="606"/>
      <c r="DN28" s="606"/>
      <c r="DO28" s="606"/>
      <c r="DP28" s="606"/>
      <c r="DQ28" s="606"/>
      <c r="DR28" s="606"/>
      <c r="DS28" s="606"/>
      <c r="DT28" s="606"/>
      <c r="DU28" s="606"/>
      <c r="DV28" s="607"/>
      <c r="DW28" s="608">
        <v>16</v>
      </c>
      <c r="DX28" s="637"/>
      <c r="DY28" s="637"/>
      <c r="DZ28" s="637"/>
      <c r="EA28" s="637"/>
      <c r="EB28" s="637"/>
      <c r="EC28" s="639"/>
    </row>
    <row r="29" spans="2:133" ht="11.25" customHeight="1" x14ac:dyDescent="0.15">
      <c r="B29" s="600" t="s">
        <v>296</v>
      </c>
      <c r="C29" s="601"/>
      <c r="D29" s="601"/>
      <c r="E29" s="601"/>
      <c r="F29" s="601"/>
      <c r="G29" s="601"/>
      <c r="H29" s="601"/>
      <c r="I29" s="601"/>
      <c r="J29" s="601"/>
      <c r="K29" s="601"/>
      <c r="L29" s="601"/>
      <c r="M29" s="601"/>
      <c r="N29" s="601"/>
      <c r="O29" s="601"/>
      <c r="P29" s="601"/>
      <c r="Q29" s="602"/>
      <c r="R29" s="603">
        <v>1037816</v>
      </c>
      <c r="S29" s="606"/>
      <c r="T29" s="606"/>
      <c r="U29" s="606"/>
      <c r="V29" s="606"/>
      <c r="W29" s="606"/>
      <c r="X29" s="606"/>
      <c r="Y29" s="607"/>
      <c r="Z29" s="665">
        <v>7.3</v>
      </c>
      <c r="AA29" s="665"/>
      <c r="AB29" s="665"/>
      <c r="AC29" s="665"/>
      <c r="AD29" s="666" t="s">
        <v>226</v>
      </c>
      <c r="AE29" s="666"/>
      <c r="AF29" s="666"/>
      <c r="AG29" s="666"/>
      <c r="AH29" s="666"/>
      <c r="AI29" s="666"/>
      <c r="AJ29" s="666"/>
      <c r="AK29" s="666"/>
      <c r="AL29" s="608" t="s">
        <v>232</v>
      </c>
      <c r="AM29" s="609"/>
      <c r="AN29" s="609"/>
      <c r="AO29" s="667"/>
      <c r="AP29" s="677" t="s">
        <v>214</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300</v>
      </c>
      <c r="CG29" s="644"/>
      <c r="CH29" s="644"/>
      <c r="CI29" s="644"/>
      <c r="CJ29" s="644"/>
      <c r="CK29" s="644"/>
      <c r="CL29" s="644"/>
      <c r="CM29" s="644"/>
      <c r="CN29" s="644"/>
      <c r="CO29" s="644"/>
      <c r="CP29" s="644"/>
      <c r="CQ29" s="645"/>
      <c r="CR29" s="603">
        <v>1285502</v>
      </c>
      <c r="CS29" s="604"/>
      <c r="CT29" s="604"/>
      <c r="CU29" s="604"/>
      <c r="CV29" s="604"/>
      <c r="CW29" s="604"/>
      <c r="CX29" s="604"/>
      <c r="CY29" s="605"/>
      <c r="CZ29" s="608">
        <v>9.6999999999999993</v>
      </c>
      <c r="DA29" s="637"/>
      <c r="DB29" s="637"/>
      <c r="DC29" s="638"/>
      <c r="DD29" s="611">
        <v>1255702</v>
      </c>
      <c r="DE29" s="604"/>
      <c r="DF29" s="604"/>
      <c r="DG29" s="604"/>
      <c r="DH29" s="604"/>
      <c r="DI29" s="604"/>
      <c r="DJ29" s="604"/>
      <c r="DK29" s="605"/>
      <c r="DL29" s="611">
        <v>1255702</v>
      </c>
      <c r="DM29" s="604"/>
      <c r="DN29" s="604"/>
      <c r="DO29" s="604"/>
      <c r="DP29" s="604"/>
      <c r="DQ29" s="604"/>
      <c r="DR29" s="604"/>
      <c r="DS29" s="604"/>
      <c r="DT29" s="604"/>
      <c r="DU29" s="604"/>
      <c r="DV29" s="605"/>
      <c r="DW29" s="608">
        <v>16</v>
      </c>
      <c r="DX29" s="637"/>
      <c r="DY29" s="637"/>
      <c r="DZ29" s="637"/>
      <c r="EA29" s="637"/>
      <c r="EB29" s="637"/>
      <c r="EC29" s="639"/>
    </row>
    <row r="30" spans="2:133" ht="11.25" customHeight="1" x14ac:dyDescent="0.15">
      <c r="B30" s="600" t="s">
        <v>301</v>
      </c>
      <c r="C30" s="601"/>
      <c r="D30" s="601"/>
      <c r="E30" s="601"/>
      <c r="F30" s="601"/>
      <c r="G30" s="601"/>
      <c r="H30" s="601"/>
      <c r="I30" s="601"/>
      <c r="J30" s="601"/>
      <c r="K30" s="601"/>
      <c r="L30" s="601"/>
      <c r="M30" s="601"/>
      <c r="N30" s="601"/>
      <c r="O30" s="601"/>
      <c r="P30" s="601"/>
      <c r="Q30" s="602"/>
      <c r="R30" s="603">
        <v>149458</v>
      </c>
      <c r="S30" s="606"/>
      <c r="T30" s="606"/>
      <c r="U30" s="606"/>
      <c r="V30" s="606"/>
      <c r="W30" s="606"/>
      <c r="X30" s="606"/>
      <c r="Y30" s="607"/>
      <c r="Z30" s="665">
        <v>1.1000000000000001</v>
      </c>
      <c r="AA30" s="665"/>
      <c r="AB30" s="665"/>
      <c r="AC30" s="665"/>
      <c r="AD30" s="666">
        <v>4759</v>
      </c>
      <c r="AE30" s="666"/>
      <c r="AF30" s="666"/>
      <c r="AG30" s="666"/>
      <c r="AH30" s="666"/>
      <c r="AI30" s="666"/>
      <c r="AJ30" s="666"/>
      <c r="AK30" s="666"/>
      <c r="AL30" s="608">
        <v>0.1</v>
      </c>
      <c r="AM30" s="609"/>
      <c r="AN30" s="609"/>
      <c r="AO30" s="667"/>
      <c r="AP30" s="693" t="s">
        <v>302</v>
      </c>
      <c r="AQ30" s="694"/>
      <c r="AR30" s="694"/>
      <c r="AS30" s="694"/>
      <c r="AT30" s="699" t="s">
        <v>303</v>
      </c>
      <c r="AU30" s="210"/>
      <c r="AV30" s="210"/>
      <c r="AW30" s="210"/>
      <c r="AX30" s="702" t="s">
        <v>180</v>
      </c>
      <c r="AY30" s="703"/>
      <c r="AZ30" s="703"/>
      <c r="BA30" s="703"/>
      <c r="BB30" s="703"/>
      <c r="BC30" s="703"/>
      <c r="BD30" s="703"/>
      <c r="BE30" s="703"/>
      <c r="BF30" s="704"/>
      <c r="BG30" s="683">
        <v>98.8</v>
      </c>
      <c r="BH30" s="684"/>
      <c r="BI30" s="684"/>
      <c r="BJ30" s="684"/>
      <c r="BK30" s="684"/>
      <c r="BL30" s="684"/>
      <c r="BM30" s="685">
        <v>92.7</v>
      </c>
      <c r="BN30" s="684"/>
      <c r="BO30" s="684"/>
      <c r="BP30" s="684"/>
      <c r="BQ30" s="686"/>
      <c r="BR30" s="683">
        <v>98.7</v>
      </c>
      <c r="BS30" s="684"/>
      <c r="BT30" s="684"/>
      <c r="BU30" s="684"/>
      <c r="BV30" s="684"/>
      <c r="BW30" s="684"/>
      <c r="BX30" s="685">
        <v>92.7</v>
      </c>
      <c r="BY30" s="684"/>
      <c r="BZ30" s="684"/>
      <c r="CA30" s="684"/>
      <c r="CB30" s="686"/>
      <c r="CD30" s="689"/>
      <c r="CE30" s="690"/>
      <c r="CF30" s="647" t="s">
        <v>304</v>
      </c>
      <c r="CG30" s="644"/>
      <c r="CH30" s="644"/>
      <c r="CI30" s="644"/>
      <c r="CJ30" s="644"/>
      <c r="CK30" s="644"/>
      <c r="CL30" s="644"/>
      <c r="CM30" s="644"/>
      <c r="CN30" s="644"/>
      <c r="CO30" s="644"/>
      <c r="CP30" s="644"/>
      <c r="CQ30" s="645"/>
      <c r="CR30" s="603">
        <v>1217136</v>
      </c>
      <c r="CS30" s="606"/>
      <c r="CT30" s="606"/>
      <c r="CU30" s="606"/>
      <c r="CV30" s="606"/>
      <c r="CW30" s="606"/>
      <c r="CX30" s="606"/>
      <c r="CY30" s="607"/>
      <c r="CZ30" s="608">
        <v>9.1999999999999993</v>
      </c>
      <c r="DA30" s="637"/>
      <c r="DB30" s="637"/>
      <c r="DC30" s="638"/>
      <c r="DD30" s="611">
        <v>1187336</v>
      </c>
      <c r="DE30" s="606"/>
      <c r="DF30" s="606"/>
      <c r="DG30" s="606"/>
      <c r="DH30" s="606"/>
      <c r="DI30" s="606"/>
      <c r="DJ30" s="606"/>
      <c r="DK30" s="607"/>
      <c r="DL30" s="611">
        <v>1187336</v>
      </c>
      <c r="DM30" s="606"/>
      <c r="DN30" s="606"/>
      <c r="DO30" s="606"/>
      <c r="DP30" s="606"/>
      <c r="DQ30" s="606"/>
      <c r="DR30" s="606"/>
      <c r="DS30" s="606"/>
      <c r="DT30" s="606"/>
      <c r="DU30" s="606"/>
      <c r="DV30" s="607"/>
      <c r="DW30" s="608">
        <v>15.1</v>
      </c>
      <c r="DX30" s="637"/>
      <c r="DY30" s="637"/>
      <c r="DZ30" s="637"/>
      <c r="EA30" s="637"/>
      <c r="EB30" s="637"/>
      <c r="EC30" s="639"/>
    </row>
    <row r="31" spans="2:133" ht="11.25" customHeight="1" x14ac:dyDescent="0.15">
      <c r="B31" s="600" t="s">
        <v>305</v>
      </c>
      <c r="C31" s="601"/>
      <c r="D31" s="601"/>
      <c r="E31" s="601"/>
      <c r="F31" s="601"/>
      <c r="G31" s="601"/>
      <c r="H31" s="601"/>
      <c r="I31" s="601"/>
      <c r="J31" s="601"/>
      <c r="K31" s="601"/>
      <c r="L31" s="601"/>
      <c r="M31" s="601"/>
      <c r="N31" s="601"/>
      <c r="O31" s="601"/>
      <c r="P31" s="601"/>
      <c r="Q31" s="602"/>
      <c r="R31" s="603">
        <v>50190</v>
      </c>
      <c r="S31" s="606"/>
      <c r="T31" s="606"/>
      <c r="U31" s="606"/>
      <c r="V31" s="606"/>
      <c r="W31" s="606"/>
      <c r="X31" s="606"/>
      <c r="Y31" s="607"/>
      <c r="Z31" s="665">
        <v>0.4</v>
      </c>
      <c r="AA31" s="665"/>
      <c r="AB31" s="665"/>
      <c r="AC31" s="665"/>
      <c r="AD31" s="666" t="s">
        <v>131</v>
      </c>
      <c r="AE31" s="666"/>
      <c r="AF31" s="666"/>
      <c r="AG31" s="666"/>
      <c r="AH31" s="666"/>
      <c r="AI31" s="666"/>
      <c r="AJ31" s="666"/>
      <c r="AK31" s="666"/>
      <c r="AL31" s="608" t="s">
        <v>226</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99.1</v>
      </c>
      <c r="BH31" s="604"/>
      <c r="BI31" s="604"/>
      <c r="BJ31" s="604"/>
      <c r="BK31" s="604"/>
      <c r="BL31" s="604"/>
      <c r="BM31" s="609">
        <v>96.9</v>
      </c>
      <c r="BN31" s="682"/>
      <c r="BO31" s="682"/>
      <c r="BP31" s="682"/>
      <c r="BQ31" s="643"/>
      <c r="BR31" s="681">
        <v>99.2</v>
      </c>
      <c r="BS31" s="604"/>
      <c r="BT31" s="604"/>
      <c r="BU31" s="604"/>
      <c r="BV31" s="604"/>
      <c r="BW31" s="604"/>
      <c r="BX31" s="609">
        <v>97</v>
      </c>
      <c r="BY31" s="682"/>
      <c r="BZ31" s="682"/>
      <c r="CA31" s="682"/>
      <c r="CB31" s="643"/>
      <c r="CD31" s="689"/>
      <c r="CE31" s="690"/>
      <c r="CF31" s="647" t="s">
        <v>308</v>
      </c>
      <c r="CG31" s="644"/>
      <c r="CH31" s="644"/>
      <c r="CI31" s="644"/>
      <c r="CJ31" s="644"/>
      <c r="CK31" s="644"/>
      <c r="CL31" s="644"/>
      <c r="CM31" s="644"/>
      <c r="CN31" s="644"/>
      <c r="CO31" s="644"/>
      <c r="CP31" s="644"/>
      <c r="CQ31" s="645"/>
      <c r="CR31" s="603">
        <v>68366</v>
      </c>
      <c r="CS31" s="604"/>
      <c r="CT31" s="604"/>
      <c r="CU31" s="604"/>
      <c r="CV31" s="604"/>
      <c r="CW31" s="604"/>
      <c r="CX31" s="604"/>
      <c r="CY31" s="605"/>
      <c r="CZ31" s="608">
        <v>0.5</v>
      </c>
      <c r="DA31" s="637"/>
      <c r="DB31" s="637"/>
      <c r="DC31" s="638"/>
      <c r="DD31" s="611">
        <v>68366</v>
      </c>
      <c r="DE31" s="604"/>
      <c r="DF31" s="604"/>
      <c r="DG31" s="604"/>
      <c r="DH31" s="604"/>
      <c r="DI31" s="604"/>
      <c r="DJ31" s="604"/>
      <c r="DK31" s="605"/>
      <c r="DL31" s="611">
        <v>68366</v>
      </c>
      <c r="DM31" s="604"/>
      <c r="DN31" s="604"/>
      <c r="DO31" s="604"/>
      <c r="DP31" s="604"/>
      <c r="DQ31" s="604"/>
      <c r="DR31" s="604"/>
      <c r="DS31" s="604"/>
      <c r="DT31" s="604"/>
      <c r="DU31" s="604"/>
      <c r="DV31" s="605"/>
      <c r="DW31" s="608">
        <v>0.9</v>
      </c>
      <c r="DX31" s="637"/>
      <c r="DY31" s="637"/>
      <c r="DZ31" s="637"/>
      <c r="EA31" s="637"/>
      <c r="EB31" s="637"/>
      <c r="EC31" s="639"/>
    </row>
    <row r="32" spans="2:133" ht="11.25" customHeight="1" x14ac:dyDescent="0.15">
      <c r="B32" s="600" t="s">
        <v>309</v>
      </c>
      <c r="C32" s="601"/>
      <c r="D32" s="601"/>
      <c r="E32" s="601"/>
      <c r="F32" s="601"/>
      <c r="G32" s="601"/>
      <c r="H32" s="601"/>
      <c r="I32" s="601"/>
      <c r="J32" s="601"/>
      <c r="K32" s="601"/>
      <c r="L32" s="601"/>
      <c r="M32" s="601"/>
      <c r="N32" s="601"/>
      <c r="O32" s="601"/>
      <c r="P32" s="601"/>
      <c r="Q32" s="602"/>
      <c r="R32" s="603">
        <v>899924</v>
      </c>
      <c r="S32" s="606"/>
      <c r="T32" s="606"/>
      <c r="U32" s="606"/>
      <c r="V32" s="606"/>
      <c r="W32" s="606"/>
      <c r="X32" s="606"/>
      <c r="Y32" s="607"/>
      <c r="Z32" s="665">
        <v>6.3</v>
      </c>
      <c r="AA32" s="665"/>
      <c r="AB32" s="665"/>
      <c r="AC32" s="665"/>
      <c r="AD32" s="666" t="s">
        <v>232</v>
      </c>
      <c r="AE32" s="666"/>
      <c r="AF32" s="666"/>
      <c r="AG32" s="666"/>
      <c r="AH32" s="666"/>
      <c r="AI32" s="666"/>
      <c r="AJ32" s="666"/>
      <c r="AK32" s="666"/>
      <c r="AL32" s="608" t="s">
        <v>226</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98.4</v>
      </c>
      <c r="BH32" s="619"/>
      <c r="BI32" s="619"/>
      <c r="BJ32" s="619"/>
      <c r="BK32" s="619"/>
      <c r="BL32" s="619"/>
      <c r="BM32" s="663">
        <v>87.6</v>
      </c>
      <c r="BN32" s="619"/>
      <c r="BO32" s="619"/>
      <c r="BP32" s="619"/>
      <c r="BQ32" s="656"/>
      <c r="BR32" s="680">
        <v>97.9</v>
      </c>
      <c r="BS32" s="619"/>
      <c r="BT32" s="619"/>
      <c r="BU32" s="619"/>
      <c r="BV32" s="619"/>
      <c r="BW32" s="619"/>
      <c r="BX32" s="663">
        <v>87</v>
      </c>
      <c r="BY32" s="619"/>
      <c r="BZ32" s="619"/>
      <c r="CA32" s="619"/>
      <c r="CB32" s="656"/>
      <c r="CD32" s="691"/>
      <c r="CE32" s="692"/>
      <c r="CF32" s="647" t="s">
        <v>311</v>
      </c>
      <c r="CG32" s="644"/>
      <c r="CH32" s="644"/>
      <c r="CI32" s="644"/>
      <c r="CJ32" s="644"/>
      <c r="CK32" s="644"/>
      <c r="CL32" s="644"/>
      <c r="CM32" s="644"/>
      <c r="CN32" s="644"/>
      <c r="CO32" s="644"/>
      <c r="CP32" s="644"/>
      <c r="CQ32" s="645"/>
      <c r="CR32" s="603" t="s">
        <v>226</v>
      </c>
      <c r="CS32" s="606"/>
      <c r="CT32" s="606"/>
      <c r="CU32" s="606"/>
      <c r="CV32" s="606"/>
      <c r="CW32" s="606"/>
      <c r="CX32" s="606"/>
      <c r="CY32" s="607"/>
      <c r="CZ32" s="608" t="s">
        <v>131</v>
      </c>
      <c r="DA32" s="637"/>
      <c r="DB32" s="637"/>
      <c r="DC32" s="638"/>
      <c r="DD32" s="611" t="s">
        <v>131</v>
      </c>
      <c r="DE32" s="606"/>
      <c r="DF32" s="606"/>
      <c r="DG32" s="606"/>
      <c r="DH32" s="606"/>
      <c r="DI32" s="606"/>
      <c r="DJ32" s="606"/>
      <c r="DK32" s="607"/>
      <c r="DL32" s="611" t="s">
        <v>131</v>
      </c>
      <c r="DM32" s="606"/>
      <c r="DN32" s="606"/>
      <c r="DO32" s="606"/>
      <c r="DP32" s="606"/>
      <c r="DQ32" s="606"/>
      <c r="DR32" s="606"/>
      <c r="DS32" s="606"/>
      <c r="DT32" s="606"/>
      <c r="DU32" s="606"/>
      <c r="DV32" s="607"/>
      <c r="DW32" s="608" t="s">
        <v>232</v>
      </c>
      <c r="DX32" s="637"/>
      <c r="DY32" s="637"/>
      <c r="DZ32" s="637"/>
      <c r="EA32" s="637"/>
      <c r="EB32" s="637"/>
      <c r="EC32" s="639"/>
    </row>
    <row r="33" spans="2:133" ht="11.25" customHeight="1" x14ac:dyDescent="0.15">
      <c r="B33" s="600" t="s">
        <v>312</v>
      </c>
      <c r="C33" s="601"/>
      <c r="D33" s="601"/>
      <c r="E33" s="601"/>
      <c r="F33" s="601"/>
      <c r="G33" s="601"/>
      <c r="H33" s="601"/>
      <c r="I33" s="601"/>
      <c r="J33" s="601"/>
      <c r="K33" s="601"/>
      <c r="L33" s="601"/>
      <c r="M33" s="601"/>
      <c r="N33" s="601"/>
      <c r="O33" s="601"/>
      <c r="P33" s="601"/>
      <c r="Q33" s="602"/>
      <c r="R33" s="603">
        <v>836867</v>
      </c>
      <c r="S33" s="606"/>
      <c r="T33" s="606"/>
      <c r="U33" s="606"/>
      <c r="V33" s="606"/>
      <c r="W33" s="606"/>
      <c r="X33" s="606"/>
      <c r="Y33" s="607"/>
      <c r="Z33" s="665">
        <v>5.9</v>
      </c>
      <c r="AA33" s="665"/>
      <c r="AB33" s="665"/>
      <c r="AC33" s="665"/>
      <c r="AD33" s="666" t="s">
        <v>226</v>
      </c>
      <c r="AE33" s="666"/>
      <c r="AF33" s="666"/>
      <c r="AG33" s="666"/>
      <c r="AH33" s="666"/>
      <c r="AI33" s="666"/>
      <c r="AJ33" s="666"/>
      <c r="AK33" s="666"/>
      <c r="AL33" s="608" t="s">
        <v>131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6129018</v>
      </c>
      <c r="CS33" s="604"/>
      <c r="CT33" s="604"/>
      <c r="CU33" s="604"/>
      <c r="CV33" s="604"/>
      <c r="CW33" s="604"/>
      <c r="CX33" s="604"/>
      <c r="CY33" s="605"/>
      <c r="CZ33" s="608">
        <v>46.5</v>
      </c>
      <c r="DA33" s="637"/>
      <c r="DB33" s="637"/>
      <c r="DC33" s="638"/>
      <c r="DD33" s="611">
        <v>5119722</v>
      </c>
      <c r="DE33" s="604"/>
      <c r="DF33" s="604"/>
      <c r="DG33" s="604"/>
      <c r="DH33" s="604"/>
      <c r="DI33" s="604"/>
      <c r="DJ33" s="604"/>
      <c r="DK33" s="605"/>
      <c r="DL33" s="611">
        <v>3836918</v>
      </c>
      <c r="DM33" s="604"/>
      <c r="DN33" s="604"/>
      <c r="DO33" s="604"/>
      <c r="DP33" s="604"/>
      <c r="DQ33" s="604"/>
      <c r="DR33" s="604"/>
      <c r="DS33" s="604"/>
      <c r="DT33" s="604"/>
      <c r="DU33" s="604"/>
      <c r="DV33" s="605"/>
      <c r="DW33" s="608">
        <v>48.9</v>
      </c>
      <c r="DX33" s="637"/>
      <c r="DY33" s="637"/>
      <c r="DZ33" s="637"/>
      <c r="EA33" s="637"/>
      <c r="EB33" s="637"/>
      <c r="EC33" s="639"/>
    </row>
    <row r="34" spans="2:133" ht="11.25" customHeight="1" x14ac:dyDescent="0.15">
      <c r="B34" s="600" t="s">
        <v>314</v>
      </c>
      <c r="C34" s="601"/>
      <c r="D34" s="601"/>
      <c r="E34" s="601"/>
      <c r="F34" s="601"/>
      <c r="G34" s="601"/>
      <c r="H34" s="601"/>
      <c r="I34" s="601"/>
      <c r="J34" s="601"/>
      <c r="K34" s="601"/>
      <c r="L34" s="601"/>
      <c r="M34" s="601"/>
      <c r="N34" s="601"/>
      <c r="O34" s="601"/>
      <c r="P34" s="601"/>
      <c r="Q34" s="602"/>
      <c r="R34" s="603">
        <v>250028</v>
      </c>
      <c r="S34" s="606"/>
      <c r="T34" s="606"/>
      <c r="U34" s="606"/>
      <c r="V34" s="606"/>
      <c r="W34" s="606"/>
      <c r="X34" s="606"/>
      <c r="Y34" s="607"/>
      <c r="Z34" s="665">
        <v>1.8</v>
      </c>
      <c r="AA34" s="665"/>
      <c r="AB34" s="665"/>
      <c r="AC34" s="665"/>
      <c r="AD34" s="666">
        <v>1089</v>
      </c>
      <c r="AE34" s="666"/>
      <c r="AF34" s="666"/>
      <c r="AG34" s="666"/>
      <c r="AH34" s="666"/>
      <c r="AI34" s="666"/>
      <c r="AJ34" s="666"/>
      <c r="AK34" s="666"/>
      <c r="AL34" s="608">
        <v>0</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1606206</v>
      </c>
      <c r="CS34" s="606"/>
      <c r="CT34" s="606"/>
      <c r="CU34" s="606"/>
      <c r="CV34" s="606"/>
      <c r="CW34" s="606"/>
      <c r="CX34" s="606"/>
      <c r="CY34" s="607"/>
      <c r="CZ34" s="608">
        <v>12.2</v>
      </c>
      <c r="DA34" s="637"/>
      <c r="DB34" s="637"/>
      <c r="DC34" s="638"/>
      <c r="DD34" s="611">
        <v>1215279</v>
      </c>
      <c r="DE34" s="606"/>
      <c r="DF34" s="606"/>
      <c r="DG34" s="606"/>
      <c r="DH34" s="606"/>
      <c r="DI34" s="606"/>
      <c r="DJ34" s="606"/>
      <c r="DK34" s="607"/>
      <c r="DL34" s="611">
        <v>1191668</v>
      </c>
      <c r="DM34" s="606"/>
      <c r="DN34" s="606"/>
      <c r="DO34" s="606"/>
      <c r="DP34" s="606"/>
      <c r="DQ34" s="606"/>
      <c r="DR34" s="606"/>
      <c r="DS34" s="606"/>
      <c r="DT34" s="606"/>
      <c r="DU34" s="606"/>
      <c r="DV34" s="607"/>
      <c r="DW34" s="608">
        <v>15.2</v>
      </c>
      <c r="DX34" s="637"/>
      <c r="DY34" s="637"/>
      <c r="DZ34" s="637"/>
      <c r="EA34" s="637"/>
      <c r="EB34" s="637"/>
      <c r="EC34" s="639"/>
    </row>
    <row r="35" spans="2:133" ht="11.25" customHeight="1" x14ac:dyDescent="0.15">
      <c r="B35" s="600" t="s">
        <v>318</v>
      </c>
      <c r="C35" s="601"/>
      <c r="D35" s="601"/>
      <c r="E35" s="601"/>
      <c r="F35" s="601"/>
      <c r="G35" s="601"/>
      <c r="H35" s="601"/>
      <c r="I35" s="601"/>
      <c r="J35" s="601"/>
      <c r="K35" s="601"/>
      <c r="L35" s="601"/>
      <c r="M35" s="601"/>
      <c r="N35" s="601"/>
      <c r="O35" s="601"/>
      <c r="P35" s="601"/>
      <c r="Q35" s="602"/>
      <c r="R35" s="603">
        <v>1053000</v>
      </c>
      <c r="S35" s="606"/>
      <c r="T35" s="606"/>
      <c r="U35" s="606"/>
      <c r="V35" s="606"/>
      <c r="W35" s="606"/>
      <c r="X35" s="606"/>
      <c r="Y35" s="607"/>
      <c r="Z35" s="665">
        <v>7.4</v>
      </c>
      <c r="AA35" s="665"/>
      <c r="AB35" s="665"/>
      <c r="AC35" s="665"/>
      <c r="AD35" s="666" t="s">
        <v>226</v>
      </c>
      <c r="AE35" s="666"/>
      <c r="AF35" s="666"/>
      <c r="AG35" s="666"/>
      <c r="AH35" s="666"/>
      <c r="AI35" s="666"/>
      <c r="AJ35" s="666"/>
      <c r="AK35" s="666"/>
      <c r="AL35" s="608" t="s">
        <v>232</v>
      </c>
      <c r="AM35" s="609"/>
      <c r="AN35" s="609"/>
      <c r="AO35" s="667"/>
      <c r="AP35" s="214"/>
      <c r="AQ35" s="671" t="s">
        <v>319</v>
      </c>
      <c r="AR35" s="672"/>
      <c r="AS35" s="672"/>
      <c r="AT35" s="672"/>
      <c r="AU35" s="672"/>
      <c r="AV35" s="672"/>
      <c r="AW35" s="672"/>
      <c r="AX35" s="672"/>
      <c r="AY35" s="673"/>
      <c r="AZ35" s="668">
        <v>1759204</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34295</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405870</v>
      </c>
      <c r="CS35" s="604"/>
      <c r="CT35" s="604"/>
      <c r="CU35" s="604"/>
      <c r="CV35" s="604"/>
      <c r="CW35" s="604"/>
      <c r="CX35" s="604"/>
      <c r="CY35" s="605"/>
      <c r="CZ35" s="608">
        <v>3.1</v>
      </c>
      <c r="DA35" s="637"/>
      <c r="DB35" s="637"/>
      <c r="DC35" s="638"/>
      <c r="DD35" s="611">
        <v>300042</v>
      </c>
      <c r="DE35" s="604"/>
      <c r="DF35" s="604"/>
      <c r="DG35" s="604"/>
      <c r="DH35" s="604"/>
      <c r="DI35" s="604"/>
      <c r="DJ35" s="604"/>
      <c r="DK35" s="605"/>
      <c r="DL35" s="611">
        <v>300042</v>
      </c>
      <c r="DM35" s="604"/>
      <c r="DN35" s="604"/>
      <c r="DO35" s="604"/>
      <c r="DP35" s="604"/>
      <c r="DQ35" s="604"/>
      <c r="DR35" s="604"/>
      <c r="DS35" s="604"/>
      <c r="DT35" s="604"/>
      <c r="DU35" s="604"/>
      <c r="DV35" s="605"/>
      <c r="DW35" s="608">
        <v>3.8</v>
      </c>
      <c r="DX35" s="637"/>
      <c r="DY35" s="637"/>
      <c r="DZ35" s="637"/>
      <c r="EA35" s="637"/>
      <c r="EB35" s="637"/>
      <c r="EC35" s="639"/>
    </row>
    <row r="36" spans="2:133" ht="11.25" customHeight="1" x14ac:dyDescent="0.15">
      <c r="B36" s="600" t="s">
        <v>322</v>
      </c>
      <c r="C36" s="601"/>
      <c r="D36" s="601"/>
      <c r="E36" s="601"/>
      <c r="F36" s="601"/>
      <c r="G36" s="601"/>
      <c r="H36" s="601"/>
      <c r="I36" s="601"/>
      <c r="J36" s="601"/>
      <c r="K36" s="601"/>
      <c r="L36" s="601"/>
      <c r="M36" s="601"/>
      <c r="N36" s="601"/>
      <c r="O36" s="601"/>
      <c r="P36" s="601"/>
      <c r="Q36" s="602"/>
      <c r="R36" s="603" t="s">
        <v>226</v>
      </c>
      <c r="S36" s="606"/>
      <c r="T36" s="606"/>
      <c r="U36" s="606"/>
      <c r="V36" s="606"/>
      <c r="W36" s="606"/>
      <c r="X36" s="606"/>
      <c r="Y36" s="607"/>
      <c r="Z36" s="665" t="s">
        <v>232</v>
      </c>
      <c r="AA36" s="665"/>
      <c r="AB36" s="665"/>
      <c r="AC36" s="665"/>
      <c r="AD36" s="666" t="s">
        <v>226</v>
      </c>
      <c r="AE36" s="666"/>
      <c r="AF36" s="666"/>
      <c r="AG36" s="666"/>
      <c r="AH36" s="666"/>
      <c r="AI36" s="666"/>
      <c r="AJ36" s="666"/>
      <c r="AK36" s="666"/>
      <c r="AL36" s="608" t="s">
        <v>226</v>
      </c>
      <c r="AM36" s="609"/>
      <c r="AN36" s="609"/>
      <c r="AO36" s="667"/>
      <c r="AQ36" s="640" t="s">
        <v>323</v>
      </c>
      <c r="AR36" s="641"/>
      <c r="AS36" s="641"/>
      <c r="AT36" s="641"/>
      <c r="AU36" s="641"/>
      <c r="AV36" s="641"/>
      <c r="AW36" s="641"/>
      <c r="AX36" s="641"/>
      <c r="AY36" s="642"/>
      <c r="AZ36" s="603">
        <v>597400</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-26794</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2069925</v>
      </c>
      <c r="CS36" s="606"/>
      <c r="CT36" s="606"/>
      <c r="CU36" s="606"/>
      <c r="CV36" s="606"/>
      <c r="CW36" s="606"/>
      <c r="CX36" s="606"/>
      <c r="CY36" s="607"/>
      <c r="CZ36" s="608">
        <v>15.7</v>
      </c>
      <c r="DA36" s="637"/>
      <c r="DB36" s="637"/>
      <c r="DC36" s="638"/>
      <c r="DD36" s="611">
        <v>1826143</v>
      </c>
      <c r="DE36" s="606"/>
      <c r="DF36" s="606"/>
      <c r="DG36" s="606"/>
      <c r="DH36" s="606"/>
      <c r="DI36" s="606"/>
      <c r="DJ36" s="606"/>
      <c r="DK36" s="607"/>
      <c r="DL36" s="611">
        <v>1470822</v>
      </c>
      <c r="DM36" s="606"/>
      <c r="DN36" s="606"/>
      <c r="DO36" s="606"/>
      <c r="DP36" s="606"/>
      <c r="DQ36" s="606"/>
      <c r="DR36" s="606"/>
      <c r="DS36" s="606"/>
      <c r="DT36" s="606"/>
      <c r="DU36" s="606"/>
      <c r="DV36" s="607"/>
      <c r="DW36" s="608">
        <v>18.8</v>
      </c>
      <c r="DX36" s="637"/>
      <c r="DY36" s="637"/>
      <c r="DZ36" s="637"/>
      <c r="EA36" s="637"/>
      <c r="EB36" s="637"/>
      <c r="EC36" s="639"/>
    </row>
    <row r="37" spans="2:133" ht="11.25" customHeight="1" x14ac:dyDescent="0.15">
      <c r="B37" s="600" t="s">
        <v>326</v>
      </c>
      <c r="C37" s="601"/>
      <c r="D37" s="601"/>
      <c r="E37" s="601"/>
      <c r="F37" s="601"/>
      <c r="G37" s="601"/>
      <c r="H37" s="601"/>
      <c r="I37" s="601"/>
      <c r="J37" s="601"/>
      <c r="K37" s="601"/>
      <c r="L37" s="601"/>
      <c r="M37" s="601"/>
      <c r="N37" s="601"/>
      <c r="O37" s="601"/>
      <c r="P37" s="601"/>
      <c r="Q37" s="602"/>
      <c r="R37" s="603">
        <v>336600</v>
      </c>
      <c r="S37" s="606"/>
      <c r="T37" s="606"/>
      <c r="U37" s="606"/>
      <c r="V37" s="606"/>
      <c r="W37" s="606"/>
      <c r="X37" s="606"/>
      <c r="Y37" s="607"/>
      <c r="Z37" s="665">
        <v>2.4</v>
      </c>
      <c r="AA37" s="665"/>
      <c r="AB37" s="665"/>
      <c r="AC37" s="665"/>
      <c r="AD37" s="666" t="s">
        <v>131</v>
      </c>
      <c r="AE37" s="666"/>
      <c r="AF37" s="666"/>
      <c r="AG37" s="666"/>
      <c r="AH37" s="666"/>
      <c r="AI37" s="666"/>
      <c r="AJ37" s="666"/>
      <c r="AK37" s="666"/>
      <c r="AL37" s="608" t="s">
        <v>232</v>
      </c>
      <c r="AM37" s="609"/>
      <c r="AN37" s="609"/>
      <c r="AO37" s="667"/>
      <c r="AQ37" s="640" t="s">
        <v>327</v>
      </c>
      <c r="AR37" s="641"/>
      <c r="AS37" s="641"/>
      <c r="AT37" s="641"/>
      <c r="AU37" s="641"/>
      <c r="AV37" s="641"/>
      <c r="AW37" s="641"/>
      <c r="AX37" s="641"/>
      <c r="AY37" s="642"/>
      <c r="AZ37" s="603">
        <v>157571</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2810</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703700</v>
      </c>
      <c r="CS37" s="604"/>
      <c r="CT37" s="604"/>
      <c r="CU37" s="604"/>
      <c r="CV37" s="604"/>
      <c r="CW37" s="604"/>
      <c r="CX37" s="604"/>
      <c r="CY37" s="605"/>
      <c r="CZ37" s="608">
        <v>5.3</v>
      </c>
      <c r="DA37" s="637"/>
      <c r="DB37" s="637"/>
      <c r="DC37" s="638"/>
      <c r="DD37" s="611">
        <v>695668</v>
      </c>
      <c r="DE37" s="604"/>
      <c r="DF37" s="604"/>
      <c r="DG37" s="604"/>
      <c r="DH37" s="604"/>
      <c r="DI37" s="604"/>
      <c r="DJ37" s="604"/>
      <c r="DK37" s="605"/>
      <c r="DL37" s="611">
        <v>563269</v>
      </c>
      <c r="DM37" s="604"/>
      <c r="DN37" s="604"/>
      <c r="DO37" s="604"/>
      <c r="DP37" s="604"/>
      <c r="DQ37" s="604"/>
      <c r="DR37" s="604"/>
      <c r="DS37" s="604"/>
      <c r="DT37" s="604"/>
      <c r="DU37" s="604"/>
      <c r="DV37" s="605"/>
      <c r="DW37" s="608">
        <v>7.2</v>
      </c>
      <c r="DX37" s="637"/>
      <c r="DY37" s="637"/>
      <c r="DZ37" s="637"/>
      <c r="EA37" s="637"/>
      <c r="EB37" s="637"/>
      <c r="EC37" s="639"/>
    </row>
    <row r="38" spans="2:133" ht="11.25" customHeight="1" x14ac:dyDescent="0.15">
      <c r="B38" s="615" t="s">
        <v>330</v>
      </c>
      <c r="C38" s="616"/>
      <c r="D38" s="616"/>
      <c r="E38" s="616"/>
      <c r="F38" s="616"/>
      <c r="G38" s="616"/>
      <c r="H38" s="616"/>
      <c r="I38" s="616"/>
      <c r="J38" s="616"/>
      <c r="K38" s="616"/>
      <c r="L38" s="616"/>
      <c r="M38" s="616"/>
      <c r="N38" s="616"/>
      <c r="O38" s="616"/>
      <c r="P38" s="616"/>
      <c r="Q38" s="617"/>
      <c r="R38" s="618">
        <v>14220207</v>
      </c>
      <c r="S38" s="655"/>
      <c r="T38" s="655"/>
      <c r="U38" s="655"/>
      <c r="V38" s="655"/>
      <c r="W38" s="655"/>
      <c r="X38" s="655"/>
      <c r="Y38" s="660"/>
      <c r="Z38" s="661">
        <v>100</v>
      </c>
      <c r="AA38" s="661"/>
      <c r="AB38" s="661"/>
      <c r="AC38" s="661"/>
      <c r="AD38" s="662">
        <v>7505514</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v>130672</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4692</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1519986</v>
      </c>
      <c r="CS38" s="606"/>
      <c r="CT38" s="606"/>
      <c r="CU38" s="606"/>
      <c r="CV38" s="606"/>
      <c r="CW38" s="606"/>
      <c r="CX38" s="606"/>
      <c r="CY38" s="607"/>
      <c r="CZ38" s="608">
        <v>11.5</v>
      </c>
      <c r="DA38" s="637"/>
      <c r="DB38" s="637"/>
      <c r="DC38" s="638"/>
      <c r="DD38" s="611">
        <v>1398258</v>
      </c>
      <c r="DE38" s="606"/>
      <c r="DF38" s="606"/>
      <c r="DG38" s="606"/>
      <c r="DH38" s="606"/>
      <c r="DI38" s="606"/>
      <c r="DJ38" s="606"/>
      <c r="DK38" s="607"/>
      <c r="DL38" s="611">
        <v>874386</v>
      </c>
      <c r="DM38" s="606"/>
      <c r="DN38" s="606"/>
      <c r="DO38" s="606"/>
      <c r="DP38" s="606"/>
      <c r="DQ38" s="606"/>
      <c r="DR38" s="606"/>
      <c r="DS38" s="606"/>
      <c r="DT38" s="606"/>
      <c r="DU38" s="606"/>
      <c r="DV38" s="607"/>
      <c r="DW38" s="608">
        <v>11.1</v>
      </c>
      <c r="DX38" s="637"/>
      <c r="DY38" s="637"/>
      <c r="DZ38" s="637"/>
      <c r="EA38" s="637"/>
      <c r="EB38" s="637"/>
      <c r="EC38" s="639"/>
    </row>
    <row r="39" spans="2:133" ht="11.25" customHeight="1" x14ac:dyDescent="0.15">
      <c r="AQ39" s="640" t="s">
        <v>334</v>
      </c>
      <c r="AR39" s="641"/>
      <c r="AS39" s="641"/>
      <c r="AT39" s="641"/>
      <c r="AU39" s="641"/>
      <c r="AV39" s="641"/>
      <c r="AW39" s="641"/>
      <c r="AX39" s="641"/>
      <c r="AY39" s="642"/>
      <c r="AZ39" s="603">
        <v>81647</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98</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485431</v>
      </c>
      <c r="CS39" s="604"/>
      <c r="CT39" s="604"/>
      <c r="CU39" s="604"/>
      <c r="CV39" s="604"/>
      <c r="CW39" s="604"/>
      <c r="CX39" s="604"/>
      <c r="CY39" s="605"/>
      <c r="CZ39" s="608">
        <v>3.7</v>
      </c>
      <c r="DA39" s="637"/>
      <c r="DB39" s="637"/>
      <c r="DC39" s="638"/>
      <c r="DD39" s="611">
        <v>380000</v>
      </c>
      <c r="DE39" s="604"/>
      <c r="DF39" s="604"/>
      <c r="DG39" s="604"/>
      <c r="DH39" s="604"/>
      <c r="DI39" s="604"/>
      <c r="DJ39" s="604"/>
      <c r="DK39" s="605"/>
      <c r="DL39" s="611" t="s">
        <v>131</v>
      </c>
      <c r="DM39" s="604"/>
      <c r="DN39" s="604"/>
      <c r="DO39" s="604"/>
      <c r="DP39" s="604"/>
      <c r="DQ39" s="604"/>
      <c r="DR39" s="604"/>
      <c r="DS39" s="604"/>
      <c r="DT39" s="604"/>
      <c r="DU39" s="604"/>
      <c r="DV39" s="605"/>
      <c r="DW39" s="608" t="s">
        <v>226</v>
      </c>
      <c r="DX39" s="637"/>
      <c r="DY39" s="637"/>
      <c r="DZ39" s="637"/>
      <c r="EA39" s="637"/>
      <c r="EB39" s="637"/>
      <c r="EC39" s="639"/>
    </row>
    <row r="40" spans="2:133" ht="11.25" customHeight="1" x14ac:dyDescent="0.15">
      <c r="AQ40" s="640" t="s">
        <v>338</v>
      </c>
      <c r="AR40" s="641"/>
      <c r="AS40" s="641"/>
      <c r="AT40" s="641"/>
      <c r="AU40" s="641"/>
      <c r="AV40" s="641"/>
      <c r="AW40" s="641"/>
      <c r="AX40" s="641"/>
      <c r="AY40" s="642"/>
      <c r="AZ40" s="603">
        <v>150252</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112</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v>41600</v>
      </c>
      <c r="CS40" s="606"/>
      <c r="CT40" s="606"/>
      <c r="CU40" s="606"/>
      <c r="CV40" s="606"/>
      <c r="CW40" s="606"/>
      <c r="CX40" s="606"/>
      <c r="CY40" s="607"/>
      <c r="CZ40" s="608">
        <v>0.3</v>
      </c>
      <c r="DA40" s="637"/>
      <c r="DB40" s="637"/>
      <c r="DC40" s="638"/>
      <c r="DD40" s="611" t="s">
        <v>232</v>
      </c>
      <c r="DE40" s="606"/>
      <c r="DF40" s="606"/>
      <c r="DG40" s="606"/>
      <c r="DH40" s="606"/>
      <c r="DI40" s="606"/>
      <c r="DJ40" s="606"/>
      <c r="DK40" s="607"/>
      <c r="DL40" s="611" t="s">
        <v>232</v>
      </c>
      <c r="DM40" s="606"/>
      <c r="DN40" s="606"/>
      <c r="DO40" s="606"/>
      <c r="DP40" s="606"/>
      <c r="DQ40" s="606"/>
      <c r="DR40" s="606"/>
      <c r="DS40" s="606"/>
      <c r="DT40" s="606"/>
      <c r="DU40" s="606"/>
      <c r="DV40" s="607"/>
      <c r="DW40" s="608" t="s">
        <v>131</v>
      </c>
      <c r="DX40" s="637"/>
      <c r="DY40" s="637"/>
      <c r="DZ40" s="637"/>
      <c r="EA40" s="637"/>
      <c r="EB40" s="637"/>
      <c r="EC40" s="639"/>
    </row>
    <row r="41" spans="2:133" ht="11.25" customHeight="1" x14ac:dyDescent="0.15">
      <c r="AQ41" s="652" t="s">
        <v>341</v>
      </c>
      <c r="AR41" s="653"/>
      <c r="AS41" s="653"/>
      <c r="AT41" s="653"/>
      <c r="AU41" s="653"/>
      <c r="AV41" s="653"/>
      <c r="AW41" s="653"/>
      <c r="AX41" s="653"/>
      <c r="AY41" s="654"/>
      <c r="AZ41" s="618">
        <v>641662</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345</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232</v>
      </c>
      <c r="CS41" s="604"/>
      <c r="CT41" s="604"/>
      <c r="CU41" s="604"/>
      <c r="CV41" s="604"/>
      <c r="CW41" s="604"/>
      <c r="CX41" s="604"/>
      <c r="CY41" s="605"/>
      <c r="CZ41" s="608" t="s">
        <v>131</v>
      </c>
      <c r="DA41" s="637"/>
      <c r="DB41" s="637"/>
      <c r="DC41" s="638"/>
      <c r="DD41" s="611" t="s">
        <v>232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1968307</v>
      </c>
      <c r="CS42" s="606"/>
      <c r="CT42" s="606"/>
      <c r="CU42" s="606"/>
      <c r="CV42" s="606"/>
      <c r="CW42" s="606"/>
      <c r="CX42" s="606"/>
      <c r="CY42" s="607"/>
      <c r="CZ42" s="608">
        <v>14.9</v>
      </c>
      <c r="DA42" s="609"/>
      <c r="DB42" s="609"/>
      <c r="DC42" s="610"/>
      <c r="DD42" s="611">
        <v>719997</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v>21199</v>
      </c>
      <c r="CS43" s="604"/>
      <c r="CT43" s="604"/>
      <c r="CU43" s="604"/>
      <c r="CV43" s="604"/>
      <c r="CW43" s="604"/>
      <c r="CX43" s="604"/>
      <c r="CY43" s="605"/>
      <c r="CZ43" s="608">
        <v>0.2</v>
      </c>
      <c r="DA43" s="637"/>
      <c r="DB43" s="637"/>
      <c r="DC43" s="638"/>
      <c r="DD43" s="611">
        <v>21199</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348</v>
      </c>
      <c r="CD44" s="631" t="s">
        <v>299</v>
      </c>
      <c r="CE44" s="632"/>
      <c r="CF44" s="600" t="s">
        <v>349</v>
      </c>
      <c r="CG44" s="601"/>
      <c r="CH44" s="601"/>
      <c r="CI44" s="601"/>
      <c r="CJ44" s="601"/>
      <c r="CK44" s="601"/>
      <c r="CL44" s="601"/>
      <c r="CM44" s="601"/>
      <c r="CN44" s="601"/>
      <c r="CO44" s="601"/>
      <c r="CP44" s="601"/>
      <c r="CQ44" s="602"/>
      <c r="CR44" s="603">
        <v>1966266</v>
      </c>
      <c r="CS44" s="606"/>
      <c r="CT44" s="606"/>
      <c r="CU44" s="606"/>
      <c r="CV44" s="606"/>
      <c r="CW44" s="606"/>
      <c r="CX44" s="606"/>
      <c r="CY44" s="607"/>
      <c r="CZ44" s="608">
        <v>14.9</v>
      </c>
      <c r="DA44" s="609"/>
      <c r="DB44" s="609"/>
      <c r="DC44" s="610"/>
      <c r="DD44" s="611">
        <v>718917</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350</v>
      </c>
      <c r="CG45" s="601"/>
      <c r="CH45" s="601"/>
      <c r="CI45" s="601"/>
      <c r="CJ45" s="601"/>
      <c r="CK45" s="601"/>
      <c r="CL45" s="601"/>
      <c r="CM45" s="601"/>
      <c r="CN45" s="601"/>
      <c r="CO45" s="601"/>
      <c r="CP45" s="601"/>
      <c r="CQ45" s="602"/>
      <c r="CR45" s="603">
        <v>559366</v>
      </c>
      <c r="CS45" s="604"/>
      <c r="CT45" s="604"/>
      <c r="CU45" s="604"/>
      <c r="CV45" s="604"/>
      <c r="CW45" s="604"/>
      <c r="CX45" s="604"/>
      <c r="CY45" s="605"/>
      <c r="CZ45" s="608">
        <v>4.2</v>
      </c>
      <c r="DA45" s="637"/>
      <c r="DB45" s="637"/>
      <c r="DC45" s="638"/>
      <c r="DD45" s="611">
        <v>33035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351</v>
      </c>
      <c r="CG46" s="601"/>
      <c r="CH46" s="601"/>
      <c r="CI46" s="601"/>
      <c r="CJ46" s="601"/>
      <c r="CK46" s="601"/>
      <c r="CL46" s="601"/>
      <c r="CM46" s="601"/>
      <c r="CN46" s="601"/>
      <c r="CO46" s="601"/>
      <c r="CP46" s="601"/>
      <c r="CQ46" s="602"/>
      <c r="CR46" s="603">
        <v>1374743</v>
      </c>
      <c r="CS46" s="606"/>
      <c r="CT46" s="606"/>
      <c r="CU46" s="606"/>
      <c r="CV46" s="606"/>
      <c r="CW46" s="606"/>
      <c r="CX46" s="606"/>
      <c r="CY46" s="607"/>
      <c r="CZ46" s="608">
        <v>10.4</v>
      </c>
      <c r="DA46" s="609"/>
      <c r="DB46" s="609"/>
      <c r="DC46" s="610"/>
      <c r="DD46" s="611">
        <v>672011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352</v>
      </c>
      <c r="CG47" s="601"/>
      <c r="CH47" s="601"/>
      <c r="CI47" s="601"/>
      <c r="CJ47" s="601"/>
      <c r="CK47" s="601"/>
      <c r="CL47" s="601"/>
      <c r="CM47" s="601"/>
      <c r="CN47" s="601"/>
      <c r="CO47" s="601"/>
      <c r="CP47" s="601"/>
      <c r="CQ47" s="602"/>
      <c r="CR47" s="603">
        <v>2041</v>
      </c>
      <c r="CS47" s="604"/>
      <c r="CT47" s="604"/>
      <c r="CU47" s="604"/>
      <c r="CV47" s="604"/>
      <c r="CW47" s="604"/>
      <c r="CX47" s="604"/>
      <c r="CY47" s="605"/>
      <c r="CZ47" s="608">
        <v>0</v>
      </c>
      <c r="DA47" s="637"/>
      <c r="DB47" s="637"/>
      <c r="DC47" s="638"/>
      <c r="DD47" s="611">
        <v>1080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353</v>
      </c>
      <c r="CG48" s="601"/>
      <c r="CH48" s="601"/>
      <c r="CI48" s="601"/>
      <c r="CJ48" s="601"/>
      <c r="CK48" s="601"/>
      <c r="CL48" s="601"/>
      <c r="CM48" s="601"/>
      <c r="CN48" s="601"/>
      <c r="CO48" s="601"/>
      <c r="CP48" s="601"/>
      <c r="CQ48" s="602"/>
      <c r="CR48" s="603" t="s">
        <v>232</v>
      </c>
      <c r="CS48" s="606"/>
      <c r="CT48" s="606"/>
      <c r="CU48" s="606"/>
      <c r="CV48" s="606"/>
      <c r="CW48" s="606"/>
      <c r="CX48" s="606"/>
      <c r="CY48" s="607"/>
      <c r="CZ48" s="608" t="s">
        <v>226</v>
      </c>
      <c r="DA48" s="609"/>
      <c r="DB48" s="609"/>
      <c r="DC48" s="610"/>
      <c r="DD48" s="611" t="s">
        <v>232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354</v>
      </c>
      <c r="CE49" s="616"/>
      <c r="CF49" s="616"/>
      <c r="CG49" s="616"/>
      <c r="CH49" s="616"/>
      <c r="CI49" s="616"/>
      <c r="CJ49" s="616"/>
      <c r="CK49" s="616"/>
      <c r="CL49" s="616"/>
      <c r="CM49" s="616"/>
      <c r="CN49" s="616"/>
      <c r="CO49" s="616"/>
      <c r="CP49" s="616"/>
      <c r="CQ49" s="617"/>
      <c r="CR49" s="618">
        <v>13184885</v>
      </c>
      <c r="CS49" s="619"/>
      <c r="CT49" s="619"/>
      <c r="CU49" s="619"/>
      <c r="CV49" s="619"/>
      <c r="CW49" s="619"/>
      <c r="CX49" s="619"/>
      <c r="CY49" s="620"/>
      <c r="CZ49" s="621">
        <v>100</v>
      </c>
      <c r="DA49" s="622"/>
      <c r="DB49" s="622"/>
      <c r="DC49" s="623"/>
      <c r="DD49" s="624">
        <v>9479961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XDlS1wxCjKPr3OSZix3w+xh3gTn1PG+54L/tfhB/Xk8fB5QBXBEwL6ZsSxoFc14FoQaSCyZ9UAkGI3jE6Pf+ew==" saltValue="Tf+hpt4IAUO4OgtBT+gg1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0" zoomScale="70" zoomScaleNormal="25" zoomScaleSheetLayoutView="70" workbookViewId="0">
      <selection activeCell="AF12" sqref="AF12:AJ1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356</v>
      </c>
      <c r="DK2" s="1142"/>
      <c r="DL2" s="1142"/>
      <c r="DM2" s="1142"/>
      <c r="DN2" s="1142"/>
      <c r="DO2" s="1143"/>
      <c r="DP2" s="229"/>
      <c r="DQ2" s="1141" t="s">
        <v>357</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44"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29" t="s">
        <v>374</v>
      </c>
      <c r="DH5" s="1130"/>
      <c r="DI5" s="1130"/>
      <c r="DJ5" s="1130"/>
      <c r="DK5" s="1131"/>
      <c r="DL5" s="1129" t="s">
        <v>375</v>
      </c>
      <c r="DM5" s="1130"/>
      <c r="DN5" s="1130"/>
      <c r="DO5" s="1130"/>
      <c r="DP5" s="1131"/>
      <c r="DQ5" s="1032" t="s">
        <v>376</v>
      </c>
      <c r="DR5" s="1033"/>
      <c r="DS5" s="1033"/>
      <c r="DT5" s="1033"/>
      <c r="DU5" s="1034"/>
      <c r="DV5" s="1032" t="s">
        <v>367</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377</v>
      </c>
      <c r="C7" s="1082"/>
      <c r="D7" s="1082"/>
      <c r="E7" s="1082"/>
      <c r="F7" s="1082"/>
      <c r="G7" s="1082"/>
      <c r="H7" s="1082"/>
      <c r="I7" s="1082"/>
      <c r="J7" s="1082"/>
      <c r="K7" s="1082"/>
      <c r="L7" s="1082"/>
      <c r="M7" s="1082"/>
      <c r="N7" s="1082"/>
      <c r="O7" s="1082"/>
      <c r="P7" s="1083"/>
      <c r="Q7" s="1135">
        <v>14141</v>
      </c>
      <c r="R7" s="1136"/>
      <c r="S7" s="1136"/>
      <c r="T7" s="1136"/>
      <c r="U7" s="1136"/>
      <c r="V7" s="1136">
        <v>13106</v>
      </c>
      <c r="W7" s="1136"/>
      <c r="X7" s="1136"/>
      <c r="Y7" s="1136"/>
      <c r="Z7" s="1136"/>
      <c r="AA7" s="1136">
        <v>1035</v>
      </c>
      <c r="AB7" s="1136"/>
      <c r="AC7" s="1136"/>
      <c r="AD7" s="1136"/>
      <c r="AE7" s="1137"/>
      <c r="AF7" s="1138">
        <v>931</v>
      </c>
      <c r="AG7" s="1139"/>
      <c r="AH7" s="1139"/>
      <c r="AI7" s="1139"/>
      <c r="AJ7" s="1140"/>
      <c r="AK7" s="1122" t="s">
        <v>592</v>
      </c>
      <c r="AL7" s="1123"/>
      <c r="AM7" s="1123"/>
      <c r="AN7" s="1123"/>
      <c r="AO7" s="1123"/>
      <c r="AP7" s="1123">
        <v>9718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591</v>
      </c>
      <c r="BT7" s="1127"/>
      <c r="BU7" s="1127"/>
      <c r="BV7" s="1127"/>
      <c r="BW7" s="1127"/>
      <c r="BX7" s="1127"/>
      <c r="BY7" s="1127"/>
      <c r="BZ7" s="1127"/>
      <c r="CA7" s="1127"/>
      <c r="CB7" s="1127"/>
      <c r="CC7" s="1127"/>
      <c r="CD7" s="1127"/>
      <c r="CE7" s="1127"/>
      <c r="CF7" s="1127"/>
      <c r="CG7" s="1128"/>
      <c r="CH7" s="1119">
        <v>2</v>
      </c>
      <c r="CI7" s="1120"/>
      <c r="CJ7" s="1120"/>
      <c r="CK7" s="1120"/>
      <c r="CL7" s="1121"/>
      <c r="CM7" s="1119">
        <v>94</v>
      </c>
      <c r="CN7" s="1120"/>
      <c r="CO7" s="1120"/>
      <c r="CP7" s="1120"/>
      <c r="CQ7" s="1121"/>
      <c r="CR7" s="1119">
        <v>90</v>
      </c>
      <c r="CS7" s="1120"/>
      <c r="CT7" s="1120"/>
      <c r="CU7" s="1120"/>
      <c r="CV7" s="1121"/>
      <c r="CW7" s="1119">
        <v>260</v>
      </c>
      <c r="CX7" s="1120"/>
      <c r="CY7" s="1120"/>
      <c r="CZ7" s="1120"/>
      <c r="DA7" s="1121"/>
      <c r="DB7" s="1119" t="s">
        <v>592</v>
      </c>
      <c r="DC7" s="1120"/>
      <c r="DD7" s="1120"/>
      <c r="DE7" s="1120"/>
      <c r="DF7" s="1121"/>
      <c r="DG7" s="1119" t="s">
        <v>592</v>
      </c>
      <c r="DH7" s="1120"/>
      <c r="DI7" s="1120"/>
      <c r="DJ7" s="1120"/>
      <c r="DK7" s="1121"/>
      <c r="DL7" s="1119" t="s">
        <v>592</v>
      </c>
      <c r="DM7" s="1120"/>
      <c r="DN7" s="1120"/>
      <c r="DO7" s="1120"/>
      <c r="DP7" s="1121"/>
      <c r="DQ7" s="1119" t="s">
        <v>592</v>
      </c>
      <c r="DR7" s="1120"/>
      <c r="DS7" s="1120"/>
      <c r="DT7" s="1120"/>
      <c r="DU7" s="1121"/>
      <c r="DV7" s="1146"/>
      <c r="DW7" s="1147"/>
      <c r="DX7" s="1147"/>
      <c r="DY7" s="1147"/>
      <c r="DZ7" s="1148"/>
      <c r="EA7" s="234"/>
    </row>
    <row r="8" spans="1:131" s="235" customFormat="1" ht="26.25" customHeight="1" x14ac:dyDescent="0.15">
      <c r="A8" s="241">
        <v>2</v>
      </c>
      <c r="B8" s="1068" t="s">
        <v>378</v>
      </c>
      <c r="C8" s="1069"/>
      <c r="D8" s="1069"/>
      <c r="E8" s="1069"/>
      <c r="F8" s="1069"/>
      <c r="G8" s="1069"/>
      <c r="H8" s="1069"/>
      <c r="I8" s="1069"/>
      <c r="J8" s="1069"/>
      <c r="K8" s="1069"/>
      <c r="L8" s="1069"/>
      <c r="M8" s="1069"/>
      <c r="N8" s="1069"/>
      <c r="O8" s="1069"/>
      <c r="P8" s="1070"/>
      <c r="Q8" s="1074">
        <v>27</v>
      </c>
      <c r="R8" s="1075"/>
      <c r="S8" s="1075"/>
      <c r="T8" s="1075"/>
      <c r="U8" s="1075"/>
      <c r="V8" s="1075">
        <v>27</v>
      </c>
      <c r="W8" s="1075"/>
      <c r="X8" s="1075"/>
      <c r="Y8" s="1075"/>
      <c r="Z8" s="1075"/>
      <c r="AA8" s="1075">
        <v>0</v>
      </c>
      <c r="AB8" s="1075"/>
      <c r="AC8" s="1075"/>
      <c r="AD8" s="1075"/>
      <c r="AE8" s="1076"/>
      <c r="AF8" s="1050">
        <v>0</v>
      </c>
      <c r="AG8" s="1051"/>
      <c r="AH8" s="1051"/>
      <c r="AI8" s="1051"/>
      <c r="AJ8" s="1052"/>
      <c r="AK8" s="1117" t="s">
        <v>592</v>
      </c>
      <c r="AL8" s="1118"/>
      <c r="AM8" s="1118"/>
      <c r="AN8" s="1118"/>
      <c r="AO8" s="1118"/>
      <c r="AP8" s="1118" t="s">
        <v>592</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8" t="s">
        <v>379</v>
      </c>
      <c r="C9" s="1069"/>
      <c r="D9" s="1069"/>
      <c r="E9" s="1069"/>
      <c r="F9" s="1069"/>
      <c r="G9" s="1069"/>
      <c r="H9" s="1069"/>
      <c r="I9" s="1069"/>
      <c r="J9" s="1069"/>
      <c r="K9" s="1069"/>
      <c r="L9" s="1069"/>
      <c r="M9" s="1069"/>
      <c r="N9" s="1069"/>
      <c r="O9" s="1069"/>
      <c r="P9" s="1070"/>
      <c r="Q9" s="1074">
        <v>25</v>
      </c>
      <c r="R9" s="1075"/>
      <c r="S9" s="1075"/>
      <c r="T9" s="1075"/>
      <c r="U9" s="1075"/>
      <c r="V9" s="1075">
        <v>25</v>
      </c>
      <c r="W9" s="1075"/>
      <c r="X9" s="1075"/>
      <c r="Y9" s="1075"/>
      <c r="Z9" s="1075"/>
      <c r="AA9" s="1075">
        <v>0</v>
      </c>
      <c r="AB9" s="1075"/>
      <c r="AC9" s="1075"/>
      <c r="AD9" s="1075"/>
      <c r="AE9" s="1076"/>
      <c r="AF9" s="1050" t="s">
        <v>380</v>
      </c>
      <c r="AG9" s="1051"/>
      <c r="AH9" s="1051"/>
      <c r="AI9" s="1051"/>
      <c r="AJ9" s="1052"/>
      <c r="AK9" s="1117" t="s">
        <v>592</v>
      </c>
      <c r="AL9" s="1118"/>
      <c r="AM9" s="1118"/>
      <c r="AN9" s="1118"/>
      <c r="AO9" s="1118"/>
      <c r="AP9" s="1118" t="s">
        <v>592</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t="s">
        <v>381</v>
      </c>
      <c r="C10" s="1069"/>
      <c r="D10" s="1069"/>
      <c r="E10" s="1069"/>
      <c r="F10" s="1069"/>
      <c r="G10" s="1069"/>
      <c r="H10" s="1069"/>
      <c r="I10" s="1069"/>
      <c r="J10" s="1069"/>
      <c r="K10" s="1069"/>
      <c r="L10" s="1069"/>
      <c r="M10" s="1069"/>
      <c r="N10" s="1069"/>
      <c r="O10" s="1069"/>
      <c r="P10" s="1070"/>
      <c r="Q10" s="1074">
        <v>64</v>
      </c>
      <c r="R10" s="1075"/>
      <c r="S10" s="1075"/>
      <c r="T10" s="1075"/>
      <c r="U10" s="1075"/>
      <c r="V10" s="1075">
        <v>64</v>
      </c>
      <c r="W10" s="1075"/>
      <c r="X10" s="1075"/>
      <c r="Y10" s="1075"/>
      <c r="Z10" s="1075"/>
      <c r="AA10" s="1075">
        <v>0</v>
      </c>
      <c r="AB10" s="1075"/>
      <c r="AC10" s="1075"/>
      <c r="AD10" s="1075"/>
      <c r="AE10" s="1076"/>
      <c r="AF10" s="1050" t="s">
        <v>380</v>
      </c>
      <c r="AG10" s="1051"/>
      <c r="AH10" s="1051"/>
      <c r="AI10" s="1051"/>
      <c r="AJ10" s="1052"/>
      <c r="AK10" s="1117" t="s">
        <v>592</v>
      </c>
      <c r="AL10" s="1118"/>
      <c r="AM10" s="1118"/>
      <c r="AN10" s="1118"/>
      <c r="AO10" s="1118"/>
      <c r="AP10" s="1118" t="s">
        <v>592</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382</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383</v>
      </c>
      <c r="B23" s="975" t="s">
        <v>384</v>
      </c>
      <c r="C23" s="976"/>
      <c r="D23" s="976"/>
      <c r="E23" s="976"/>
      <c r="F23" s="976"/>
      <c r="G23" s="976"/>
      <c r="H23" s="976"/>
      <c r="I23" s="976"/>
      <c r="J23" s="976"/>
      <c r="K23" s="976"/>
      <c r="L23" s="976"/>
      <c r="M23" s="976"/>
      <c r="N23" s="976"/>
      <c r="O23" s="976"/>
      <c r="P23" s="977"/>
      <c r="Q23" s="1099">
        <v>14220</v>
      </c>
      <c r="R23" s="1100"/>
      <c r="S23" s="1100"/>
      <c r="T23" s="1100"/>
      <c r="U23" s="1100"/>
      <c r="V23" s="1100">
        <v>13185</v>
      </c>
      <c r="W23" s="1100"/>
      <c r="X23" s="1100"/>
      <c r="Y23" s="1100"/>
      <c r="Z23" s="1100"/>
      <c r="AA23" s="1100">
        <v>1035</v>
      </c>
      <c r="AB23" s="1100"/>
      <c r="AC23" s="1100"/>
      <c r="AD23" s="1100"/>
      <c r="AE23" s="1101"/>
      <c r="AF23" s="1102">
        <v>931</v>
      </c>
      <c r="AG23" s="1100"/>
      <c r="AH23" s="1100"/>
      <c r="AI23" s="1100"/>
      <c r="AJ23" s="1103"/>
      <c r="AK23" s="1104"/>
      <c r="AL23" s="1105"/>
      <c r="AM23" s="1105"/>
      <c r="AN23" s="1105"/>
      <c r="AO23" s="1105"/>
      <c r="AP23" s="1100">
        <v>9718</v>
      </c>
      <c r="AQ23" s="1100"/>
      <c r="AR23" s="1100"/>
      <c r="AS23" s="1100"/>
      <c r="AT23" s="1100"/>
      <c r="AU23" s="1106"/>
      <c r="AV23" s="1106"/>
      <c r="AW23" s="1106"/>
      <c r="AX23" s="1106"/>
      <c r="AY23" s="1107"/>
      <c r="AZ23" s="1096" t="s">
        <v>232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360</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395</v>
      </c>
      <c r="C28" s="1082"/>
      <c r="D28" s="1082"/>
      <c r="E28" s="1082"/>
      <c r="F28" s="1082"/>
      <c r="G28" s="1082"/>
      <c r="H28" s="1082"/>
      <c r="I28" s="1082"/>
      <c r="J28" s="1082"/>
      <c r="K28" s="1082"/>
      <c r="L28" s="1082"/>
      <c r="M28" s="1082"/>
      <c r="N28" s="1082"/>
      <c r="O28" s="1082"/>
      <c r="P28" s="1083"/>
      <c r="Q28" s="1084">
        <v>2585</v>
      </c>
      <c r="R28" s="1085"/>
      <c r="S28" s="1085"/>
      <c r="T28" s="1085"/>
      <c r="U28" s="1085"/>
      <c r="V28" s="1085">
        <v>2550</v>
      </c>
      <c r="W28" s="1085"/>
      <c r="X28" s="1085"/>
      <c r="Y28" s="1085"/>
      <c r="Z28" s="1085"/>
      <c r="AA28" s="1085">
        <v>34</v>
      </c>
      <c r="AB28" s="1085"/>
      <c r="AC28" s="1085"/>
      <c r="AD28" s="1085"/>
      <c r="AE28" s="1086"/>
      <c r="AF28" s="1087">
        <v>34</v>
      </c>
      <c r="AG28" s="1085"/>
      <c r="AH28" s="1085"/>
      <c r="AI28" s="1085"/>
      <c r="AJ28" s="1088"/>
      <c r="AK28" s="1089">
        <v>150</v>
      </c>
      <c r="AL28" s="1077"/>
      <c r="AM28" s="1077"/>
      <c r="AN28" s="1077"/>
      <c r="AO28" s="1077"/>
      <c r="AP28" s="1077" t="s">
        <v>592</v>
      </c>
      <c r="AQ28" s="1077"/>
      <c r="AR28" s="1077"/>
      <c r="AS28" s="1077"/>
      <c r="AT28" s="1077"/>
      <c r="AU28" s="1077" t="s">
        <v>592</v>
      </c>
      <c r="AV28" s="1077"/>
      <c r="AW28" s="1077"/>
      <c r="AX28" s="1077"/>
      <c r="AY28" s="1077"/>
      <c r="AZ28" s="1078" t="s">
        <v>592</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396</v>
      </c>
      <c r="C29" s="1069"/>
      <c r="D29" s="1069"/>
      <c r="E29" s="1069"/>
      <c r="F29" s="1069"/>
      <c r="G29" s="1069"/>
      <c r="H29" s="1069"/>
      <c r="I29" s="1069"/>
      <c r="J29" s="1069"/>
      <c r="K29" s="1069"/>
      <c r="L29" s="1069"/>
      <c r="M29" s="1069"/>
      <c r="N29" s="1069"/>
      <c r="O29" s="1069"/>
      <c r="P29" s="1070"/>
      <c r="Q29" s="1074">
        <v>2338</v>
      </c>
      <c r="R29" s="1075"/>
      <c r="S29" s="1075"/>
      <c r="T29" s="1075"/>
      <c r="U29" s="1075"/>
      <c r="V29" s="1075">
        <v>2315</v>
      </c>
      <c r="W29" s="1075"/>
      <c r="X29" s="1075"/>
      <c r="Y29" s="1075"/>
      <c r="Z29" s="1075"/>
      <c r="AA29" s="1075">
        <v>23</v>
      </c>
      <c r="AB29" s="1075"/>
      <c r="AC29" s="1075"/>
      <c r="AD29" s="1075"/>
      <c r="AE29" s="1076"/>
      <c r="AF29" s="1050">
        <v>23</v>
      </c>
      <c r="AG29" s="1051"/>
      <c r="AH29" s="1051"/>
      <c r="AI29" s="1051"/>
      <c r="AJ29" s="1052"/>
      <c r="AK29" s="1011">
        <v>296</v>
      </c>
      <c r="AL29" s="1002"/>
      <c r="AM29" s="1002"/>
      <c r="AN29" s="1002"/>
      <c r="AO29" s="1002"/>
      <c r="AP29" s="1002" t="s">
        <v>592</v>
      </c>
      <c r="AQ29" s="1002"/>
      <c r="AR29" s="1002"/>
      <c r="AS29" s="1002"/>
      <c r="AT29" s="1002"/>
      <c r="AU29" s="1002" t="s">
        <v>592</v>
      </c>
      <c r="AV29" s="1002"/>
      <c r="AW29" s="1002"/>
      <c r="AX29" s="1002"/>
      <c r="AY29" s="1002"/>
      <c r="AZ29" s="1073" t="s">
        <v>592</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397</v>
      </c>
      <c r="C30" s="1069"/>
      <c r="D30" s="1069"/>
      <c r="E30" s="1069"/>
      <c r="F30" s="1069"/>
      <c r="G30" s="1069"/>
      <c r="H30" s="1069"/>
      <c r="I30" s="1069"/>
      <c r="J30" s="1069"/>
      <c r="K30" s="1069"/>
      <c r="L30" s="1069"/>
      <c r="M30" s="1069"/>
      <c r="N30" s="1069"/>
      <c r="O30" s="1069"/>
      <c r="P30" s="1070"/>
      <c r="Q30" s="1074">
        <v>249</v>
      </c>
      <c r="R30" s="1075"/>
      <c r="S30" s="1075"/>
      <c r="T30" s="1075"/>
      <c r="U30" s="1075"/>
      <c r="V30" s="1075">
        <v>245</v>
      </c>
      <c r="W30" s="1075"/>
      <c r="X30" s="1075"/>
      <c r="Y30" s="1075"/>
      <c r="Z30" s="1075"/>
      <c r="AA30" s="1075">
        <v>4</v>
      </c>
      <c r="AB30" s="1075"/>
      <c r="AC30" s="1075"/>
      <c r="AD30" s="1075"/>
      <c r="AE30" s="1076"/>
      <c r="AF30" s="1050">
        <v>4</v>
      </c>
      <c r="AG30" s="1051"/>
      <c r="AH30" s="1051"/>
      <c r="AI30" s="1051"/>
      <c r="AJ30" s="1052"/>
      <c r="AK30" s="1011">
        <v>65</v>
      </c>
      <c r="AL30" s="1002"/>
      <c r="AM30" s="1002"/>
      <c r="AN30" s="1002"/>
      <c r="AO30" s="1002"/>
      <c r="AP30" s="1002" t="s">
        <v>592</v>
      </c>
      <c r="AQ30" s="1002"/>
      <c r="AR30" s="1002"/>
      <c r="AS30" s="1002"/>
      <c r="AT30" s="1002"/>
      <c r="AU30" s="1002" t="s">
        <v>592</v>
      </c>
      <c r="AV30" s="1002"/>
      <c r="AW30" s="1002"/>
      <c r="AX30" s="1002"/>
      <c r="AY30" s="1002"/>
      <c r="AZ30" s="1073" t="s">
        <v>592</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398</v>
      </c>
      <c r="C31" s="1069"/>
      <c r="D31" s="1069"/>
      <c r="E31" s="1069"/>
      <c r="F31" s="1069"/>
      <c r="G31" s="1069"/>
      <c r="H31" s="1069"/>
      <c r="I31" s="1069"/>
      <c r="J31" s="1069"/>
      <c r="K31" s="1069"/>
      <c r="L31" s="1069"/>
      <c r="M31" s="1069"/>
      <c r="N31" s="1069"/>
      <c r="O31" s="1069"/>
      <c r="P31" s="1070"/>
      <c r="Q31" s="1074">
        <v>36</v>
      </c>
      <c r="R31" s="1075"/>
      <c r="S31" s="1075"/>
      <c r="T31" s="1075"/>
      <c r="U31" s="1075"/>
      <c r="V31" s="1075">
        <v>12</v>
      </c>
      <c r="W31" s="1075"/>
      <c r="X31" s="1075"/>
      <c r="Y31" s="1075"/>
      <c r="Z31" s="1075"/>
      <c r="AA31" s="1075">
        <v>23</v>
      </c>
      <c r="AB31" s="1075"/>
      <c r="AC31" s="1075"/>
      <c r="AD31" s="1075"/>
      <c r="AE31" s="1076"/>
      <c r="AF31" s="1050">
        <v>23</v>
      </c>
      <c r="AG31" s="1051"/>
      <c r="AH31" s="1051"/>
      <c r="AI31" s="1051"/>
      <c r="AJ31" s="1052"/>
      <c r="AK31" s="1011">
        <v>82</v>
      </c>
      <c r="AL31" s="1002"/>
      <c r="AM31" s="1002"/>
      <c r="AN31" s="1002"/>
      <c r="AO31" s="1002"/>
      <c r="AP31" s="1002">
        <v>1854</v>
      </c>
      <c r="AQ31" s="1002"/>
      <c r="AR31" s="1002"/>
      <c r="AS31" s="1002"/>
      <c r="AT31" s="1002"/>
      <c r="AU31" s="1002">
        <v>777</v>
      </c>
      <c r="AV31" s="1002"/>
      <c r="AW31" s="1002"/>
      <c r="AX31" s="1002"/>
      <c r="AY31" s="1002"/>
      <c r="AZ31" s="1073" t="s">
        <v>592</v>
      </c>
      <c r="BA31" s="1073"/>
      <c r="BB31" s="1073"/>
      <c r="BC31" s="1073"/>
      <c r="BD31" s="1073"/>
      <c r="BE31" s="1063" t="s">
        <v>399</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400</v>
      </c>
      <c r="C32" s="1069"/>
      <c r="D32" s="1069"/>
      <c r="E32" s="1069"/>
      <c r="F32" s="1069"/>
      <c r="G32" s="1069"/>
      <c r="H32" s="1069"/>
      <c r="I32" s="1069"/>
      <c r="J32" s="1069"/>
      <c r="K32" s="1069"/>
      <c r="L32" s="1069"/>
      <c r="M32" s="1069"/>
      <c r="N32" s="1069"/>
      <c r="O32" s="1069"/>
      <c r="P32" s="1070"/>
      <c r="Q32" s="1074">
        <v>243</v>
      </c>
      <c r="R32" s="1075"/>
      <c r="S32" s="1075"/>
      <c r="T32" s="1075"/>
      <c r="U32" s="1075"/>
      <c r="V32" s="1075">
        <v>1</v>
      </c>
      <c r="W32" s="1075"/>
      <c r="X32" s="1075"/>
      <c r="Y32" s="1075"/>
      <c r="Z32" s="1075"/>
      <c r="AA32" s="1075">
        <v>242</v>
      </c>
      <c r="AB32" s="1075"/>
      <c r="AC32" s="1075"/>
      <c r="AD32" s="1075"/>
      <c r="AE32" s="1076"/>
      <c r="AF32" s="1050">
        <v>242</v>
      </c>
      <c r="AG32" s="1051"/>
      <c r="AH32" s="1051"/>
      <c r="AI32" s="1051"/>
      <c r="AJ32" s="1052"/>
      <c r="AK32" s="1011">
        <v>158</v>
      </c>
      <c r="AL32" s="1002"/>
      <c r="AM32" s="1002"/>
      <c r="AN32" s="1002"/>
      <c r="AO32" s="1002"/>
      <c r="AP32" s="1002">
        <v>647</v>
      </c>
      <c r="AQ32" s="1002"/>
      <c r="AR32" s="1002"/>
      <c r="AS32" s="1002"/>
      <c r="AT32" s="1002"/>
      <c r="AU32" s="1002">
        <v>486</v>
      </c>
      <c r="AV32" s="1002"/>
      <c r="AW32" s="1002"/>
      <c r="AX32" s="1002"/>
      <c r="AY32" s="1002"/>
      <c r="AZ32" s="1073" t="s">
        <v>592</v>
      </c>
      <c r="BA32" s="1073"/>
      <c r="BB32" s="1073"/>
      <c r="BC32" s="1073"/>
      <c r="BD32" s="1073"/>
      <c r="BE32" s="1063" t="s">
        <v>401</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402</v>
      </c>
      <c r="C33" s="1069"/>
      <c r="D33" s="1069"/>
      <c r="E33" s="1069"/>
      <c r="F33" s="1069"/>
      <c r="G33" s="1069"/>
      <c r="H33" s="1069"/>
      <c r="I33" s="1069"/>
      <c r="J33" s="1069"/>
      <c r="K33" s="1069"/>
      <c r="L33" s="1069"/>
      <c r="M33" s="1069"/>
      <c r="N33" s="1069"/>
      <c r="O33" s="1069"/>
      <c r="P33" s="1070"/>
      <c r="Q33" s="1074">
        <v>390</v>
      </c>
      <c r="R33" s="1075"/>
      <c r="S33" s="1075"/>
      <c r="T33" s="1075"/>
      <c r="U33" s="1075"/>
      <c r="V33" s="1075">
        <v>386</v>
      </c>
      <c r="W33" s="1075"/>
      <c r="X33" s="1075"/>
      <c r="Y33" s="1075"/>
      <c r="Z33" s="1075"/>
      <c r="AA33" s="1075">
        <v>4</v>
      </c>
      <c r="AB33" s="1075"/>
      <c r="AC33" s="1075"/>
      <c r="AD33" s="1075"/>
      <c r="AE33" s="1076"/>
      <c r="AF33" s="1050">
        <v>4</v>
      </c>
      <c r="AG33" s="1051"/>
      <c r="AH33" s="1051"/>
      <c r="AI33" s="1051"/>
      <c r="AJ33" s="1052"/>
      <c r="AK33" s="1011">
        <v>131</v>
      </c>
      <c r="AL33" s="1002"/>
      <c r="AM33" s="1002"/>
      <c r="AN33" s="1002"/>
      <c r="AO33" s="1002"/>
      <c r="AP33" s="1002">
        <v>1995</v>
      </c>
      <c r="AQ33" s="1002"/>
      <c r="AR33" s="1002"/>
      <c r="AS33" s="1002"/>
      <c r="AT33" s="1002"/>
      <c r="AU33" s="1002">
        <v>1155</v>
      </c>
      <c r="AV33" s="1002"/>
      <c r="AW33" s="1002"/>
      <c r="AX33" s="1002"/>
      <c r="AY33" s="1002"/>
      <c r="AZ33" s="1073" t="s">
        <v>592</v>
      </c>
      <c r="BA33" s="1073"/>
      <c r="BB33" s="1073"/>
      <c r="BC33" s="1073"/>
      <c r="BD33" s="1073"/>
      <c r="BE33" s="1063" t="s">
        <v>403</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404</v>
      </c>
      <c r="C34" s="1069"/>
      <c r="D34" s="1069"/>
      <c r="E34" s="1069"/>
      <c r="F34" s="1069"/>
      <c r="G34" s="1069"/>
      <c r="H34" s="1069"/>
      <c r="I34" s="1069"/>
      <c r="J34" s="1069"/>
      <c r="K34" s="1069"/>
      <c r="L34" s="1069"/>
      <c r="M34" s="1069"/>
      <c r="N34" s="1069"/>
      <c r="O34" s="1069"/>
      <c r="P34" s="1070"/>
      <c r="Q34" s="1074">
        <v>662</v>
      </c>
      <c r="R34" s="1075"/>
      <c r="S34" s="1075"/>
      <c r="T34" s="1075"/>
      <c r="U34" s="1075"/>
      <c r="V34" s="1075">
        <v>655</v>
      </c>
      <c r="W34" s="1075"/>
      <c r="X34" s="1075"/>
      <c r="Y34" s="1075"/>
      <c r="Z34" s="1075"/>
      <c r="AA34" s="1075">
        <v>7</v>
      </c>
      <c r="AB34" s="1075"/>
      <c r="AC34" s="1075"/>
      <c r="AD34" s="1075"/>
      <c r="AE34" s="1076"/>
      <c r="AF34" s="1050">
        <v>7</v>
      </c>
      <c r="AG34" s="1051"/>
      <c r="AH34" s="1051"/>
      <c r="AI34" s="1051"/>
      <c r="AJ34" s="1052"/>
      <c r="AK34" s="1011">
        <v>387</v>
      </c>
      <c r="AL34" s="1002"/>
      <c r="AM34" s="1002"/>
      <c r="AN34" s="1002"/>
      <c r="AO34" s="1002"/>
      <c r="AP34" s="1002">
        <v>2369</v>
      </c>
      <c r="AQ34" s="1002"/>
      <c r="AR34" s="1002"/>
      <c r="AS34" s="1002"/>
      <c r="AT34" s="1002"/>
      <c r="AU34" s="1002">
        <v>1632</v>
      </c>
      <c r="AV34" s="1002"/>
      <c r="AW34" s="1002"/>
      <c r="AX34" s="1002"/>
      <c r="AY34" s="1002"/>
      <c r="AZ34" s="1073" t="s">
        <v>592</v>
      </c>
      <c r="BA34" s="1073"/>
      <c r="BB34" s="1073"/>
      <c r="BC34" s="1073"/>
      <c r="BD34" s="1073"/>
      <c r="BE34" s="1063" t="s">
        <v>403</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405</v>
      </c>
      <c r="C35" s="1069"/>
      <c r="D35" s="1069"/>
      <c r="E35" s="1069"/>
      <c r="F35" s="1069"/>
      <c r="G35" s="1069"/>
      <c r="H35" s="1069"/>
      <c r="I35" s="1069"/>
      <c r="J35" s="1069"/>
      <c r="K35" s="1069"/>
      <c r="L35" s="1069"/>
      <c r="M35" s="1069"/>
      <c r="N35" s="1069"/>
      <c r="O35" s="1069"/>
      <c r="P35" s="1070"/>
      <c r="Q35" s="1074">
        <v>336</v>
      </c>
      <c r="R35" s="1075"/>
      <c r="S35" s="1075"/>
      <c r="T35" s="1075"/>
      <c r="U35" s="1075"/>
      <c r="V35" s="1075">
        <v>331</v>
      </c>
      <c r="W35" s="1075"/>
      <c r="X35" s="1075"/>
      <c r="Y35" s="1075"/>
      <c r="Z35" s="1075"/>
      <c r="AA35" s="1075">
        <v>5</v>
      </c>
      <c r="AB35" s="1075"/>
      <c r="AC35" s="1075"/>
      <c r="AD35" s="1075"/>
      <c r="AE35" s="1076"/>
      <c r="AF35" s="1050">
        <v>5</v>
      </c>
      <c r="AG35" s="1051"/>
      <c r="AH35" s="1051"/>
      <c r="AI35" s="1051"/>
      <c r="AJ35" s="1052"/>
      <c r="AK35" s="1011">
        <v>210</v>
      </c>
      <c r="AL35" s="1002"/>
      <c r="AM35" s="1002"/>
      <c r="AN35" s="1002"/>
      <c r="AO35" s="1002"/>
      <c r="AP35" s="1002">
        <v>1047</v>
      </c>
      <c r="AQ35" s="1002"/>
      <c r="AR35" s="1002"/>
      <c r="AS35" s="1002"/>
      <c r="AT35" s="1002"/>
      <c r="AU35" s="1002">
        <v>718</v>
      </c>
      <c r="AV35" s="1002"/>
      <c r="AW35" s="1002"/>
      <c r="AX35" s="1002"/>
      <c r="AY35" s="1002"/>
      <c r="AZ35" s="1073" t="s">
        <v>592</v>
      </c>
      <c r="BA35" s="1073"/>
      <c r="BB35" s="1073"/>
      <c r="BC35" s="1073"/>
      <c r="BD35" s="1073"/>
      <c r="BE35" s="1063" t="s">
        <v>406</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407</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383</v>
      </c>
      <c r="B63" s="975" t="s">
        <v>408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343</v>
      </c>
      <c r="AG63" s="990"/>
      <c r="AH63" s="990"/>
      <c r="AI63" s="990"/>
      <c r="AJ63" s="1061"/>
      <c r="AK63" s="1062"/>
      <c r="AL63" s="994"/>
      <c r="AM63" s="994"/>
      <c r="AN63" s="994"/>
      <c r="AO63" s="994"/>
      <c r="AP63" s="990">
        <v>7912</v>
      </c>
      <c r="AQ63" s="990"/>
      <c r="AR63" s="990"/>
      <c r="AS63" s="990"/>
      <c r="AT63" s="990"/>
      <c r="AU63" s="990">
        <v>4768</v>
      </c>
      <c r="AV63" s="990"/>
      <c r="AW63" s="990"/>
      <c r="AX63" s="990"/>
      <c r="AY63" s="990"/>
      <c r="AZ63" s="1056"/>
      <c r="BA63" s="1056"/>
      <c r="BB63" s="1056"/>
      <c r="BC63" s="1056"/>
      <c r="BD63" s="1056"/>
      <c r="BE63" s="991"/>
      <c r="BF63" s="991"/>
      <c r="BG63" s="991"/>
      <c r="BH63" s="991"/>
      <c r="BI63" s="992"/>
      <c r="BJ63" s="1057" t="s">
        <v>409</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411</v>
      </c>
      <c r="B66" s="1027"/>
      <c r="C66" s="1027"/>
      <c r="D66" s="1027"/>
      <c r="E66" s="1027"/>
      <c r="F66" s="1027"/>
      <c r="G66" s="1027"/>
      <c r="H66" s="1027"/>
      <c r="I66" s="1027"/>
      <c r="J66" s="1027"/>
      <c r="K66" s="1027"/>
      <c r="L66" s="1027"/>
      <c r="M66" s="1027"/>
      <c r="N66" s="1027"/>
      <c r="O66" s="1027"/>
      <c r="P66" s="1028"/>
      <c r="Q66" s="1032" t="s">
        <v>412</v>
      </c>
      <c r="R66" s="1033"/>
      <c r="S66" s="1033"/>
      <c r="T66" s="1033"/>
      <c r="U66" s="1034"/>
      <c r="V66" s="1032" t="s">
        <v>413</v>
      </c>
      <c r="W66" s="1033"/>
      <c r="X66" s="1033"/>
      <c r="Y66" s="1033"/>
      <c r="Z66" s="1034"/>
      <c r="AA66" s="1032" t="s">
        <v>414</v>
      </c>
      <c r="AB66" s="1033"/>
      <c r="AC66" s="1033"/>
      <c r="AD66" s="1033"/>
      <c r="AE66" s="1034"/>
      <c r="AF66" s="1038" t="s">
        <v>415</v>
      </c>
      <c r="AG66" s="1039"/>
      <c r="AH66" s="1039"/>
      <c r="AI66" s="1039"/>
      <c r="AJ66" s="1040"/>
      <c r="AK66" s="1032" t="s">
        <v>416</v>
      </c>
      <c r="AL66" s="1027"/>
      <c r="AM66" s="1027"/>
      <c r="AN66" s="1027"/>
      <c r="AO66" s="1028"/>
      <c r="AP66" s="1032" t="s">
        <v>417</v>
      </c>
      <c r="AQ66" s="1033"/>
      <c r="AR66" s="1033"/>
      <c r="AS66" s="1033"/>
      <c r="AT66" s="1034"/>
      <c r="AU66" s="1032" t="s">
        <v>418</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582</v>
      </c>
      <c r="C68" s="1017"/>
      <c r="D68" s="1017"/>
      <c r="E68" s="1017"/>
      <c r="F68" s="1017"/>
      <c r="G68" s="1017"/>
      <c r="H68" s="1017"/>
      <c r="I68" s="1017"/>
      <c r="J68" s="1017"/>
      <c r="K68" s="1017"/>
      <c r="L68" s="1017"/>
      <c r="M68" s="1017"/>
      <c r="N68" s="1017"/>
      <c r="O68" s="1017"/>
      <c r="P68" s="1018"/>
      <c r="Q68" s="1019">
        <v>3942</v>
      </c>
      <c r="R68" s="1013"/>
      <c r="S68" s="1013"/>
      <c r="T68" s="1013"/>
      <c r="U68" s="1013"/>
      <c r="V68" s="1013">
        <v>3921</v>
      </c>
      <c r="W68" s="1013"/>
      <c r="X68" s="1013"/>
      <c r="Y68" s="1013"/>
      <c r="Z68" s="1013"/>
      <c r="AA68" s="1013">
        <v>21</v>
      </c>
      <c r="AB68" s="1013"/>
      <c r="AC68" s="1013"/>
      <c r="AD68" s="1013"/>
      <c r="AE68" s="1013"/>
      <c r="AF68" s="1013">
        <v>21</v>
      </c>
      <c r="AG68" s="1013"/>
      <c r="AH68" s="1013"/>
      <c r="AI68" s="1013"/>
      <c r="AJ68" s="1013"/>
      <c r="AK68" s="1013" t="s">
        <v>518</v>
      </c>
      <c r="AL68" s="1013"/>
      <c r="AM68" s="1013"/>
      <c r="AN68" s="1013"/>
      <c r="AO68" s="1013"/>
      <c r="AP68" s="1013" t="s">
        <v>518</v>
      </c>
      <c r="AQ68" s="1013"/>
      <c r="AR68" s="1013"/>
      <c r="AS68" s="1013"/>
      <c r="AT68" s="1013"/>
      <c r="AU68" s="1013" t="s">
        <v>518</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583</v>
      </c>
      <c r="C69" s="1006"/>
      <c r="D69" s="1006"/>
      <c r="E69" s="1006"/>
      <c r="F69" s="1006"/>
      <c r="G69" s="1006"/>
      <c r="H69" s="1006"/>
      <c r="I69" s="1006"/>
      <c r="J69" s="1006"/>
      <c r="K69" s="1006"/>
      <c r="L69" s="1006"/>
      <c r="M69" s="1006"/>
      <c r="N69" s="1006"/>
      <c r="O69" s="1006"/>
      <c r="P69" s="1007"/>
      <c r="Q69" s="1008">
        <v>101</v>
      </c>
      <c r="R69" s="1002"/>
      <c r="S69" s="1002"/>
      <c r="T69" s="1002"/>
      <c r="U69" s="1002"/>
      <c r="V69" s="1002">
        <v>99</v>
      </c>
      <c r="W69" s="1002"/>
      <c r="X69" s="1002"/>
      <c r="Y69" s="1002"/>
      <c r="Z69" s="1002"/>
      <c r="AA69" s="1002">
        <v>3</v>
      </c>
      <c r="AB69" s="1002"/>
      <c r="AC69" s="1002"/>
      <c r="AD69" s="1002"/>
      <c r="AE69" s="1002"/>
      <c r="AF69" s="1002">
        <v>3</v>
      </c>
      <c r="AG69" s="1002"/>
      <c r="AH69" s="1002"/>
      <c r="AI69" s="1002"/>
      <c r="AJ69" s="1002"/>
      <c r="AK69" s="1002" t="s">
        <v>518</v>
      </c>
      <c r="AL69" s="1002"/>
      <c r="AM69" s="1002"/>
      <c r="AN69" s="1002"/>
      <c r="AO69" s="1002"/>
      <c r="AP69" s="1002" t="s">
        <v>518</v>
      </c>
      <c r="AQ69" s="1002"/>
      <c r="AR69" s="1002"/>
      <c r="AS69" s="1002"/>
      <c r="AT69" s="1002"/>
      <c r="AU69" s="1002" t="s">
        <v>518</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584</v>
      </c>
      <c r="C70" s="1006"/>
      <c r="D70" s="1006"/>
      <c r="E70" s="1006"/>
      <c r="F70" s="1006"/>
      <c r="G70" s="1006"/>
      <c r="H70" s="1006"/>
      <c r="I70" s="1006"/>
      <c r="J70" s="1006"/>
      <c r="K70" s="1006"/>
      <c r="L70" s="1006"/>
      <c r="M70" s="1006"/>
      <c r="N70" s="1006"/>
      <c r="O70" s="1006"/>
      <c r="P70" s="1007"/>
      <c r="Q70" s="1008">
        <v>487</v>
      </c>
      <c r="R70" s="1002"/>
      <c r="S70" s="1002"/>
      <c r="T70" s="1002"/>
      <c r="U70" s="1002"/>
      <c r="V70" s="1002">
        <v>459</v>
      </c>
      <c r="W70" s="1002"/>
      <c r="X70" s="1002"/>
      <c r="Y70" s="1002"/>
      <c r="Z70" s="1002"/>
      <c r="AA70" s="1002">
        <v>28</v>
      </c>
      <c r="AB70" s="1002"/>
      <c r="AC70" s="1002"/>
      <c r="AD70" s="1002"/>
      <c r="AE70" s="1002"/>
      <c r="AF70" s="1002">
        <v>28</v>
      </c>
      <c r="AG70" s="1002"/>
      <c r="AH70" s="1002"/>
      <c r="AI70" s="1002"/>
      <c r="AJ70" s="1002"/>
      <c r="AK70" s="1002" t="s">
        <v>518</v>
      </c>
      <c r="AL70" s="1002"/>
      <c r="AM70" s="1002"/>
      <c r="AN70" s="1002"/>
      <c r="AO70" s="1002"/>
      <c r="AP70" s="1002" t="s">
        <v>518</v>
      </c>
      <c r="AQ70" s="1002"/>
      <c r="AR70" s="1002"/>
      <c r="AS70" s="1002"/>
      <c r="AT70" s="1002"/>
      <c r="AU70" s="1002" t="s">
        <v>518</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585</v>
      </c>
      <c r="C71" s="1006"/>
      <c r="D71" s="1006"/>
      <c r="E71" s="1006"/>
      <c r="F71" s="1006"/>
      <c r="G71" s="1006"/>
      <c r="H71" s="1006"/>
      <c r="I71" s="1006"/>
      <c r="J71" s="1006"/>
      <c r="K71" s="1006"/>
      <c r="L71" s="1006"/>
      <c r="M71" s="1006"/>
      <c r="N71" s="1006"/>
      <c r="O71" s="1006"/>
      <c r="P71" s="1007"/>
      <c r="Q71" s="1008">
        <v>106301</v>
      </c>
      <c r="R71" s="1002"/>
      <c r="S71" s="1002"/>
      <c r="T71" s="1002"/>
      <c r="U71" s="1002"/>
      <c r="V71" s="1002">
        <v>103914</v>
      </c>
      <c r="W71" s="1002"/>
      <c r="X71" s="1002"/>
      <c r="Y71" s="1002"/>
      <c r="Z71" s="1002"/>
      <c r="AA71" s="1002">
        <v>2387</v>
      </c>
      <c r="AB71" s="1002"/>
      <c r="AC71" s="1002"/>
      <c r="AD71" s="1002"/>
      <c r="AE71" s="1002"/>
      <c r="AF71" s="1002">
        <v>2387</v>
      </c>
      <c r="AG71" s="1002"/>
      <c r="AH71" s="1002"/>
      <c r="AI71" s="1002"/>
      <c r="AJ71" s="1002"/>
      <c r="AK71" s="1002" t="s">
        <v>518</v>
      </c>
      <c r="AL71" s="1002"/>
      <c r="AM71" s="1002"/>
      <c r="AN71" s="1002"/>
      <c r="AO71" s="1002"/>
      <c r="AP71" s="1002" t="s">
        <v>518</v>
      </c>
      <c r="AQ71" s="1002"/>
      <c r="AR71" s="1002"/>
      <c r="AS71" s="1002"/>
      <c r="AT71" s="1002"/>
      <c r="AU71" s="1002" t="s">
        <v>518</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586</v>
      </c>
      <c r="C72" s="1006"/>
      <c r="D72" s="1006"/>
      <c r="E72" s="1006"/>
      <c r="F72" s="1006"/>
      <c r="G72" s="1006"/>
      <c r="H72" s="1006"/>
      <c r="I72" s="1006"/>
      <c r="J72" s="1006"/>
      <c r="K72" s="1006"/>
      <c r="L72" s="1006"/>
      <c r="M72" s="1006"/>
      <c r="N72" s="1006"/>
      <c r="O72" s="1006"/>
      <c r="P72" s="1007"/>
      <c r="Q72" s="1008">
        <v>144</v>
      </c>
      <c r="R72" s="1002"/>
      <c r="S72" s="1002"/>
      <c r="T72" s="1002"/>
      <c r="U72" s="1002"/>
      <c r="V72" s="1002">
        <v>133</v>
      </c>
      <c r="W72" s="1002"/>
      <c r="X72" s="1002"/>
      <c r="Y72" s="1002"/>
      <c r="Z72" s="1002"/>
      <c r="AA72" s="1002">
        <v>11</v>
      </c>
      <c r="AB72" s="1002"/>
      <c r="AC72" s="1002"/>
      <c r="AD72" s="1002"/>
      <c r="AE72" s="1002"/>
      <c r="AF72" s="1002">
        <v>11</v>
      </c>
      <c r="AG72" s="1002"/>
      <c r="AH72" s="1002"/>
      <c r="AI72" s="1002"/>
      <c r="AJ72" s="1002"/>
      <c r="AK72" s="1002" t="s">
        <v>518</v>
      </c>
      <c r="AL72" s="1002"/>
      <c r="AM72" s="1002"/>
      <c r="AN72" s="1002"/>
      <c r="AO72" s="1002"/>
      <c r="AP72" s="1002" t="s">
        <v>518</v>
      </c>
      <c r="AQ72" s="1002"/>
      <c r="AR72" s="1002"/>
      <c r="AS72" s="1002"/>
      <c r="AT72" s="1002"/>
      <c r="AU72" s="1002" t="s">
        <v>518</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587</v>
      </c>
      <c r="C73" s="1006"/>
      <c r="D73" s="1006"/>
      <c r="E73" s="1006"/>
      <c r="F73" s="1006"/>
      <c r="G73" s="1006"/>
      <c r="H73" s="1006"/>
      <c r="I73" s="1006"/>
      <c r="J73" s="1006"/>
      <c r="K73" s="1006"/>
      <c r="L73" s="1006"/>
      <c r="M73" s="1006"/>
      <c r="N73" s="1006"/>
      <c r="O73" s="1006"/>
      <c r="P73" s="1007"/>
      <c r="Q73" s="1008">
        <v>1355</v>
      </c>
      <c r="R73" s="1002"/>
      <c r="S73" s="1002"/>
      <c r="T73" s="1002"/>
      <c r="U73" s="1002"/>
      <c r="V73" s="1002">
        <v>1332</v>
      </c>
      <c r="W73" s="1002"/>
      <c r="X73" s="1002"/>
      <c r="Y73" s="1002"/>
      <c r="Z73" s="1002"/>
      <c r="AA73" s="1002">
        <v>23</v>
      </c>
      <c r="AB73" s="1002"/>
      <c r="AC73" s="1002"/>
      <c r="AD73" s="1002"/>
      <c r="AE73" s="1002"/>
      <c r="AF73" s="1002">
        <v>23</v>
      </c>
      <c r="AG73" s="1002"/>
      <c r="AH73" s="1002"/>
      <c r="AI73" s="1002"/>
      <c r="AJ73" s="1002"/>
      <c r="AK73" s="1002" t="s">
        <v>518</v>
      </c>
      <c r="AL73" s="1002"/>
      <c r="AM73" s="1002"/>
      <c r="AN73" s="1002"/>
      <c r="AO73" s="1002"/>
      <c r="AP73" s="1002">
        <v>1153</v>
      </c>
      <c r="AQ73" s="1002"/>
      <c r="AR73" s="1002"/>
      <c r="AS73" s="1002"/>
      <c r="AT73" s="1002"/>
      <c r="AU73" s="1002">
        <v>374</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588</v>
      </c>
      <c r="C74" s="1006"/>
      <c r="D74" s="1006"/>
      <c r="E74" s="1006"/>
      <c r="F74" s="1006"/>
      <c r="G74" s="1006"/>
      <c r="H74" s="1006"/>
      <c r="I74" s="1006"/>
      <c r="J74" s="1006"/>
      <c r="K74" s="1006"/>
      <c r="L74" s="1006"/>
      <c r="M74" s="1006"/>
      <c r="N74" s="1006"/>
      <c r="O74" s="1006"/>
      <c r="P74" s="1007"/>
      <c r="Q74" s="1008">
        <v>1251</v>
      </c>
      <c r="R74" s="1002"/>
      <c r="S74" s="1002"/>
      <c r="T74" s="1002"/>
      <c r="U74" s="1002"/>
      <c r="V74" s="1002">
        <v>1242</v>
      </c>
      <c r="W74" s="1002"/>
      <c r="X74" s="1002"/>
      <c r="Y74" s="1002"/>
      <c r="Z74" s="1002"/>
      <c r="AA74" s="1002">
        <v>9</v>
      </c>
      <c r="AB74" s="1002"/>
      <c r="AC74" s="1002"/>
      <c r="AD74" s="1002"/>
      <c r="AE74" s="1002"/>
      <c r="AF74" s="1002">
        <v>9</v>
      </c>
      <c r="AG74" s="1002"/>
      <c r="AH74" s="1002"/>
      <c r="AI74" s="1002"/>
      <c r="AJ74" s="1002"/>
      <c r="AK74" s="1002" t="s">
        <v>518</v>
      </c>
      <c r="AL74" s="1002"/>
      <c r="AM74" s="1002"/>
      <c r="AN74" s="1002"/>
      <c r="AO74" s="1002"/>
      <c r="AP74" s="1002">
        <v>841</v>
      </c>
      <c r="AQ74" s="1002"/>
      <c r="AR74" s="1002"/>
      <c r="AS74" s="1002"/>
      <c r="AT74" s="1002"/>
      <c r="AU74" s="1002">
        <v>187</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589</v>
      </c>
      <c r="C75" s="1006"/>
      <c r="D75" s="1006"/>
      <c r="E75" s="1006"/>
      <c r="F75" s="1006"/>
      <c r="G75" s="1006"/>
      <c r="H75" s="1006"/>
      <c r="I75" s="1006"/>
      <c r="J75" s="1006"/>
      <c r="K75" s="1006"/>
      <c r="L75" s="1006"/>
      <c r="M75" s="1006"/>
      <c r="N75" s="1006"/>
      <c r="O75" s="1006"/>
      <c r="P75" s="1007"/>
      <c r="Q75" s="1009">
        <v>4448</v>
      </c>
      <c r="R75" s="1010"/>
      <c r="S75" s="1010"/>
      <c r="T75" s="1010"/>
      <c r="U75" s="1011"/>
      <c r="V75" s="1012">
        <v>4572</v>
      </c>
      <c r="W75" s="1010"/>
      <c r="X75" s="1010"/>
      <c r="Y75" s="1010"/>
      <c r="Z75" s="1011"/>
      <c r="AA75" s="1012">
        <v>-124</v>
      </c>
      <c r="AB75" s="1010"/>
      <c r="AC75" s="1010"/>
      <c r="AD75" s="1010"/>
      <c r="AE75" s="1011"/>
      <c r="AF75" s="1012">
        <v>542</v>
      </c>
      <c r="AG75" s="1010"/>
      <c r="AH75" s="1010"/>
      <c r="AI75" s="1010"/>
      <c r="AJ75" s="1011"/>
      <c r="AK75" s="1012" t="s">
        <v>518</v>
      </c>
      <c r="AL75" s="1010"/>
      <c r="AM75" s="1010"/>
      <c r="AN75" s="1010"/>
      <c r="AO75" s="1011"/>
      <c r="AP75" s="1012">
        <v>1936</v>
      </c>
      <c r="AQ75" s="1010"/>
      <c r="AR75" s="1010"/>
      <c r="AS75" s="1010"/>
      <c r="AT75" s="1011"/>
      <c r="AU75" s="1012" t="s">
        <v>518</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590</v>
      </c>
      <c r="C76" s="1006"/>
      <c r="D76" s="1006"/>
      <c r="E76" s="1006"/>
      <c r="F76" s="1006"/>
      <c r="G76" s="1006"/>
      <c r="H76" s="1006"/>
      <c r="I76" s="1006"/>
      <c r="J76" s="1006"/>
      <c r="K76" s="1006"/>
      <c r="L76" s="1006"/>
      <c r="M76" s="1006"/>
      <c r="N76" s="1006"/>
      <c r="O76" s="1006"/>
      <c r="P76" s="1007"/>
      <c r="Q76" s="1009">
        <v>864</v>
      </c>
      <c r="R76" s="1010"/>
      <c r="S76" s="1010"/>
      <c r="T76" s="1010"/>
      <c r="U76" s="1011"/>
      <c r="V76" s="1012">
        <v>813</v>
      </c>
      <c r="W76" s="1010"/>
      <c r="X76" s="1010"/>
      <c r="Y76" s="1010"/>
      <c r="Z76" s="1011"/>
      <c r="AA76" s="1012">
        <v>51</v>
      </c>
      <c r="AB76" s="1010"/>
      <c r="AC76" s="1010"/>
      <c r="AD76" s="1010"/>
      <c r="AE76" s="1011"/>
      <c r="AF76" s="1012">
        <v>51</v>
      </c>
      <c r="AG76" s="1010"/>
      <c r="AH76" s="1010"/>
      <c r="AI76" s="1010"/>
      <c r="AJ76" s="1011"/>
      <c r="AK76" s="1012" t="s">
        <v>518</v>
      </c>
      <c r="AL76" s="1010"/>
      <c r="AM76" s="1010"/>
      <c r="AN76" s="1010"/>
      <c r="AO76" s="1011"/>
      <c r="AP76" s="1012" t="s">
        <v>518</v>
      </c>
      <c r="AQ76" s="1010"/>
      <c r="AR76" s="1010"/>
      <c r="AS76" s="1010"/>
      <c r="AT76" s="1011"/>
      <c r="AU76" s="1012" t="s">
        <v>518</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383</v>
      </c>
      <c r="B88" s="975" t="s">
        <v>419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3075</v>
      </c>
      <c r="AG88" s="990"/>
      <c r="AH88" s="990"/>
      <c r="AI88" s="990"/>
      <c r="AJ88" s="990"/>
      <c r="AK88" s="994"/>
      <c r="AL88" s="994"/>
      <c r="AM88" s="994"/>
      <c r="AN88" s="994"/>
      <c r="AO88" s="994"/>
      <c r="AP88" s="990">
        <v>3930</v>
      </c>
      <c r="AQ88" s="990"/>
      <c r="AR88" s="990"/>
      <c r="AS88" s="990"/>
      <c r="AT88" s="990"/>
      <c r="AU88" s="990">
        <v>561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420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90</v>
      </c>
      <c r="CS102" s="982"/>
      <c r="CT102" s="982"/>
      <c r="CU102" s="982"/>
      <c r="CV102" s="983"/>
      <c r="CW102" s="981">
        <v>260</v>
      </c>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428</v>
      </c>
      <c r="AB109" s="925"/>
      <c r="AC109" s="925"/>
      <c r="AD109" s="925"/>
      <c r="AE109" s="926"/>
      <c r="AF109" s="927" t="s">
        <v>298</v>
      </c>
      <c r="AG109" s="925"/>
      <c r="AH109" s="925"/>
      <c r="AI109" s="925"/>
      <c r="AJ109" s="926"/>
      <c r="AK109" s="927" t="s">
        <v>297</v>
      </c>
      <c r="AL109" s="925"/>
      <c r="AM109" s="925"/>
      <c r="AN109" s="925"/>
      <c r="AO109" s="926"/>
      <c r="AP109" s="927" t="s">
        <v>429</v>
      </c>
      <c r="AQ109" s="925"/>
      <c r="AR109" s="925"/>
      <c r="AS109" s="925"/>
      <c r="AT109" s="956"/>
      <c r="AU109" s="924" t="s">
        <v>427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428</v>
      </c>
      <c r="BR109" s="925"/>
      <c r="BS109" s="925"/>
      <c r="BT109" s="925"/>
      <c r="BU109" s="926"/>
      <c r="BV109" s="927" t="s">
        <v>298</v>
      </c>
      <c r="BW109" s="925"/>
      <c r="BX109" s="925"/>
      <c r="BY109" s="925"/>
      <c r="BZ109" s="926"/>
      <c r="CA109" s="927" t="s">
        <v>297</v>
      </c>
      <c r="CB109" s="925"/>
      <c r="CC109" s="925"/>
      <c r="CD109" s="925"/>
      <c r="CE109" s="926"/>
      <c r="CF109" s="963" t="s">
        <v>429</v>
      </c>
      <c r="CG109" s="963"/>
      <c r="CH109" s="963"/>
      <c r="CI109" s="963"/>
      <c r="CJ109" s="963"/>
      <c r="CK109" s="927" t="s">
        <v>430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428</v>
      </c>
      <c r="DH109" s="925"/>
      <c r="DI109" s="925"/>
      <c r="DJ109" s="925"/>
      <c r="DK109" s="926"/>
      <c r="DL109" s="927" t="s">
        <v>298</v>
      </c>
      <c r="DM109" s="925"/>
      <c r="DN109" s="925"/>
      <c r="DO109" s="925"/>
      <c r="DP109" s="926"/>
      <c r="DQ109" s="927" t="s">
        <v>297</v>
      </c>
      <c r="DR109" s="925"/>
      <c r="DS109" s="925"/>
      <c r="DT109" s="925"/>
      <c r="DU109" s="926"/>
      <c r="DV109" s="927" t="s">
        <v>429</v>
      </c>
      <c r="DW109" s="925"/>
      <c r="DX109" s="925"/>
      <c r="DY109" s="925"/>
      <c r="DZ109" s="956"/>
    </row>
    <row r="110" spans="1:131" s="226" customFormat="1" ht="26.25" customHeight="1" x14ac:dyDescent="0.15">
      <c r="A110" s="827" t="s">
        <v>431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1734999</v>
      </c>
      <c r="AB110" s="918"/>
      <c r="AC110" s="918"/>
      <c r="AD110" s="918"/>
      <c r="AE110" s="919"/>
      <c r="AF110" s="920">
        <v>1414238</v>
      </c>
      <c r="AG110" s="918"/>
      <c r="AH110" s="918"/>
      <c r="AI110" s="918"/>
      <c r="AJ110" s="919"/>
      <c r="AK110" s="920">
        <v>1255702</v>
      </c>
      <c r="AL110" s="918"/>
      <c r="AM110" s="918"/>
      <c r="AN110" s="918"/>
      <c r="AO110" s="919"/>
      <c r="AP110" s="921">
        <v>19.600000000000001</v>
      </c>
      <c r="AQ110" s="922"/>
      <c r="AR110" s="922"/>
      <c r="AS110" s="922"/>
      <c r="AT110" s="923"/>
      <c r="AU110" s="957" t="s">
        <v>66</v>
      </c>
      <c r="AV110" s="958"/>
      <c r="AW110" s="958"/>
      <c r="AX110" s="958"/>
      <c r="AY110" s="958"/>
      <c r="AZ110" s="883" t="s">
        <v>432</v>
      </c>
      <c r="BA110" s="828"/>
      <c r="BB110" s="828"/>
      <c r="BC110" s="828"/>
      <c r="BD110" s="828"/>
      <c r="BE110" s="828"/>
      <c r="BF110" s="828"/>
      <c r="BG110" s="828"/>
      <c r="BH110" s="828"/>
      <c r="BI110" s="828"/>
      <c r="BJ110" s="828"/>
      <c r="BK110" s="828"/>
      <c r="BL110" s="828"/>
      <c r="BM110" s="828"/>
      <c r="BN110" s="828"/>
      <c r="BO110" s="828"/>
      <c r="BP110" s="829"/>
      <c r="BQ110" s="884">
        <v>10376721</v>
      </c>
      <c r="BR110" s="865"/>
      <c r="BS110" s="865"/>
      <c r="BT110" s="865"/>
      <c r="BU110" s="865"/>
      <c r="BV110" s="865">
        <v>9882128</v>
      </c>
      <c r="BW110" s="865"/>
      <c r="BX110" s="865"/>
      <c r="BY110" s="865"/>
      <c r="BZ110" s="865"/>
      <c r="CA110" s="865">
        <v>9717992</v>
      </c>
      <c r="CB110" s="865"/>
      <c r="CC110" s="865"/>
      <c r="CD110" s="865"/>
      <c r="CE110" s="865"/>
      <c r="CF110" s="889">
        <v>151.80000000000001</v>
      </c>
      <c r="CG110" s="890"/>
      <c r="CH110" s="890"/>
      <c r="CI110" s="890"/>
      <c r="CJ110" s="890"/>
      <c r="CK110" s="953" t="s">
        <v>433</v>
      </c>
      <c r="CL110" s="839"/>
      <c r="CM110" s="914" t="s">
        <v>434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435</v>
      </c>
      <c r="DH110" s="865"/>
      <c r="DI110" s="865"/>
      <c r="DJ110" s="865"/>
      <c r="DK110" s="865"/>
      <c r="DL110" s="865" t="s">
        <v>436</v>
      </c>
      <c r="DM110" s="865"/>
      <c r="DN110" s="865"/>
      <c r="DO110" s="865"/>
      <c r="DP110" s="865"/>
      <c r="DQ110" s="865" t="s">
        <v>437</v>
      </c>
      <c r="DR110" s="865"/>
      <c r="DS110" s="865"/>
      <c r="DT110" s="865"/>
      <c r="DU110" s="865"/>
      <c r="DV110" s="866" t="s">
        <v>437</v>
      </c>
      <c r="DW110" s="866"/>
      <c r="DX110" s="866"/>
      <c r="DY110" s="866"/>
      <c r="DZ110" s="867"/>
    </row>
    <row r="111" spans="1:131" s="226" customFormat="1" ht="26.25" customHeight="1" x14ac:dyDescent="0.15">
      <c r="A111" s="794" t="s">
        <v>438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436</v>
      </c>
      <c r="AB111" s="946"/>
      <c r="AC111" s="946"/>
      <c r="AD111" s="946"/>
      <c r="AE111" s="947"/>
      <c r="AF111" s="948" t="s">
        <v>409</v>
      </c>
      <c r="AG111" s="946"/>
      <c r="AH111" s="946"/>
      <c r="AI111" s="946"/>
      <c r="AJ111" s="947"/>
      <c r="AK111" s="948" t="s">
        <v>437</v>
      </c>
      <c r="AL111" s="946"/>
      <c r="AM111" s="946"/>
      <c r="AN111" s="946"/>
      <c r="AO111" s="947"/>
      <c r="AP111" s="949" t="s">
        <v>437</v>
      </c>
      <c r="AQ111" s="950"/>
      <c r="AR111" s="950"/>
      <c r="AS111" s="950"/>
      <c r="AT111" s="951"/>
      <c r="AU111" s="959"/>
      <c r="AV111" s="960"/>
      <c r="AW111" s="960"/>
      <c r="AX111" s="960"/>
      <c r="AY111" s="960"/>
      <c r="AZ111" s="835" t="s">
        <v>439</v>
      </c>
      <c r="BA111" s="770"/>
      <c r="BB111" s="770"/>
      <c r="BC111" s="770"/>
      <c r="BD111" s="770"/>
      <c r="BE111" s="770"/>
      <c r="BF111" s="770"/>
      <c r="BG111" s="770"/>
      <c r="BH111" s="770"/>
      <c r="BI111" s="770"/>
      <c r="BJ111" s="770"/>
      <c r="BK111" s="770"/>
      <c r="BL111" s="770"/>
      <c r="BM111" s="770"/>
      <c r="BN111" s="770"/>
      <c r="BO111" s="770"/>
      <c r="BP111" s="771"/>
      <c r="BQ111" s="836">
        <v>178793</v>
      </c>
      <c r="BR111" s="837"/>
      <c r="BS111" s="837"/>
      <c r="BT111" s="837"/>
      <c r="BU111" s="837"/>
      <c r="BV111" s="837">
        <v>181243</v>
      </c>
      <c r="BW111" s="837"/>
      <c r="BX111" s="837"/>
      <c r="BY111" s="837"/>
      <c r="BZ111" s="837"/>
      <c r="CA111" s="837">
        <v>510441</v>
      </c>
      <c r="CB111" s="837"/>
      <c r="CC111" s="837"/>
      <c r="CD111" s="837"/>
      <c r="CE111" s="837"/>
      <c r="CF111" s="898">
        <v>8</v>
      </c>
      <c r="CG111" s="899"/>
      <c r="CH111" s="899"/>
      <c r="CI111" s="899"/>
      <c r="CJ111" s="899"/>
      <c r="CK111" s="954"/>
      <c r="CL111" s="841"/>
      <c r="CM111" s="844" t="s">
        <v>440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436</v>
      </c>
      <c r="DH111" s="837"/>
      <c r="DI111" s="837"/>
      <c r="DJ111" s="837"/>
      <c r="DK111" s="837"/>
      <c r="DL111" s="837" t="s">
        <v>409</v>
      </c>
      <c r="DM111" s="837"/>
      <c r="DN111" s="837"/>
      <c r="DO111" s="837"/>
      <c r="DP111" s="837"/>
      <c r="DQ111" s="837" t="s">
        <v>409</v>
      </c>
      <c r="DR111" s="837"/>
      <c r="DS111" s="837"/>
      <c r="DT111" s="837"/>
      <c r="DU111" s="837"/>
      <c r="DV111" s="814" t="s">
        <v>437</v>
      </c>
      <c r="DW111" s="814"/>
      <c r="DX111" s="814"/>
      <c r="DY111" s="814"/>
      <c r="DZ111" s="815"/>
    </row>
    <row r="112" spans="1:131" s="226" customFormat="1" ht="26.25" customHeight="1" x14ac:dyDescent="0.15">
      <c r="A112" s="939" t="s">
        <v>441</v>
      </c>
      <c r="B112" s="940"/>
      <c r="C112" s="770" t="s">
        <v>442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437</v>
      </c>
      <c r="AB112" s="800"/>
      <c r="AC112" s="800"/>
      <c r="AD112" s="800"/>
      <c r="AE112" s="801"/>
      <c r="AF112" s="802" t="s">
        <v>437</v>
      </c>
      <c r="AG112" s="800"/>
      <c r="AH112" s="800"/>
      <c r="AI112" s="800"/>
      <c r="AJ112" s="801"/>
      <c r="AK112" s="802" t="s">
        <v>437</v>
      </c>
      <c r="AL112" s="800"/>
      <c r="AM112" s="800"/>
      <c r="AN112" s="800"/>
      <c r="AO112" s="801"/>
      <c r="AP112" s="847" t="s">
        <v>437</v>
      </c>
      <c r="AQ112" s="848"/>
      <c r="AR112" s="848"/>
      <c r="AS112" s="848"/>
      <c r="AT112" s="849"/>
      <c r="AU112" s="959"/>
      <c r="AV112" s="960"/>
      <c r="AW112" s="960"/>
      <c r="AX112" s="960"/>
      <c r="AY112" s="960"/>
      <c r="AZ112" s="835" t="s">
        <v>443</v>
      </c>
      <c r="BA112" s="770"/>
      <c r="BB112" s="770"/>
      <c r="BC112" s="770"/>
      <c r="BD112" s="770"/>
      <c r="BE112" s="770"/>
      <c r="BF112" s="770"/>
      <c r="BG112" s="770"/>
      <c r="BH112" s="770"/>
      <c r="BI112" s="770"/>
      <c r="BJ112" s="770"/>
      <c r="BK112" s="770"/>
      <c r="BL112" s="770"/>
      <c r="BM112" s="770"/>
      <c r="BN112" s="770"/>
      <c r="BO112" s="770"/>
      <c r="BP112" s="771"/>
      <c r="BQ112" s="836">
        <v>5860456</v>
      </c>
      <c r="BR112" s="837"/>
      <c r="BS112" s="837"/>
      <c r="BT112" s="837"/>
      <c r="BU112" s="837"/>
      <c r="BV112" s="837">
        <v>5310941</v>
      </c>
      <c r="BW112" s="837"/>
      <c r="BX112" s="837"/>
      <c r="BY112" s="837"/>
      <c r="BZ112" s="837"/>
      <c r="CA112" s="837">
        <v>4767984</v>
      </c>
      <c r="CB112" s="837"/>
      <c r="CC112" s="837"/>
      <c r="CD112" s="837"/>
      <c r="CE112" s="837"/>
      <c r="CF112" s="898">
        <v>74.5</v>
      </c>
      <c r="CG112" s="899"/>
      <c r="CH112" s="899"/>
      <c r="CI112" s="899"/>
      <c r="CJ112" s="899"/>
      <c r="CK112" s="954"/>
      <c r="CL112" s="841"/>
      <c r="CM112" s="844" t="s">
        <v>444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437</v>
      </c>
      <c r="DH112" s="837"/>
      <c r="DI112" s="837"/>
      <c r="DJ112" s="837"/>
      <c r="DK112" s="837"/>
      <c r="DL112" s="837" t="s">
        <v>437</v>
      </c>
      <c r="DM112" s="837"/>
      <c r="DN112" s="837"/>
      <c r="DO112" s="837"/>
      <c r="DP112" s="837"/>
      <c r="DQ112" s="837" t="s">
        <v>409</v>
      </c>
      <c r="DR112" s="837"/>
      <c r="DS112" s="837"/>
      <c r="DT112" s="837"/>
      <c r="DU112" s="837"/>
      <c r="DV112" s="814" t="s">
        <v>437</v>
      </c>
      <c r="DW112" s="814"/>
      <c r="DX112" s="814"/>
      <c r="DY112" s="814"/>
      <c r="DZ112" s="815"/>
    </row>
    <row r="113" spans="1:130" s="226" customFormat="1" ht="26.25" customHeight="1" x14ac:dyDescent="0.15">
      <c r="A113" s="941"/>
      <c r="B113" s="942"/>
      <c r="C113" s="770" t="s">
        <v>445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753542</v>
      </c>
      <c r="AB113" s="946"/>
      <c r="AC113" s="946"/>
      <c r="AD113" s="946"/>
      <c r="AE113" s="947"/>
      <c r="AF113" s="948">
        <v>707459</v>
      </c>
      <c r="AG113" s="946"/>
      <c r="AH113" s="946"/>
      <c r="AI113" s="946"/>
      <c r="AJ113" s="947"/>
      <c r="AK113" s="948">
        <v>664501</v>
      </c>
      <c r="AL113" s="946"/>
      <c r="AM113" s="946"/>
      <c r="AN113" s="946"/>
      <c r="AO113" s="947"/>
      <c r="AP113" s="949">
        <v>10.4</v>
      </c>
      <c r="AQ113" s="950"/>
      <c r="AR113" s="950"/>
      <c r="AS113" s="950"/>
      <c r="AT113" s="951"/>
      <c r="AU113" s="959"/>
      <c r="AV113" s="960"/>
      <c r="AW113" s="960"/>
      <c r="AX113" s="960"/>
      <c r="AY113" s="960"/>
      <c r="AZ113" s="835" t="s">
        <v>446</v>
      </c>
      <c r="BA113" s="770"/>
      <c r="BB113" s="770"/>
      <c r="BC113" s="770"/>
      <c r="BD113" s="770"/>
      <c r="BE113" s="770"/>
      <c r="BF113" s="770"/>
      <c r="BG113" s="770"/>
      <c r="BH113" s="770"/>
      <c r="BI113" s="770"/>
      <c r="BJ113" s="770"/>
      <c r="BK113" s="770"/>
      <c r="BL113" s="770"/>
      <c r="BM113" s="770"/>
      <c r="BN113" s="770"/>
      <c r="BO113" s="770"/>
      <c r="BP113" s="771"/>
      <c r="BQ113" s="836">
        <v>550683</v>
      </c>
      <c r="BR113" s="837"/>
      <c r="BS113" s="837"/>
      <c r="BT113" s="837"/>
      <c r="BU113" s="837"/>
      <c r="BV113" s="837">
        <v>594295</v>
      </c>
      <c r="BW113" s="837"/>
      <c r="BX113" s="837"/>
      <c r="BY113" s="837"/>
      <c r="BZ113" s="837"/>
      <c r="CA113" s="837">
        <v>561557</v>
      </c>
      <c r="CB113" s="837"/>
      <c r="CC113" s="837"/>
      <c r="CD113" s="837"/>
      <c r="CE113" s="837"/>
      <c r="CF113" s="898">
        <v>8.8000000000000007</v>
      </c>
      <c r="CG113" s="899"/>
      <c r="CH113" s="899"/>
      <c r="CI113" s="899"/>
      <c r="CJ113" s="899"/>
      <c r="CK113" s="954"/>
      <c r="CL113" s="841"/>
      <c r="CM113" s="844" t="s">
        <v>447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409</v>
      </c>
      <c r="DH113" s="800"/>
      <c r="DI113" s="800"/>
      <c r="DJ113" s="800"/>
      <c r="DK113" s="801"/>
      <c r="DL113" s="802" t="s">
        <v>437</v>
      </c>
      <c r="DM113" s="800"/>
      <c r="DN113" s="800"/>
      <c r="DO113" s="800"/>
      <c r="DP113" s="801"/>
      <c r="DQ113" s="802" t="s">
        <v>409</v>
      </c>
      <c r="DR113" s="800"/>
      <c r="DS113" s="800"/>
      <c r="DT113" s="800"/>
      <c r="DU113" s="801"/>
      <c r="DV113" s="847" t="s">
        <v>437</v>
      </c>
      <c r="DW113" s="848"/>
      <c r="DX113" s="848"/>
      <c r="DY113" s="848"/>
      <c r="DZ113" s="849"/>
    </row>
    <row r="114" spans="1:130" s="226" customFormat="1" ht="26.25" customHeight="1" x14ac:dyDescent="0.15">
      <c r="A114" s="941"/>
      <c r="B114" s="942"/>
      <c r="C114" s="770" t="s">
        <v>448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50931</v>
      </c>
      <c r="AB114" s="800"/>
      <c r="AC114" s="800"/>
      <c r="AD114" s="800"/>
      <c r="AE114" s="801"/>
      <c r="AF114" s="802">
        <v>52081</v>
      </c>
      <c r="AG114" s="800"/>
      <c r="AH114" s="800"/>
      <c r="AI114" s="800"/>
      <c r="AJ114" s="801"/>
      <c r="AK114" s="802">
        <v>74613</v>
      </c>
      <c r="AL114" s="800"/>
      <c r="AM114" s="800"/>
      <c r="AN114" s="800"/>
      <c r="AO114" s="801"/>
      <c r="AP114" s="847">
        <v>1.2</v>
      </c>
      <c r="AQ114" s="848"/>
      <c r="AR114" s="848"/>
      <c r="AS114" s="848"/>
      <c r="AT114" s="849"/>
      <c r="AU114" s="959"/>
      <c r="AV114" s="960"/>
      <c r="AW114" s="960"/>
      <c r="AX114" s="960"/>
      <c r="AY114" s="960"/>
      <c r="AZ114" s="835" t="s">
        <v>449</v>
      </c>
      <c r="BA114" s="770"/>
      <c r="BB114" s="770"/>
      <c r="BC114" s="770"/>
      <c r="BD114" s="770"/>
      <c r="BE114" s="770"/>
      <c r="BF114" s="770"/>
      <c r="BG114" s="770"/>
      <c r="BH114" s="770"/>
      <c r="BI114" s="770"/>
      <c r="BJ114" s="770"/>
      <c r="BK114" s="770"/>
      <c r="BL114" s="770"/>
      <c r="BM114" s="770"/>
      <c r="BN114" s="770"/>
      <c r="BO114" s="770"/>
      <c r="BP114" s="771"/>
      <c r="BQ114" s="836">
        <v>2129211</v>
      </c>
      <c r="BR114" s="837"/>
      <c r="BS114" s="837"/>
      <c r="BT114" s="837"/>
      <c r="BU114" s="837"/>
      <c r="BV114" s="837">
        <v>2172743</v>
      </c>
      <c r="BW114" s="837"/>
      <c r="BX114" s="837"/>
      <c r="BY114" s="837"/>
      <c r="BZ114" s="837"/>
      <c r="CA114" s="837">
        <v>1979881</v>
      </c>
      <c r="CB114" s="837"/>
      <c r="CC114" s="837"/>
      <c r="CD114" s="837"/>
      <c r="CE114" s="837"/>
      <c r="CF114" s="898">
        <v>30.9</v>
      </c>
      <c r="CG114" s="899"/>
      <c r="CH114" s="899"/>
      <c r="CI114" s="899"/>
      <c r="CJ114" s="899"/>
      <c r="CK114" s="954"/>
      <c r="CL114" s="841"/>
      <c r="CM114" s="844" t="s">
        <v>450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437</v>
      </c>
      <c r="DH114" s="800"/>
      <c r="DI114" s="800"/>
      <c r="DJ114" s="800"/>
      <c r="DK114" s="801"/>
      <c r="DL114" s="802" t="s">
        <v>409</v>
      </c>
      <c r="DM114" s="800"/>
      <c r="DN114" s="800"/>
      <c r="DO114" s="800"/>
      <c r="DP114" s="801"/>
      <c r="DQ114" s="802" t="s">
        <v>437</v>
      </c>
      <c r="DR114" s="800"/>
      <c r="DS114" s="800"/>
      <c r="DT114" s="800"/>
      <c r="DU114" s="801"/>
      <c r="DV114" s="847" t="s">
        <v>437</v>
      </c>
      <c r="DW114" s="848"/>
      <c r="DX114" s="848"/>
      <c r="DY114" s="848"/>
      <c r="DZ114" s="849"/>
    </row>
    <row r="115" spans="1:130" s="226" customFormat="1" ht="26.25" customHeight="1" x14ac:dyDescent="0.15">
      <c r="A115" s="941"/>
      <c r="B115" s="942"/>
      <c r="C115" s="770" t="s">
        <v>451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29376</v>
      </c>
      <c r="AB115" s="946"/>
      <c r="AC115" s="946"/>
      <c r="AD115" s="946"/>
      <c r="AE115" s="947"/>
      <c r="AF115" s="948">
        <v>28317</v>
      </c>
      <c r="AG115" s="946"/>
      <c r="AH115" s="946"/>
      <c r="AI115" s="946"/>
      <c r="AJ115" s="947"/>
      <c r="AK115" s="948">
        <v>22241</v>
      </c>
      <c r="AL115" s="946"/>
      <c r="AM115" s="946"/>
      <c r="AN115" s="946"/>
      <c r="AO115" s="947"/>
      <c r="AP115" s="949">
        <v>0.3</v>
      </c>
      <c r="AQ115" s="950"/>
      <c r="AR115" s="950"/>
      <c r="AS115" s="950"/>
      <c r="AT115" s="951"/>
      <c r="AU115" s="959"/>
      <c r="AV115" s="960"/>
      <c r="AW115" s="960"/>
      <c r="AX115" s="960"/>
      <c r="AY115" s="960"/>
      <c r="AZ115" s="835" t="s">
        <v>452</v>
      </c>
      <c r="BA115" s="770"/>
      <c r="BB115" s="770"/>
      <c r="BC115" s="770"/>
      <c r="BD115" s="770"/>
      <c r="BE115" s="770"/>
      <c r="BF115" s="770"/>
      <c r="BG115" s="770"/>
      <c r="BH115" s="770"/>
      <c r="BI115" s="770"/>
      <c r="BJ115" s="770"/>
      <c r="BK115" s="770"/>
      <c r="BL115" s="770"/>
      <c r="BM115" s="770"/>
      <c r="BN115" s="770"/>
      <c r="BO115" s="770"/>
      <c r="BP115" s="771"/>
      <c r="BQ115" s="836" t="s">
        <v>232</v>
      </c>
      <c r="BR115" s="837"/>
      <c r="BS115" s="837"/>
      <c r="BT115" s="837"/>
      <c r="BU115" s="837"/>
      <c r="BV115" s="837" t="s">
        <v>437</v>
      </c>
      <c r="BW115" s="837"/>
      <c r="BX115" s="837"/>
      <c r="BY115" s="837"/>
      <c r="BZ115" s="837"/>
      <c r="CA115" s="837" t="s">
        <v>409</v>
      </c>
      <c r="CB115" s="837"/>
      <c r="CC115" s="837"/>
      <c r="CD115" s="837"/>
      <c r="CE115" s="837"/>
      <c r="CF115" s="898" t="s">
        <v>437</v>
      </c>
      <c r="CG115" s="899"/>
      <c r="CH115" s="899"/>
      <c r="CI115" s="899"/>
      <c r="CJ115" s="899"/>
      <c r="CK115" s="954"/>
      <c r="CL115" s="841"/>
      <c r="CM115" s="835" t="s">
        <v>453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437</v>
      </c>
      <c r="DH115" s="800"/>
      <c r="DI115" s="800"/>
      <c r="DJ115" s="800"/>
      <c r="DK115" s="801"/>
      <c r="DL115" s="802" t="s">
        <v>409</v>
      </c>
      <c r="DM115" s="800"/>
      <c r="DN115" s="800"/>
      <c r="DO115" s="800"/>
      <c r="DP115" s="801"/>
      <c r="DQ115" s="802" t="s">
        <v>437</v>
      </c>
      <c r="DR115" s="800"/>
      <c r="DS115" s="800"/>
      <c r="DT115" s="800"/>
      <c r="DU115" s="801"/>
      <c r="DV115" s="847" t="s">
        <v>437</v>
      </c>
      <c r="DW115" s="848"/>
      <c r="DX115" s="848"/>
      <c r="DY115" s="848"/>
      <c r="DZ115" s="849"/>
    </row>
    <row r="116" spans="1:130" s="226" customFormat="1" ht="26.25" customHeight="1" x14ac:dyDescent="0.15">
      <c r="A116" s="943"/>
      <c r="B116" s="944"/>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437</v>
      </c>
      <c r="AB116" s="800"/>
      <c r="AC116" s="800"/>
      <c r="AD116" s="800"/>
      <c r="AE116" s="801"/>
      <c r="AF116" s="802" t="s">
        <v>437</v>
      </c>
      <c r="AG116" s="800"/>
      <c r="AH116" s="800"/>
      <c r="AI116" s="800"/>
      <c r="AJ116" s="801"/>
      <c r="AK116" s="802" t="s">
        <v>437</v>
      </c>
      <c r="AL116" s="800"/>
      <c r="AM116" s="800"/>
      <c r="AN116" s="800"/>
      <c r="AO116" s="801"/>
      <c r="AP116" s="847" t="s">
        <v>437</v>
      </c>
      <c r="AQ116" s="848"/>
      <c r="AR116" s="848"/>
      <c r="AS116" s="848"/>
      <c r="AT116" s="849"/>
      <c r="AU116" s="959"/>
      <c r="AV116" s="960"/>
      <c r="AW116" s="960"/>
      <c r="AX116" s="960"/>
      <c r="AY116" s="960"/>
      <c r="AZ116" s="886" t="s">
        <v>455</v>
      </c>
      <c r="BA116" s="887"/>
      <c r="BB116" s="887"/>
      <c r="BC116" s="887"/>
      <c r="BD116" s="887"/>
      <c r="BE116" s="887"/>
      <c r="BF116" s="887"/>
      <c r="BG116" s="887"/>
      <c r="BH116" s="887"/>
      <c r="BI116" s="887"/>
      <c r="BJ116" s="887"/>
      <c r="BK116" s="887"/>
      <c r="BL116" s="887"/>
      <c r="BM116" s="887"/>
      <c r="BN116" s="887"/>
      <c r="BO116" s="887"/>
      <c r="BP116" s="888"/>
      <c r="BQ116" s="836" t="s">
        <v>409</v>
      </c>
      <c r="BR116" s="837"/>
      <c r="BS116" s="837"/>
      <c r="BT116" s="837"/>
      <c r="BU116" s="837"/>
      <c r="BV116" s="837" t="s">
        <v>437</v>
      </c>
      <c r="BW116" s="837"/>
      <c r="BX116" s="837"/>
      <c r="BY116" s="837"/>
      <c r="BZ116" s="837"/>
      <c r="CA116" s="837" t="s">
        <v>437</v>
      </c>
      <c r="CB116" s="837"/>
      <c r="CC116" s="837"/>
      <c r="CD116" s="837"/>
      <c r="CE116" s="837"/>
      <c r="CF116" s="898" t="s">
        <v>437</v>
      </c>
      <c r="CG116" s="899"/>
      <c r="CH116" s="899"/>
      <c r="CI116" s="899"/>
      <c r="CJ116" s="899"/>
      <c r="CK116" s="954"/>
      <c r="CL116" s="841"/>
      <c r="CM116" s="844" t="s">
        <v>456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437</v>
      </c>
      <c r="DH116" s="800"/>
      <c r="DI116" s="800"/>
      <c r="DJ116" s="800"/>
      <c r="DK116" s="801"/>
      <c r="DL116" s="802" t="s">
        <v>409</v>
      </c>
      <c r="DM116" s="800"/>
      <c r="DN116" s="800"/>
      <c r="DO116" s="800"/>
      <c r="DP116" s="801"/>
      <c r="DQ116" s="802" t="s">
        <v>437</v>
      </c>
      <c r="DR116" s="800"/>
      <c r="DS116" s="800"/>
      <c r="DT116" s="800"/>
      <c r="DU116" s="801"/>
      <c r="DV116" s="847" t="s">
        <v>437</v>
      </c>
      <c r="DW116" s="848"/>
      <c r="DX116" s="848"/>
      <c r="DY116" s="848"/>
      <c r="DZ116" s="849"/>
    </row>
    <row r="117" spans="1:130" s="226" customFormat="1" ht="26.25" customHeight="1" x14ac:dyDescent="0.15">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457</v>
      </c>
      <c r="Z117" s="926"/>
      <c r="AA117" s="931">
        <v>2568848</v>
      </c>
      <c r="AB117" s="932"/>
      <c r="AC117" s="932"/>
      <c r="AD117" s="932"/>
      <c r="AE117" s="933"/>
      <c r="AF117" s="934">
        <v>2202095</v>
      </c>
      <c r="AG117" s="932"/>
      <c r="AH117" s="932"/>
      <c r="AI117" s="932"/>
      <c r="AJ117" s="933"/>
      <c r="AK117" s="934">
        <v>2017057</v>
      </c>
      <c r="AL117" s="932"/>
      <c r="AM117" s="932"/>
      <c r="AN117" s="932"/>
      <c r="AO117" s="933"/>
      <c r="AP117" s="935"/>
      <c r="AQ117" s="936"/>
      <c r="AR117" s="936"/>
      <c r="AS117" s="936"/>
      <c r="AT117" s="937"/>
      <c r="AU117" s="959"/>
      <c r="AV117" s="960"/>
      <c r="AW117" s="960"/>
      <c r="AX117" s="960"/>
      <c r="AY117" s="960"/>
      <c r="AZ117" s="886" t="s">
        <v>458</v>
      </c>
      <c r="BA117" s="887"/>
      <c r="BB117" s="887"/>
      <c r="BC117" s="887"/>
      <c r="BD117" s="887"/>
      <c r="BE117" s="887"/>
      <c r="BF117" s="887"/>
      <c r="BG117" s="887"/>
      <c r="BH117" s="887"/>
      <c r="BI117" s="887"/>
      <c r="BJ117" s="887"/>
      <c r="BK117" s="887"/>
      <c r="BL117" s="887"/>
      <c r="BM117" s="887"/>
      <c r="BN117" s="887"/>
      <c r="BO117" s="887"/>
      <c r="BP117" s="888"/>
      <c r="BQ117" s="836" t="s">
        <v>380</v>
      </c>
      <c r="BR117" s="837"/>
      <c r="BS117" s="837"/>
      <c r="BT117" s="837"/>
      <c r="BU117" s="837"/>
      <c r="BV117" s="837" t="s">
        <v>459</v>
      </c>
      <c r="BW117" s="837"/>
      <c r="BX117" s="837"/>
      <c r="BY117" s="837"/>
      <c r="BZ117" s="837"/>
      <c r="CA117" s="837" t="s">
        <v>232</v>
      </c>
      <c r="CB117" s="837"/>
      <c r="CC117" s="837"/>
      <c r="CD117" s="837"/>
      <c r="CE117" s="837"/>
      <c r="CF117" s="898" t="s">
        <v>232</v>
      </c>
      <c r="CG117" s="899"/>
      <c r="CH117" s="899"/>
      <c r="CI117" s="899"/>
      <c r="CJ117" s="899"/>
      <c r="CK117" s="954"/>
      <c r="CL117" s="841"/>
      <c r="CM117" s="844" t="s">
        <v>460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232</v>
      </c>
      <c r="DH117" s="800"/>
      <c r="DI117" s="800"/>
      <c r="DJ117" s="800"/>
      <c r="DK117" s="801"/>
      <c r="DL117" s="802" t="s">
        <v>461</v>
      </c>
      <c r="DM117" s="800"/>
      <c r="DN117" s="800"/>
      <c r="DO117" s="800"/>
      <c r="DP117" s="801"/>
      <c r="DQ117" s="802" t="s">
        <v>462</v>
      </c>
      <c r="DR117" s="800"/>
      <c r="DS117" s="800"/>
      <c r="DT117" s="800"/>
      <c r="DU117" s="801"/>
      <c r="DV117" s="847" t="s">
        <v>463</v>
      </c>
      <c r="DW117" s="848"/>
      <c r="DX117" s="848"/>
      <c r="DY117" s="848"/>
      <c r="DZ117" s="849"/>
    </row>
    <row r="118" spans="1:130" s="226" customFormat="1" ht="26.25" customHeight="1" x14ac:dyDescent="0.15">
      <c r="A118" s="924" t="s">
        <v>430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428</v>
      </c>
      <c r="AB118" s="925"/>
      <c r="AC118" s="925"/>
      <c r="AD118" s="925"/>
      <c r="AE118" s="926"/>
      <c r="AF118" s="927" t="s">
        <v>298</v>
      </c>
      <c r="AG118" s="925"/>
      <c r="AH118" s="925"/>
      <c r="AI118" s="925"/>
      <c r="AJ118" s="926"/>
      <c r="AK118" s="927" t="s">
        <v>297</v>
      </c>
      <c r="AL118" s="925"/>
      <c r="AM118" s="925"/>
      <c r="AN118" s="925"/>
      <c r="AO118" s="926"/>
      <c r="AP118" s="928" t="s">
        <v>429</v>
      </c>
      <c r="AQ118" s="929"/>
      <c r="AR118" s="929"/>
      <c r="AS118" s="929"/>
      <c r="AT118" s="930"/>
      <c r="AU118" s="959"/>
      <c r="AV118" s="960"/>
      <c r="AW118" s="960"/>
      <c r="AX118" s="960"/>
      <c r="AY118" s="960"/>
      <c r="AZ118" s="902" t="s">
        <v>464</v>
      </c>
      <c r="BA118" s="903"/>
      <c r="BB118" s="903"/>
      <c r="BC118" s="903"/>
      <c r="BD118" s="903"/>
      <c r="BE118" s="903"/>
      <c r="BF118" s="903"/>
      <c r="BG118" s="903"/>
      <c r="BH118" s="903"/>
      <c r="BI118" s="903"/>
      <c r="BJ118" s="903"/>
      <c r="BK118" s="903"/>
      <c r="BL118" s="903"/>
      <c r="BM118" s="903"/>
      <c r="BN118" s="903"/>
      <c r="BO118" s="903"/>
      <c r="BP118" s="904"/>
      <c r="BQ118" s="905" t="s">
        <v>463</v>
      </c>
      <c r="BR118" s="868"/>
      <c r="BS118" s="868"/>
      <c r="BT118" s="868"/>
      <c r="BU118" s="868"/>
      <c r="BV118" s="868" t="s">
        <v>463</v>
      </c>
      <c r="BW118" s="868"/>
      <c r="BX118" s="868"/>
      <c r="BY118" s="868"/>
      <c r="BZ118" s="868"/>
      <c r="CA118" s="868" t="s">
        <v>463</v>
      </c>
      <c r="CB118" s="868"/>
      <c r="CC118" s="868"/>
      <c r="CD118" s="868"/>
      <c r="CE118" s="868"/>
      <c r="CF118" s="898" t="s">
        <v>459</v>
      </c>
      <c r="CG118" s="899"/>
      <c r="CH118" s="899"/>
      <c r="CI118" s="899"/>
      <c r="CJ118" s="899"/>
      <c r="CK118" s="954"/>
      <c r="CL118" s="841"/>
      <c r="CM118" s="844" t="s">
        <v>465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466</v>
      </c>
      <c r="DH118" s="800"/>
      <c r="DI118" s="800"/>
      <c r="DJ118" s="800"/>
      <c r="DK118" s="801"/>
      <c r="DL118" s="802" t="s">
        <v>466</v>
      </c>
      <c r="DM118" s="800"/>
      <c r="DN118" s="800"/>
      <c r="DO118" s="800"/>
      <c r="DP118" s="801"/>
      <c r="DQ118" s="802" t="s">
        <v>232</v>
      </c>
      <c r="DR118" s="800"/>
      <c r="DS118" s="800"/>
      <c r="DT118" s="800"/>
      <c r="DU118" s="801"/>
      <c r="DV118" s="847" t="s">
        <v>463</v>
      </c>
      <c r="DW118" s="848"/>
      <c r="DX118" s="848"/>
      <c r="DY118" s="848"/>
      <c r="DZ118" s="849"/>
    </row>
    <row r="119" spans="1:130" s="226" customFormat="1" ht="26.25" customHeight="1" x14ac:dyDescent="0.15">
      <c r="A119" s="838" t="s">
        <v>433</v>
      </c>
      <c r="B119" s="839"/>
      <c r="C119" s="914" t="s">
        <v>434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463</v>
      </c>
      <c r="AB119" s="918"/>
      <c r="AC119" s="918"/>
      <c r="AD119" s="918"/>
      <c r="AE119" s="919"/>
      <c r="AF119" s="920" t="s">
        <v>463</v>
      </c>
      <c r="AG119" s="918"/>
      <c r="AH119" s="918"/>
      <c r="AI119" s="918"/>
      <c r="AJ119" s="919"/>
      <c r="AK119" s="920" t="s">
        <v>232</v>
      </c>
      <c r="AL119" s="918"/>
      <c r="AM119" s="918"/>
      <c r="AN119" s="918"/>
      <c r="AO119" s="919"/>
      <c r="AP119" s="921" t="s">
        <v>232</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467</v>
      </c>
      <c r="BP119" s="901"/>
      <c r="BQ119" s="905">
        <v>19095864</v>
      </c>
      <c r="BR119" s="868"/>
      <c r="BS119" s="868"/>
      <c r="BT119" s="868"/>
      <c r="BU119" s="868"/>
      <c r="BV119" s="868">
        <v>18141350</v>
      </c>
      <c r="BW119" s="868"/>
      <c r="BX119" s="868"/>
      <c r="BY119" s="868"/>
      <c r="BZ119" s="868"/>
      <c r="CA119" s="868">
        <v>17537855</v>
      </c>
      <c r="CB119" s="868"/>
      <c r="CC119" s="868"/>
      <c r="CD119" s="868"/>
      <c r="CE119" s="868"/>
      <c r="CF119" s="766"/>
      <c r="CG119" s="767"/>
      <c r="CH119" s="767"/>
      <c r="CI119" s="767"/>
      <c r="CJ119" s="857"/>
      <c r="CK119" s="955"/>
      <c r="CL119" s="843"/>
      <c r="CM119" s="861" t="s">
        <v>468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178793</v>
      </c>
      <c r="DH119" s="783"/>
      <c r="DI119" s="783"/>
      <c r="DJ119" s="783"/>
      <c r="DK119" s="784"/>
      <c r="DL119" s="785">
        <v>181243</v>
      </c>
      <c r="DM119" s="783"/>
      <c r="DN119" s="783"/>
      <c r="DO119" s="783"/>
      <c r="DP119" s="784"/>
      <c r="DQ119" s="785">
        <v>510441</v>
      </c>
      <c r="DR119" s="783"/>
      <c r="DS119" s="783"/>
      <c r="DT119" s="783"/>
      <c r="DU119" s="784"/>
      <c r="DV119" s="871">
        <v>8</v>
      </c>
      <c r="DW119" s="872"/>
      <c r="DX119" s="872"/>
      <c r="DY119" s="872"/>
      <c r="DZ119" s="873"/>
    </row>
    <row r="120" spans="1:130" s="226" customFormat="1" ht="26.25" customHeight="1" x14ac:dyDescent="0.15">
      <c r="A120" s="840"/>
      <c r="B120" s="841"/>
      <c r="C120" s="844" t="s">
        <v>440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232</v>
      </c>
      <c r="AB120" s="800"/>
      <c r="AC120" s="800"/>
      <c r="AD120" s="800"/>
      <c r="AE120" s="801"/>
      <c r="AF120" s="802" t="s">
        <v>466</v>
      </c>
      <c r="AG120" s="800"/>
      <c r="AH120" s="800"/>
      <c r="AI120" s="800"/>
      <c r="AJ120" s="801"/>
      <c r="AK120" s="802" t="s">
        <v>466</v>
      </c>
      <c r="AL120" s="800"/>
      <c r="AM120" s="800"/>
      <c r="AN120" s="800"/>
      <c r="AO120" s="801"/>
      <c r="AP120" s="847" t="s">
        <v>232</v>
      </c>
      <c r="AQ120" s="848"/>
      <c r="AR120" s="848"/>
      <c r="AS120" s="848"/>
      <c r="AT120" s="849"/>
      <c r="AU120" s="906" t="s">
        <v>469</v>
      </c>
      <c r="AV120" s="907"/>
      <c r="AW120" s="907"/>
      <c r="AX120" s="907"/>
      <c r="AY120" s="908"/>
      <c r="AZ120" s="883" t="s">
        <v>470</v>
      </c>
      <c r="BA120" s="828"/>
      <c r="BB120" s="828"/>
      <c r="BC120" s="828"/>
      <c r="BD120" s="828"/>
      <c r="BE120" s="828"/>
      <c r="BF120" s="828"/>
      <c r="BG120" s="828"/>
      <c r="BH120" s="828"/>
      <c r="BI120" s="828"/>
      <c r="BJ120" s="828"/>
      <c r="BK120" s="828"/>
      <c r="BL120" s="828"/>
      <c r="BM120" s="828"/>
      <c r="BN120" s="828"/>
      <c r="BO120" s="828"/>
      <c r="BP120" s="829"/>
      <c r="BQ120" s="884">
        <v>4383015</v>
      </c>
      <c r="BR120" s="865"/>
      <c r="BS120" s="865"/>
      <c r="BT120" s="865"/>
      <c r="BU120" s="865"/>
      <c r="BV120" s="865">
        <v>4505196</v>
      </c>
      <c r="BW120" s="865"/>
      <c r="BX120" s="865"/>
      <c r="BY120" s="865"/>
      <c r="BZ120" s="865"/>
      <c r="CA120" s="865">
        <v>4091364</v>
      </c>
      <c r="CB120" s="865"/>
      <c r="CC120" s="865"/>
      <c r="CD120" s="865"/>
      <c r="CE120" s="865"/>
      <c r="CF120" s="889">
        <v>63.9</v>
      </c>
      <c r="CG120" s="890"/>
      <c r="CH120" s="890"/>
      <c r="CI120" s="890"/>
      <c r="CJ120" s="890"/>
      <c r="CK120" s="891" t="s">
        <v>471</v>
      </c>
      <c r="CL120" s="875"/>
      <c r="CM120" s="875"/>
      <c r="CN120" s="875"/>
      <c r="CO120" s="876"/>
      <c r="CP120" s="895" t="s">
        <v>404</v>
      </c>
      <c r="CQ120" s="896"/>
      <c r="CR120" s="896"/>
      <c r="CS120" s="896"/>
      <c r="CT120" s="896"/>
      <c r="CU120" s="896"/>
      <c r="CV120" s="896"/>
      <c r="CW120" s="896"/>
      <c r="CX120" s="896"/>
      <c r="CY120" s="896"/>
      <c r="CZ120" s="896"/>
      <c r="DA120" s="896"/>
      <c r="DB120" s="896"/>
      <c r="DC120" s="896"/>
      <c r="DD120" s="896"/>
      <c r="DE120" s="896"/>
      <c r="DF120" s="897"/>
      <c r="DG120" s="884">
        <v>2186040</v>
      </c>
      <c r="DH120" s="865"/>
      <c r="DI120" s="865"/>
      <c r="DJ120" s="865"/>
      <c r="DK120" s="865"/>
      <c r="DL120" s="865">
        <v>1880323</v>
      </c>
      <c r="DM120" s="865"/>
      <c r="DN120" s="865"/>
      <c r="DO120" s="865"/>
      <c r="DP120" s="865"/>
      <c r="DQ120" s="865">
        <v>1632030</v>
      </c>
      <c r="DR120" s="865"/>
      <c r="DS120" s="865"/>
      <c r="DT120" s="865"/>
      <c r="DU120" s="865"/>
      <c r="DV120" s="866">
        <v>25.5</v>
      </c>
      <c r="DW120" s="866"/>
      <c r="DX120" s="866"/>
      <c r="DY120" s="866"/>
      <c r="DZ120" s="867"/>
    </row>
    <row r="121" spans="1:130" s="226" customFormat="1" ht="26.25" customHeight="1" x14ac:dyDescent="0.15">
      <c r="A121" s="840"/>
      <c r="B121" s="841"/>
      <c r="C121" s="886" t="s">
        <v>472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435</v>
      </c>
      <c r="AB121" s="800"/>
      <c r="AC121" s="800"/>
      <c r="AD121" s="800"/>
      <c r="AE121" s="801"/>
      <c r="AF121" s="802" t="s">
        <v>463</v>
      </c>
      <c r="AG121" s="800"/>
      <c r="AH121" s="800"/>
      <c r="AI121" s="800"/>
      <c r="AJ121" s="801"/>
      <c r="AK121" s="802" t="s">
        <v>466</v>
      </c>
      <c r="AL121" s="800"/>
      <c r="AM121" s="800"/>
      <c r="AN121" s="800"/>
      <c r="AO121" s="801"/>
      <c r="AP121" s="847" t="s">
        <v>462</v>
      </c>
      <c r="AQ121" s="848"/>
      <c r="AR121" s="848"/>
      <c r="AS121" s="848"/>
      <c r="AT121" s="849"/>
      <c r="AU121" s="909"/>
      <c r="AV121" s="910"/>
      <c r="AW121" s="910"/>
      <c r="AX121" s="910"/>
      <c r="AY121" s="911"/>
      <c r="AZ121" s="835" t="s">
        <v>473</v>
      </c>
      <c r="BA121" s="770"/>
      <c r="BB121" s="770"/>
      <c r="BC121" s="770"/>
      <c r="BD121" s="770"/>
      <c r="BE121" s="770"/>
      <c r="BF121" s="770"/>
      <c r="BG121" s="770"/>
      <c r="BH121" s="770"/>
      <c r="BI121" s="770"/>
      <c r="BJ121" s="770"/>
      <c r="BK121" s="770"/>
      <c r="BL121" s="770"/>
      <c r="BM121" s="770"/>
      <c r="BN121" s="770"/>
      <c r="BO121" s="770"/>
      <c r="BP121" s="771"/>
      <c r="BQ121" s="836">
        <v>124493</v>
      </c>
      <c r="BR121" s="837"/>
      <c r="BS121" s="837"/>
      <c r="BT121" s="837"/>
      <c r="BU121" s="837"/>
      <c r="BV121" s="837">
        <v>47191</v>
      </c>
      <c r="BW121" s="837"/>
      <c r="BX121" s="837"/>
      <c r="BY121" s="837"/>
      <c r="BZ121" s="837"/>
      <c r="CA121" s="837">
        <v>48</v>
      </c>
      <c r="CB121" s="837"/>
      <c r="CC121" s="837"/>
      <c r="CD121" s="837"/>
      <c r="CE121" s="837"/>
      <c r="CF121" s="898">
        <v>0</v>
      </c>
      <c r="CG121" s="899"/>
      <c r="CH121" s="899"/>
      <c r="CI121" s="899"/>
      <c r="CJ121" s="899"/>
      <c r="CK121" s="892"/>
      <c r="CL121" s="878"/>
      <c r="CM121" s="878"/>
      <c r="CN121" s="878"/>
      <c r="CO121" s="879"/>
      <c r="CP121" s="858" t="s">
        <v>474</v>
      </c>
      <c r="CQ121" s="859"/>
      <c r="CR121" s="859"/>
      <c r="CS121" s="859"/>
      <c r="CT121" s="859"/>
      <c r="CU121" s="859"/>
      <c r="CV121" s="859"/>
      <c r="CW121" s="859"/>
      <c r="CX121" s="859"/>
      <c r="CY121" s="859"/>
      <c r="CZ121" s="859"/>
      <c r="DA121" s="859"/>
      <c r="DB121" s="859"/>
      <c r="DC121" s="859"/>
      <c r="DD121" s="859"/>
      <c r="DE121" s="859"/>
      <c r="DF121" s="860"/>
      <c r="DG121" s="836">
        <v>1289910</v>
      </c>
      <c r="DH121" s="837"/>
      <c r="DI121" s="837"/>
      <c r="DJ121" s="837"/>
      <c r="DK121" s="837"/>
      <c r="DL121" s="837">
        <v>1249255</v>
      </c>
      <c r="DM121" s="837"/>
      <c r="DN121" s="837"/>
      <c r="DO121" s="837"/>
      <c r="DP121" s="837"/>
      <c r="DQ121" s="837">
        <v>1154825</v>
      </c>
      <c r="DR121" s="837"/>
      <c r="DS121" s="837"/>
      <c r="DT121" s="837"/>
      <c r="DU121" s="837"/>
      <c r="DV121" s="814">
        <v>18</v>
      </c>
      <c r="DW121" s="814"/>
      <c r="DX121" s="814"/>
      <c r="DY121" s="814"/>
      <c r="DZ121" s="815"/>
    </row>
    <row r="122" spans="1:130" s="226" customFormat="1" ht="26.25" customHeight="1" x14ac:dyDescent="0.15">
      <c r="A122" s="840"/>
      <c r="B122" s="841"/>
      <c r="C122" s="844" t="s">
        <v>450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466</v>
      </c>
      <c r="AB122" s="800"/>
      <c r="AC122" s="800"/>
      <c r="AD122" s="800"/>
      <c r="AE122" s="801"/>
      <c r="AF122" s="802" t="s">
        <v>463</v>
      </c>
      <c r="AG122" s="800"/>
      <c r="AH122" s="800"/>
      <c r="AI122" s="800"/>
      <c r="AJ122" s="801"/>
      <c r="AK122" s="802" t="s">
        <v>463</v>
      </c>
      <c r="AL122" s="800"/>
      <c r="AM122" s="800"/>
      <c r="AN122" s="800"/>
      <c r="AO122" s="801"/>
      <c r="AP122" s="847" t="s">
        <v>232</v>
      </c>
      <c r="AQ122" s="848"/>
      <c r="AR122" s="848"/>
      <c r="AS122" s="848"/>
      <c r="AT122" s="849"/>
      <c r="AU122" s="909"/>
      <c r="AV122" s="910"/>
      <c r="AW122" s="910"/>
      <c r="AX122" s="910"/>
      <c r="AY122" s="911"/>
      <c r="AZ122" s="902" t="s">
        <v>475</v>
      </c>
      <c r="BA122" s="903"/>
      <c r="BB122" s="903"/>
      <c r="BC122" s="903"/>
      <c r="BD122" s="903"/>
      <c r="BE122" s="903"/>
      <c r="BF122" s="903"/>
      <c r="BG122" s="903"/>
      <c r="BH122" s="903"/>
      <c r="BI122" s="903"/>
      <c r="BJ122" s="903"/>
      <c r="BK122" s="903"/>
      <c r="BL122" s="903"/>
      <c r="BM122" s="903"/>
      <c r="BN122" s="903"/>
      <c r="BO122" s="903"/>
      <c r="BP122" s="904"/>
      <c r="BQ122" s="905">
        <v>14233386</v>
      </c>
      <c r="BR122" s="868"/>
      <c r="BS122" s="868"/>
      <c r="BT122" s="868"/>
      <c r="BU122" s="868"/>
      <c r="BV122" s="868">
        <v>13457127</v>
      </c>
      <c r="BW122" s="868"/>
      <c r="BX122" s="868"/>
      <c r="BY122" s="868"/>
      <c r="BZ122" s="868"/>
      <c r="CA122" s="868">
        <v>12982845</v>
      </c>
      <c r="CB122" s="868"/>
      <c r="CC122" s="868"/>
      <c r="CD122" s="868"/>
      <c r="CE122" s="868"/>
      <c r="CF122" s="869">
        <v>202.8</v>
      </c>
      <c r="CG122" s="870"/>
      <c r="CH122" s="870"/>
      <c r="CI122" s="870"/>
      <c r="CJ122" s="870"/>
      <c r="CK122" s="892"/>
      <c r="CL122" s="878"/>
      <c r="CM122" s="878"/>
      <c r="CN122" s="878"/>
      <c r="CO122" s="879"/>
      <c r="CP122" s="858" t="s">
        <v>476</v>
      </c>
      <c r="CQ122" s="859"/>
      <c r="CR122" s="859"/>
      <c r="CS122" s="859"/>
      <c r="CT122" s="859"/>
      <c r="CU122" s="859"/>
      <c r="CV122" s="859"/>
      <c r="CW122" s="859"/>
      <c r="CX122" s="859"/>
      <c r="CY122" s="859"/>
      <c r="CZ122" s="859"/>
      <c r="DA122" s="859"/>
      <c r="DB122" s="859"/>
      <c r="DC122" s="859"/>
      <c r="DD122" s="859"/>
      <c r="DE122" s="859"/>
      <c r="DF122" s="860"/>
      <c r="DG122" s="836">
        <v>990892</v>
      </c>
      <c r="DH122" s="837"/>
      <c r="DI122" s="837"/>
      <c r="DJ122" s="837"/>
      <c r="DK122" s="837"/>
      <c r="DL122" s="837">
        <v>847875</v>
      </c>
      <c r="DM122" s="837"/>
      <c r="DN122" s="837"/>
      <c r="DO122" s="837"/>
      <c r="DP122" s="837"/>
      <c r="DQ122" s="837">
        <v>776931</v>
      </c>
      <c r="DR122" s="837"/>
      <c r="DS122" s="837"/>
      <c r="DT122" s="837"/>
      <c r="DU122" s="837"/>
      <c r="DV122" s="814">
        <v>12.1</v>
      </c>
      <c r="DW122" s="814"/>
      <c r="DX122" s="814"/>
      <c r="DY122" s="814"/>
      <c r="DZ122" s="815"/>
    </row>
    <row r="123" spans="1:130" s="226" customFormat="1" ht="26.25" customHeight="1" x14ac:dyDescent="0.15">
      <c r="A123" s="840"/>
      <c r="B123" s="841"/>
      <c r="C123" s="844" t="s">
        <v>456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463</v>
      </c>
      <c r="AB123" s="800"/>
      <c r="AC123" s="800"/>
      <c r="AD123" s="800"/>
      <c r="AE123" s="801"/>
      <c r="AF123" s="802" t="s">
        <v>232</v>
      </c>
      <c r="AG123" s="800"/>
      <c r="AH123" s="800"/>
      <c r="AI123" s="800"/>
      <c r="AJ123" s="801"/>
      <c r="AK123" s="802" t="s">
        <v>232</v>
      </c>
      <c r="AL123" s="800"/>
      <c r="AM123" s="800"/>
      <c r="AN123" s="800"/>
      <c r="AO123" s="801"/>
      <c r="AP123" s="847" t="s">
        <v>477</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478</v>
      </c>
      <c r="BP123" s="901"/>
      <c r="BQ123" s="855">
        <v>18740894</v>
      </c>
      <c r="BR123" s="856"/>
      <c r="BS123" s="856"/>
      <c r="BT123" s="856"/>
      <c r="BU123" s="856"/>
      <c r="BV123" s="856">
        <v>18009514</v>
      </c>
      <c r="BW123" s="856"/>
      <c r="BX123" s="856"/>
      <c r="BY123" s="856"/>
      <c r="BZ123" s="856"/>
      <c r="CA123" s="856">
        <v>17074257</v>
      </c>
      <c r="CB123" s="856"/>
      <c r="CC123" s="856"/>
      <c r="CD123" s="856"/>
      <c r="CE123" s="856"/>
      <c r="CF123" s="766"/>
      <c r="CG123" s="767"/>
      <c r="CH123" s="767"/>
      <c r="CI123" s="767"/>
      <c r="CJ123" s="857"/>
      <c r="CK123" s="892"/>
      <c r="CL123" s="878"/>
      <c r="CM123" s="878"/>
      <c r="CN123" s="878"/>
      <c r="CO123" s="879"/>
      <c r="CP123" s="858" t="s">
        <v>479</v>
      </c>
      <c r="CQ123" s="859"/>
      <c r="CR123" s="859"/>
      <c r="CS123" s="859"/>
      <c r="CT123" s="859"/>
      <c r="CU123" s="859"/>
      <c r="CV123" s="859"/>
      <c r="CW123" s="859"/>
      <c r="CX123" s="859"/>
      <c r="CY123" s="859"/>
      <c r="CZ123" s="859"/>
      <c r="DA123" s="859"/>
      <c r="DB123" s="859"/>
      <c r="DC123" s="859"/>
      <c r="DD123" s="859"/>
      <c r="DE123" s="859"/>
      <c r="DF123" s="860"/>
      <c r="DG123" s="799">
        <v>804219</v>
      </c>
      <c r="DH123" s="800"/>
      <c r="DI123" s="800"/>
      <c r="DJ123" s="800"/>
      <c r="DK123" s="801"/>
      <c r="DL123" s="802">
        <v>799429</v>
      </c>
      <c r="DM123" s="800"/>
      <c r="DN123" s="800"/>
      <c r="DO123" s="800"/>
      <c r="DP123" s="801"/>
      <c r="DQ123" s="802">
        <v>718021</v>
      </c>
      <c r="DR123" s="800"/>
      <c r="DS123" s="800"/>
      <c r="DT123" s="800"/>
      <c r="DU123" s="801"/>
      <c r="DV123" s="847">
        <v>11.2</v>
      </c>
      <c r="DW123" s="848"/>
      <c r="DX123" s="848"/>
      <c r="DY123" s="848"/>
      <c r="DZ123" s="849"/>
    </row>
    <row r="124" spans="1:130" s="226" customFormat="1" ht="26.25" customHeight="1" thickBot="1" x14ac:dyDescent="0.2">
      <c r="A124" s="840"/>
      <c r="B124" s="841"/>
      <c r="C124" s="844" t="s">
        <v>460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232</v>
      </c>
      <c r="AB124" s="800"/>
      <c r="AC124" s="800"/>
      <c r="AD124" s="800"/>
      <c r="AE124" s="801"/>
      <c r="AF124" s="802" t="s">
        <v>463</v>
      </c>
      <c r="AG124" s="800"/>
      <c r="AH124" s="800"/>
      <c r="AI124" s="800"/>
      <c r="AJ124" s="801"/>
      <c r="AK124" s="802" t="s">
        <v>462</v>
      </c>
      <c r="AL124" s="800"/>
      <c r="AM124" s="800"/>
      <c r="AN124" s="800"/>
      <c r="AO124" s="801"/>
      <c r="AP124" s="847" t="s">
        <v>232</v>
      </c>
      <c r="AQ124" s="848"/>
      <c r="AR124" s="848"/>
      <c r="AS124" s="848"/>
      <c r="AT124" s="849"/>
      <c r="AU124" s="850" t="s">
        <v>480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5.0999999999999996</v>
      </c>
      <c r="BR124" s="854"/>
      <c r="BS124" s="854"/>
      <c r="BT124" s="854"/>
      <c r="BU124" s="854"/>
      <c r="BV124" s="854">
        <v>1.9</v>
      </c>
      <c r="BW124" s="854"/>
      <c r="BX124" s="854"/>
      <c r="BY124" s="854"/>
      <c r="BZ124" s="854"/>
      <c r="CA124" s="854">
        <v>7.2</v>
      </c>
      <c r="CB124" s="854"/>
      <c r="CC124" s="854"/>
      <c r="CD124" s="854"/>
      <c r="CE124" s="854"/>
      <c r="CF124" s="744"/>
      <c r="CG124" s="745"/>
      <c r="CH124" s="745"/>
      <c r="CI124" s="745"/>
      <c r="CJ124" s="885"/>
      <c r="CK124" s="893"/>
      <c r="CL124" s="893"/>
      <c r="CM124" s="893"/>
      <c r="CN124" s="893"/>
      <c r="CO124" s="894"/>
      <c r="CP124" s="858" t="s">
        <v>481</v>
      </c>
      <c r="CQ124" s="859"/>
      <c r="CR124" s="859"/>
      <c r="CS124" s="859"/>
      <c r="CT124" s="859"/>
      <c r="CU124" s="859"/>
      <c r="CV124" s="859"/>
      <c r="CW124" s="859"/>
      <c r="CX124" s="859"/>
      <c r="CY124" s="859"/>
      <c r="CZ124" s="859"/>
      <c r="DA124" s="859"/>
      <c r="DB124" s="859"/>
      <c r="DC124" s="859"/>
      <c r="DD124" s="859"/>
      <c r="DE124" s="859"/>
      <c r="DF124" s="860"/>
      <c r="DG124" s="782">
        <v>589395</v>
      </c>
      <c r="DH124" s="783"/>
      <c r="DI124" s="783"/>
      <c r="DJ124" s="783"/>
      <c r="DK124" s="784"/>
      <c r="DL124" s="785">
        <v>534059</v>
      </c>
      <c r="DM124" s="783"/>
      <c r="DN124" s="783"/>
      <c r="DO124" s="783"/>
      <c r="DP124" s="784"/>
      <c r="DQ124" s="785">
        <v>486177</v>
      </c>
      <c r="DR124" s="783"/>
      <c r="DS124" s="783"/>
      <c r="DT124" s="783"/>
      <c r="DU124" s="784"/>
      <c r="DV124" s="871">
        <v>7.6</v>
      </c>
      <c r="DW124" s="872"/>
      <c r="DX124" s="872"/>
      <c r="DY124" s="872"/>
      <c r="DZ124" s="873"/>
    </row>
    <row r="125" spans="1:130" s="226" customFormat="1" ht="26.25" customHeight="1" x14ac:dyDescent="0.15">
      <c r="A125" s="840"/>
      <c r="B125" s="841"/>
      <c r="C125" s="844" t="s">
        <v>465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462</v>
      </c>
      <c r="AB125" s="800"/>
      <c r="AC125" s="800"/>
      <c r="AD125" s="800"/>
      <c r="AE125" s="801"/>
      <c r="AF125" s="802" t="s">
        <v>463</v>
      </c>
      <c r="AG125" s="800"/>
      <c r="AH125" s="800"/>
      <c r="AI125" s="800"/>
      <c r="AJ125" s="801"/>
      <c r="AK125" s="802" t="s">
        <v>232</v>
      </c>
      <c r="AL125" s="800"/>
      <c r="AM125" s="800"/>
      <c r="AN125" s="800"/>
      <c r="AO125" s="801"/>
      <c r="AP125" s="847" t="s">
        <v>463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482</v>
      </c>
      <c r="CL125" s="875"/>
      <c r="CM125" s="875"/>
      <c r="CN125" s="875"/>
      <c r="CO125" s="876"/>
      <c r="CP125" s="883" t="s">
        <v>483</v>
      </c>
      <c r="CQ125" s="828"/>
      <c r="CR125" s="828"/>
      <c r="CS125" s="828"/>
      <c r="CT125" s="828"/>
      <c r="CU125" s="828"/>
      <c r="CV125" s="828"/>
      <c r="CW125" s="828"/>
      <c r="CX125" s="828"/>
      <c r="CY125" s="828"/>
      <c r="CZ125" s="828"/>
      <c r="DA125" s="828"/>
      <c r="DB125" s="828"/>
      <c r="DC125" s="828"/>
      <c r="DD125" s="828"/>
      <c r="DE125" s="828"/>
      <c r="DF125" s="829"/>
      <c r="DG125" s="884" t="s">
        <v>459</v>
      </c>
      <c r="DH125" s="865"/>
      <c r="DI125" s="865"/>
      <c r="DJ125" s="865"/>
      <c r="DK125" s="865"/>
      <c r="DL125" s="865" t="s">
        <v>463</v>
      </c>
      <c r="DM125" s="865"/>
      <c r="DN125" s="865"/>
      <c r="DO125" s="865"/>
      <c r="DP125" s="865"/>
      <c r="DQ125" s="865" t="s">
        <v>232</v>
      </c>
      <c r="DR125" s="865"/>
      <c r="DS125" s="865"/>
      <c r="DT125" s="865"/>
      <c r="DU125" s="865"/>
      <c r="DV125" s="866" t="s">
        <v>463</v>
      </c>
      <c r="DW125" s="866"/>
      <c r="DX125" s="866"/>
      <c r="DY125" s="866"/>
      <c r="DZ125" s="867"/>
    </row>
    <row r="126" spans="1:130" s="226" customFormat="1" ht="26.25" customHeight="1" thickBot="1" x14ac:dyDescent="0.2">
      <c r="A126" s="840"/>
      <c r="B126" s="841"/>
      <c r="C126" s="844" t="s">
        <v>468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29376</v>
      </c>
      <c r="AB126" s="800"/>
      <c r="AC126" s="800"/>
      <c r="AD126" s="800"/>
      <c r="AE126" s="801"/>
      <c r="AF126" s="802">
        <v>28317</v>
      </c>
      <c r="AG126" s="800"/>
      <c r="AH126" s="800"/>
      <c r="AI126" s="800"/>
      <c r="AJ126" s="801"/>
      <c r="AK126" s="802">
        <v>22241</v>
      </c>
      <c r="AL126" s="800"/>
      <c r="AM126" s="800"/>
      <c r="AN126" s="800"/>
      <c r="AO126" s="801"/>
      <c r="AP126" s="847">
        <v>0.3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484</v>
      </c>
      <c r="CQ126" s="770"/>
      <c r="CR126" s="770"/>
      <c r="CS126" s="770"/>
      <c r="CT126" s="770"/>
      <c r="CU126" s="770"/>
      <c r="CV126" s="770"/>
      <c r="CW126" s="770"/>
      <c r="CX126" s="770"/>
      <c r="CY126" s="770"/>
      <c r="CZ126" s="770"/>
      <c r="DA126" s="770"/>
      <c r="DB126" s="770"/>
      <c r="DC126" s="770"/>
      <c r="DD126" s="770"/>
      <c r="DE126" s="770"/>
      <c r="DF126" s="771"/>
      <c r="DG126" s="836" t="s">
        <v>463</v>
      </c>
      <c r="DH126" s="837"/>
      <c r="DI126" s="837"/>
      <c r="DJ126" s="837"/>
      <c r="DK126" s="837"/>
      <c r="DL126" s="837" t="s">
        <v>232</v>
      </c>
      <c r="DM126" s="837"/>
      <c r="DN126" s="837"/>
      <c r="DO126" s="837"/>
      <c r="DP126" s="837"/>
      <c r="DQ126" s="837" t="s">
        <v>459</v>
      </c>
      <c r="DR126" s="837"/>
      <c r="DS126" s="837"/>
      <c r="DT126" s="837"/>
      <c r="DU126" s="837"/>
      <c r="DV126" s="814" t="s">
        <v>459</v>
      </c>
      <c r="DW126" s="814"/>
      <c r="DX126" s="814"/>
      <c r="DY126" s="814"/>
      <c r="DZ126" s="815"/>
    </row>
    <row r="127" spans="1:130" s="226" customFormat="1" ht="26.25" customHeight="1" x14ac:dyDescent="0.15">
      <c r="A127" s="842"/>
      <c r="B127" s="843"/>
      <c r="C127" s="861" t="s">
        <v>485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232</v>
      </c>
      <c r="AB127" s="800"/>
      <c r="AC127" s="800"/>
      <c r="AD127" s="800"/>
      <c r="AE127" s="801"/>
      <c r="AF127" s="802" t="s">
        <v>459</v>
      </c>
      <c r="AG127" s="800"/>
      <c r="AH127" s="800"/>
      <c r="AI127" s="800"/>
      <c r="AJ127" s="801"/>
      <c r="AK127" s="802" t="s">
        <v>486</v>
      </c>
      <c r="AL127" s="800"/>
      <c r="AM127" s="800"/>
      <c r="AN127" s="800"/>
      <c r="AO127" s="801"/>
      <c r="AP127" s="847" t="s">
        <v>232</v>
      </c>
      <c r="AQ127" s="848"/>
      <c r="AR127" s="848"/>
      <c r="AS127" s="848"/>
      <c r="AT127" s="849"/>
      <c r="AU127" s="262"/>
      <c r="AV127" s="262"/>
      <c r="AW127" s="262"/>
      <c r="AX127" s="864" t="s">
        <v>487</v>
      </c>
      <c r="AY127" s="832"/>
      <c r="AZ127" s="832"/>
      <c r="BA127" s="832"/>
      <c r="BB127" s="832"/>
      <c r="BC127" s="832"/>
      <c r="BD127" s="832"/>
      <c r="BE127" s="833"/>
      <c r="BF127" s="831" t="s">
        <v>488</v>
      </c>
      <c r="BG127" s="832"/>
      <c r="BH127" s="832"/>
      <c r="BI127" s="832"/>
      <c r="BJ127" s="832"/>
      <c r="BK127" s="832"/>
      <c r="BL127" s="833"/>
      <c r="BM127" s="831" t="s">
        <v>489</v>
      </c>
      <c r="BN127" s="832"/>
      <c r="BO127" s="832"/>
      <c r="BP127" s="832"/>
      <c r="BQ127" s="832"/>
      <c r="BR127" s="832"/>
      <c r="BS127" s="833"/>
      <c r="BT127" s="831" t="s">
        <v>490</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491</v>
      </c>
      <c r="CQ127" s="770"/>
      <c r="CR127" s="770"/>
      <c r="CS127" s="770"/>
      <c r="CT127" s="770"/>
      <c r="CU127" s="770"/>
      <c r="CV127" s="770"/>
      <c r="CW127" s="770"/>
      <c r="CX127" s="770"/>
      <c r="CY127" s="770"/>
      <c r="CZ127" s="770"/>
      <c r="DA127" s="770"/>
      <c r="DB127" s="770"/>
      <c r="DC127" s="770"/>
      <c r="DD127" s="770"/>
      <c r="DE127" s="770"/>
      <c r="DF127" s="771"/>
      <c r="DG127" s="836" t="s">
        <v>462</v>
      </c>
      <c r="DH127" s="837"/>
      <c r="DI127" s="837"/>
      <c r="DJ127" s="837"/>
      <c r="DK127" s="837"/>
      <c r="DL127" s="837" t="s">
        <v>463</v>
      </c>
      <c r="DM127" s="837"/>
      <c r="DN127" s="837"/>
      <c r="DO127" s="837"/>
      <c r="DP127" s="837"/>
      <c r="DQ127" s="837" t="s">
        <v>486</v>
      </c>
      <c r="DR127" s="837"/>
      <c r="DS127" s="837"/>
      <c r="DT127" s="837"/>
      <c r="DU127" s="837"/>
      <c r="DV127" s="814" t="s">
        <v>463</v>
      </c>
      <c r="DW127" s="814"/>
      <c r="DX127" s="814"/>
      <c r="DY127" s="814"/>
      <c r="DZ127" s="815"/>
    </row>
    <row r="128" spans="1:130" s="226" customFormat="1" ht="26.25" customHeight="1" thickBot="1" x14ac:dyDescent="0.2">
      <c r="A128" s="816" t="s">
        <v>492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493</v>
      </c>
      <c r="X128" s="818"/>
      <c r="Y128" s="818"/>
      <c r="Z128" s="819"/>
      <c r="AA128" s="820">
        <v>4004</v>
      </c>
      <c r="AB128" s="821"/>
      <c r="AC128" s="821"/>
      <c r="AD128" s="821"/>
      <c r="AE128" s="822"/>
      <c r="AF128" s="823" t="s">
        <v>459</v>
      </c>
      <c r="AG128" s="821"/>
      <c r="AH128" s="821"/>
      <c r="AI128" s="821"/>
      <c r="AJ128" s="822"/>
      <c r="AK128" s="823" t="s">
        <v>232</v>
      </c>
      <c r="AL128" s="821"/>
      <c r="AM128" s="821"/>
      <c r="AN128" s="821"/>
      <c r="AO128" s="822"/>
      <c r="AP128" s="824"/>
      <c r="AQ128" s="825"/>
      <c r="AR128" s="825"/>
      <c r="AS128" s="825"/>
      <c r="AT128" s="826"/>
      <c r="AU128" s="262"/>
      <c r="AV128" s="262"/>
      <c r="AW128" s="262"/>
      <c r="AX128" s="827" t="s">
        <v>494</v>
      </c>
      <c r="AY128" s="828"/>
      <c r="AZ128" s="828"/>
      <c r="BA128" s="828"/>
      <c r="BB128" s="828"/>
      <c r="BC128" s="828"/>
      <c r="BD128" s="828"/>
      <c r="BE128" s="829"/>
      <c r="BF128" s="806" t="s">
        <v>435</v>
      </c>
      <c r="BG128" s="807"/>
      <c r="BH128" s="807"/>
      <c r="BI128" s="807"/>
      <c r="BJ128" s="807"/>
      <c r="BK128" s="807"/>
      <c r="BL128" s="830"/>
      <c r="BM128" s="806">
        <v>13.77</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495</v>
      </c>
      <c r="CQ128" s="748"/>
      <c r="CR128" s="748"/>
      <c r="CS128" s="748"/>
      <c r="CT128" s="748"/>
      <c r="CU128" s="748"/>
      <c r="CV128" s="748"/>
      <c r="CW128" s="748"/>
      <c r="CX128" s="748"/>
      <c r="CY128" s="748"/>
      <c r="CZ128" s="748"/>
      <c r="DA128" s="748"/>
      <c r="DB128" s="748"/>
      <c r="DC128" s="748"/>
      <c r="DD128" s="748"/>
      <c r="DE128" s="748"/>
      <c r="DF128" s="749"/>
      <c r="DG128" s="810" t="s">
        <v>463</v>
      </c>
      <c r="DH128" s="811"/>
      <c r="DI128" s="811"/>
      <c r="DJ128" s="811"/>
      <c r="DK128" s="811"/>
      <c r="DL128" s="811" t="s">
        <v>459</v>
      </c>
      <c r="DM128" s="811"/>
      <c r="DN128" s="811"/>
      <c r="DO128" s="811"/>
      <c r="DP128" s="811"/>
      <c r="DQ128" s="811" t="s">
        <v>463</v>
      </c>
      <c r="DR128" s="811"/>
      <c r="DS128" s="811"/>
      <c r="DT128" s="811"/>
      <c r="DU128" s="811"/>
      <c r="DV128" s="812" t="s">
        <v>459</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496</v>
      </c>
      <c r="X129" s="797"/>
      <c r="Y129" s="797"/>
      <c r="Z129" s="798"/>
      <c r="AA129" s="799">
        <v>8808237</v>
      </c>
      <c r="AB129" s="800"/>
      <c r="AC129" s="800"/>
      <c r="AD129" s="800"/>
      <c r="AE129" s="801"/>
      <c r="AF129" s="802">
        <v>8314297</v>
      </c>
      <c r="AG129" s="800"/>
      <c r="AH129" s="800"/>
      <c r="AI129" s="800"/>
      <c r="AJ129" s="801"/>
      <c r="AK129" s="802">
        <v>7919431</v>
      </c>
      <c r="AL129" s="800"/>
      <c r="AM129" s="800"/>
      <c r="AN129" s="800"/>
      <c r="AO129" s="801"/>
      <c r="AP129" s="803"/>
      <c r="AQ129" s="804"/>
      <c r="AR129" s="804"/>
      <c r="AS129" s="804"/>
      <c r="AT129" s="805"/>
      <c r="AU129" s="264"/>
      <c r="AV129" s="264"/>
      <c r="AW129" s="264"/>
      <c r="AX129" s="769" t="s">
        <v>497</v>
      </c>
      <c r="AY129" s="770"/>
      <c r="AZ129" s="770"/>
      <c r="BA129" s="770"/>
      <c r="BB129" s="770"/>
      <c r="BC129" s="770"/>
      <c r="BD129" s="770"/>
      <c r="BE129" s="771"/>
      <c r="BF129" s="789" t="s">
        <v>486</v>
      </c>
      <c r="BG129" s="790"/>
      <c r="BH129" s="790"/>
      <c r="BI129" s="790"/>
      <c r="BJ129" s="790"/>
      <c r="BK129" s="790"/>
      <c r="BL129" s="791"/>
      <c r="BM129" s="789">
        <v>18.77</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498</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499</v>
      </c>
      <c r="X130" s="797"/>
      <c r="Y130" s="797"/>
      <c r="Z130" s="798"/>
      <c r="AA130" s="799">
        <v>1937448</v>
      </c>
      <c r="AB130" s="800"/>
      <c r="AC130" s="800"/>
      <c r="AD130" s="800"/>
      <c r="AE130" s="801"/>
      <c r="AF130" s="802">
        <v>1673633</v>
      </c>
      <c r="AG130" s="800"/>
      <c r="AH130" s="800"/>
      <c r="AI130" s="800"/>
      <c r="AJ130" s="801"/>
      <c r="AK130" s="802">
        <v>1518553</v>
      </c>
      <c r="AL130" s="800"/>
      <c r="AM130" s="800"/>
      <c r="AN130" s="800"/>
      <c r="AO130" s="801"/>
      <c r="AP130" s="803"/>
      <c r="AQ130" s="804"/>
      <c r="AR130" s="804"/>
      <c r="AS130" s="804"/>
      <c r="AT130" s="805"/>
      <c r="AU130" s="264"/>
      <c r="AV130" s="264"/>
      <c r="AW130" s="264"/>
      <c r="AX130" s="769" t="s">
        <v>500</v>
      </c>
      <c r="AY130" s="770"/>
      <c r="AZ130" s="770"/>
      <c r="BA130" s="770"/>
      <c r="BB130" s="770"/>
      <c r="BC130" s="770"/>
      <c r="BD130" s="770"/>
      <c r="BE130" s="771"/>
      <c r="BF130" s="772">
        <v>8.1999999999999993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501</v>
      </c>
      <c r="X131" s="780"/>
      <c r="Y131" s="780"/>
      <c r="Z131" s="781"/>
      <c r="AA131" s="782">
        <v>6870789</v>
      </c>
      <c r="AB131" s="783"/>
      <c r="AC131" s="783"/>
      <c r="AD131" s="783"/>
      <c r="AE131" s="784"/>
      <c r="AF131" s="785">
        <v>6640664</v>
      </c>
      <c r="AG131" s="783"/>
      <c r="AH131" s="783"/>
      <c r="AI131" s="783"/>
      <c r="AJ131" s="784"/>
      <c r="AK131" s="785">
        <v>6400878</v>
      </c>
      <c r="AL131" s="783"/>
      <c r="AM131" s="783"/>
      <c r="AN131" s="783"/>
      <c r="AO131" s="784"/>
      <c r="AP131" s="786"/>
      <c r="AQ131" s="787"/>
      <c r="AR131" s="787"/>
      <c r="AS131" s="787"/>
      <c r="AT131" s="788"/>
      <c r="AU131" s="264"/>
      <c r="AV131" s="264"/>
      <c r="AW131" s="264"/>
      <c r="AX131" s="747" t="s">
        <v>502</v>
      </c>
      <c r="AY131" s="748"/>
      <c r="AZ131" s="748"/>
      <c r="BA131" s="748"/>
      <c r="BB131" s="748"/>
      <c r="BC131" s="748"/>
      <c r="BD131" s="748"/>
      <c r="BE131" s="749"/>
      <c r="BF131" s="750">
        <v>7.2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503</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504</v>
      </c>
      <c r="W132" s="760"/>
      <c r="X132" s="760"/>
      <c r="Y132" s="760"/>
      <c r="Z132" s="761"/>
      <c r="AA132" s="762">
        <v>9.1313530370000002</v>
      </c>
      <c r="AB132" s="763"/>
      <c r="AC132" s="763"/>
      <c r="AD132" s="763"/>
      <c r="AE132" s="764"/>
      <c r="AF132" s="765">
        <v>7.9579692629999998</v>
      </c>
      <c r="AG132" s="763"/>
      <c r="AH132" s="763"/>
      <c r="AI132" s="763"/>
      <c r="AJ132" s="764"/>
      <c r="AK132" s="765">
        <v>7.7880565759999998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505</v>
      </c>
      <c r="W133" s="739"/>
      <c r="X133" s="739"/>
      <c r="Y133" s="739"/>
      <c r="Z133" s="740"/>
      <c r="AA133" s="741">
        <v>10.5</v>
      </c>
      <c r="AB133" s="742"/>
      <c r="AC133" s="742"/>
      <c r="AD133" s="742"/>
      <c r="AE133" s="743"/>
      <c r="AF133" s="741">
        <v>9.1</v>
      </c>
      <c r="AG133" s="742"/>
      <c r="AH133" s="742"/>
      <c r="AI133" s="742"/>
      <c r="AJ133" s="743"/>
      <c r="AK133" s="741">
        <v>8.1999999999999993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Rsj3QpnvwiJ/3X7RZq3zbFmUpyrqzIWF6Fwi4G5Ki2pUOe68CQ8gWJbLSI5ZJTjIMoUyRiBC2vUtNT7Tq/Lqg==" saltValue="Fkn3vBMArFGp4gLF/6yv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D7" zoomScale="90" zoomScaleNormal="85" zoomScaleSheetLayoutView="90" workbookViewId="0">
      <selection activeCell="DH29" sqref="DH29"/>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B4TCnaJwLWxmHdgH+vu1uAPv0i/2qXK2NoKDtcdh5GoaKH40AdowPddWSaP/Gu2LUHK1qS/dUFNb5VMxUXiTQ==" saltValue="HTTnCeegUf0by6q0raNY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 zoomScale="90" zoomScaleNormal="9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M2/hYRraP2D6rkhBAB2C37spiZKOXnEVXSXuYsf9pXQz+OkCqdbQxvch6oi44pU5lvGSReNxHbZgpPqCMPtng==" saltValue="9fxwGdouEUEqHPpH/jKJ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509</v>
      </c>
      <c r="AP7" s="283"/>
      <c r="AQ7" s="284" t="s">
        <v>510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511</v>
      </c>
      <c r="AQ8" s="290" t="s">
        <v>512</v>
      </c>
      <c r="AR8" s="291" t="s">
        <v>513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514</v>
      </c>
      <c r="AL9" s="1169"/>
      <c r="AM9" s="1169"/>
      <c r="AN9" s="1170"/>
      <c r="AO9" s="292">
        <v>1871642</v>
      </c>
      <c r="AP9" s="292">
        <v>85005</v>
      </c>
      <c r="AQ9" s="293">
        <v>63745</v>
      </c>
      <c r="AR9" s="294">
        <v>33.4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515</v>
      </c>
      <c r="AL10" s="1169"/>
      <c r="AM10" s="1169"/>
      <c r="AN10" s="1170"/>
      <c r="AO10" s="295">
        <v>131112</v>
      </c>
      <c r="AP10" s="295">
        <v>5955</v>
      </c>
      <c r="AQ10" s="296">
        <v>6933</v>
      </c>
      <c r="AR10" s="297">
        <v>-14.1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516</v>
      </c>
      <c r="AL11" s="1169"/>
      <c r="AM11" s="1169"/>
      <c r="AN11" s="1170"/>
      <c r="AO11" s="295">
        <v>315678</v>
      </c>
      <c r="AP11" s="295">
        <v>14337</v>
      </c>
      <c r="AQ11" s="296">
        <v>8657</v>
      </c>
      <c r="AR11" s="297">
        <v>65.599999999999994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517</v>
      </c>
      <c r="AL12" s="1169"/>
      <c r="AM12" s="1169"/>
      <c r="AN12" s="1170"/>
      <c r="AO12" s="295" t="s">
        <v>518</v>
      </c>
      <c r="AP12" s="295" t="s">
        <v>518</v>
      </c>
      <c r="AQ12" s="296">
        <v>309</v>
      </c>
      <c r="AR12" s="297" t="s">
        <v>518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519</v>
      </c>
      <c r="AL13" s="1169"/>
      <c r="AM13" s="1169"/>
      <c r="AN13" s="1170"/>
      <c r="AO13" s="295" t="s">
        <v>518</v>
      </c>
      <c r="AP13" s="295" t="s">
        <v>518</v>
      </c>
      <c r="AQ13" s="296" t="s">
        <v>518</v>
      </c>
      <c r="AR13" s="297" t="s">
        <v>518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520</v>
      </c>
      <c r="AL14" s="1169"/>
      <c r="AM14" s="1169"/>
      <c r="AN14" s="1170"/>
      <c r="AO14" s="295">
        <v>4312</v>
      </c>
      <c r="AP14" s="295">
        <v>196</v>
      </c>
      <c r="AQ14" s="296">
        <v>2823</v>
      </c>
      <c r="AR14" s="297">
        <v>-93.1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521</v>
      </c>
      <c r="AL15" s="1169"/>
      <c r="AM15" s="1169"/>
      <c r="AN15" s="1170"/>
      <c r="AO15" s="295">
        <v>21199</v>
      </c>
      <c r="AP15" s="295">
        <v>963</v>
      </c>
      <c r="AQ15" s="296">
        <v>1311</v>
      </c>
      <c r="AR15" s="297">
        <v>-26.5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522</v>
      </c>
      <c r="AL16" s="1172"/>
      <c r="AM16" s="1172"/>
      <c r="AN16" s="1173"/>
      <c r="AO16" s="295">
        <v>-187692</v>
      </c>
      <c r="AP16" s="295">
        <v>-8524</v>
      </c>
      <c r="AQ16" s="296">
        <v>-5769</v>
      </c>
      <c r="AR16" s="297">
        <v>47.8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2156251</v>
      </c>
      <c r="AP17" s="295">
        <v>97931</v>
      </c>
      <c r="AQ17" s="296">
        <v>78008</v>
      </c>
      <c r="AR17" s="297">
        <v>25.5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527</v>
      </c>
      <c r="AL21" s="1166"/>
      <c r="AM21" s="1166"/>
      <c r="AN21" s="1167"/>
      <c r="AO21" s="307">
        <v>10.67</v>
      </c>
      <c r="AP21" s="308">
        <v>7.6</v>
      </c>
      <c r="AQ21" s="309">
        <v>3.07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528</v>
      </c>
      <c r="AL22" s="1166"/>
      <c r="AM22" s="1166"/>
      <c r="AN22" s="1167"/>
      <c r="AO22" s="312">
        <v>91.9</v>
      </c>
      <c r="AP22" s="313">
        <v>97</v>
      </c>
      <c r="AQ22" s="314">
        <v>-5.0999999999999996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509</v>
      </c>
      <c r="AP30" s="283"/>
      <c r="AQ30" s="284" t="s">
        <v>510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511</v>
      </c>
      <c r="AQ31" s="290" t="s">
        <v>512</v>
      </c>
      <c r="AR31" s="291" t="s">
        <v>513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533</v>
      </c>
      <c r="AL32" s="1157"/>
      <c r="AM32" s="1157"/>
      <c r="AN32" s="1158"/>
      <c r="AO32" s="322">
        <v>1255702</v>
      </c>
      <c r="AP32" s="322">
        <v>57031</v>
      </c>
      <c r="AQ32" s="323">
        <v>35085</v>
      </c>
      <c r="AR32" s="324">
        <v>62.6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534</v>
      </c>
      <c r="AL33" s="1157"/>
      <c r="AM33" s="1157"/>
      <c r="AN33" s="1158"/>
      <c r="AO33" s="322" t="s">
        <v>518</v>
      </c>
      <c r="AP33" s="322" t="s">
        <v>518</v>
      </c>
      <c r="AQ33" s="323" t="s">
        <v>518</v>
      </c>
      <c r="AR33" s="324" t="s">
        <v>518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535</v>
      </c>
      <c r="AL34" s="1157"/>
      <c r="AM34" s="1157"/>
      <c r="AN34" s="1158"/>
      <c r="AO34" s="322" t="s">
        <v>518</v>
      </c>
      <c r="AP34" s="322" t="s">
        <v>518</v>
      </c>
      <c r="AQ34" s="323" t="s">
        <v>518</v>
      </c>
      <c r="AR34" s="324" t="s">
        <v>518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536</v>
      </c>
      <c r="AL35" s="1157"/>
      <c r="AM35" s="1157"/>
      <c r="AN35" s="1158"/>
      <c r="AO35" s="322">
        <v>664501</v>
      </c>
      <c r="AP35" s="322">
        <v>30180</v>
      </c>
      <c r="AQ35" s="323">
        <v>14585</v>
      </c>
      <c r="AR35" s="324">
        <v>106.9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537</v>
      </c>
      <c r="AL36" s="1157"/>
      <c r="AM36" s="1157"/>
      <c r="AN36" s="1158"/>
      <c r="AO36" s="322">
        <v>74613</v>
      </c>
      <c r="AP36" s="322">
        <v>3389</v>
      </c>
      <c r="AQ36" s="323">
        <v>2514</v>
      </c>
      <c r="AR36" s="324">
        <v>34.799999999999997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538</v>
      </c>
      <c r="AL37" s="1157"/>
      <c r="AM37" s="1157"/>
      <c r="AN37" s="1158"/>
      <c r="AO37" s="322">
        <v>22241</v>
      </c>
      <c r="AP37" s="322">
        <v>1010</v>
      </c>
      <c r="AQ37" s="323">
        <v>688</v>
      </c>
      <c r="AR37" s="324">
        <v>46.8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539</v>
      </c>
      <c r="AL38" s="1160"/>
      <c r="AM38" s="1160"/>
      <c r="AN38" s="1161"/>
      <c r="AO38" s="325" t="s">
        <v>518</v>
      </c>
      <c r="AP38" s="325" t="s">
        <v>518</v>
      </c>
      <c r="AQ38" s="326">
        <v>1</v>
      </c>
      <c r="AR38" s="314" t="s">
        <v>518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540</v>
      </c>
      <c r="AL39" s="1160"/>
      <c r="AM39" s="1160"/>
      <c r="AN39" s="1161"/>
      <c r="AO39" s="322" t="s">
        <v>518</v>
      </c>
      <c r="AP39" s="322" t="s">
        <v>518</v>
      </c>
      <c r="AQ39" s="323">
        <v>-3106</v>
      </c>
      <c r="AR39" s="324" t="s">
        <v>518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541</v>
      </c>
      <c r="AL40" s="1157"/>
      <c r="AM40" s="1157"/>
      <c r="AN40" s="1158"/>
      <c r="AO40" s="322">
        <v>-1518553</v>
      </c>
      <c r="AP40" s="322">
        <v>-68969</v>
      </c>
      <c r="AQ40" s="323">
        <v>-35380</v>
      </c>
      <c r="AR40" s="324">
        <v>94.9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292</v>
      </c>
      <c r="AL41" s="1163"/>
      <c r="AM41" s="1163"/>
      <c r="AN41" s="1164"/>
      <c r="AO41" s="322">
        <v>498504</v>
      </c>
      <c r="AP41" s="322">
        <v>22641</v>
      </c>
      <c r="AQ41" s="323">
        <v>14388</v>
      </c>
      <c r="AR41" s="324">
        <v>57.4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509</v>
      </c>
      <c r="AN49" s="1151" t="s">
        <v>545</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546</v>
      </c>
      <c r="AO50" s="339" t="s">
        <v>547</v>
      </c>
      <c r="AP50" s="340" t="s">
        <v>548</v>
      </c>
      <c r="AQ50" s="341" t="s">
        <v>549</v>
      </c>
      <c r="AR50" s="342" t="s">
        <v>550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1690630</v>
      </c>
      <c r="AN51" s="344">
        <v>72323</v>
      </c>
      <c r="AO51" s="345">
        <v>-6.5</v>
      </c>
      <c r="AP51" s="346">
        <v>53270</v>
      </c>
      <c r="AQ51" s="347">
        <v>13.8</v>
      </c>
      <c r="AR51" s="348">
        <v>-20.3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723684</v>
      </c>
      <c r="AN52" s="352">
        <v>30958</v>
      </c>
      <c r="AO52" s="353">
        <v>-46.6</v>
      </c>
      <c r="AP52" s="354">
        <v>24316</v>
      </c>
      <c r="AQ52" s="355">
        <v>0.8</v>
      </c>
      <c r="AR52" s="356">
        <v>-47.4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1964614</v>
      </c>
      <c r="AN53" s="344">
        <v>85463</v>
      </c>
      <c r="AO53" s="345">
        <v>18.2</v>
      </c>
      <c r="AP53" s="346">
        <v>53292</v>
      </c>
      <c r="AQ53" s="347">
        <v>0</v>
      </c>
      <c r="AR53" s="348">
        <v>18.2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1165112</v>
      </c>
      <c r="AN54" s="352">
        <v>50683</v>
      </c>
      <c r="AO54" s="353">
        <v>63.7</v>
      </c>
      <c r="AP54" s="354">
        <v>28900</v>
      </c>
      <c r="AQ54" s="355">
        <v>18.899999999999999</v>
      </c>
      <c r="AR54" s="356">
        <v>44.8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2361053</v>
      </c>
      <c r="AN55" s="344">
        <v>104245</v>
      </c>
      <c r="AO55" s="345">
        <v>22</v>
      </c>
      <c r="AP55" s="346">
        <v>56894</v>
      </c>
      <c r="AQ55" s="347">
        <v>6.8</v>
      </c>
      <c r="AR55" s="348">
        <v>15.2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1699555</v>
      </c>
      <c r="AN56" s="352">
        <v>75039</v>
      </c>
      <c r="AO56" s="353">
        <v>48.1</v>
      </c>
      <c r="AP56" s="354">
        <v>32548</v>
      </c>
      <c r="AQ56" s="355">
        <v>12.6</v>
      </c>
      <c r="AR56" s="356">
        <v>35.5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2026076</v>
      </c>
      <c r="AN57" s="344">
        <v>90490</v>
      </c>
      <c r="AO57" s="345">
        <v>-13.2</v>
      </c>
      <c r="AP57" s="346">
        <v>57122</v>
      </c>
      <c r="AQ57" s="347">
        <v>0.4</v>
      </c>
      <c r="AR57" s="348">
        <v>-13.6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1577891</v>
      </c>
      <c r="AN58" s="352">
        <v>70473</v>
      </c>
      <c r="AO58" s="353">
        <v>-6.1</v>
      </c>
      <c r="AP58" s="354">
        <v>36191</v>
      </c>
      <c r="AQ58" s="355">
        <v>11.2</v>
      </c>
      <c r="AR58" s="356">
        <v>-17.3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1966266</v>
      </c>
      <c r="AN59" s="344">
        <v>89303</v>
      </c>
      <c r="AO59" s="345">
        <v>-1.3</v>
      </c>
      <c r="AP59" s="346">
        <v>53655</v>
      </c>
      <c r="AQ59" s="347">
        <v>-6.1</v>
      </c>
      <c r="AR59" s="348">
        <v>4.8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1374743</v>
      </c>
      <c r="AN60" s="352">
        <v>62437</v>
      </c>
      <c r="AO60" s="353">
        <v>-11.4</v>
      </c>
      <c r="AP60" s="354">
        <v>32719</v>
      </c>
      <c r="AQ60" s="355">
        <v>-9.6</v>
      </c>
      <c r="AR60" s="356">
        <v>-1.8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2001728</v>
      </c>
      <c r="AN61" s="359">
        <v>88365</v>
      </c>
      <c r="AO61" s="360">
        <v>3.8</v>
      </c>
      <c r="AP61" s="361">
        <v>54847</v>
      </c>
      <c r="AQ61" s="362">
        <v>3</v>
      </c>
      <c r="AR61" s="348">
        <v>0.8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1308197</v>
      </c>
      <c r="AN62" s="352">
        <v>57918</v>
      </c>
      <c r="AO62" s="353">
        <v>9.5</v>
      </c>
      <c r="AP62" s="354">
        <v>30935</v>
      </c>
      <c r="AQ62" s="355">
        <v>6.8</v>
      </c>
      <c r="AR62" s="356">
        <v>2.7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NWGVeZnGDnrmra6pCEUfhvVCf9R6jhsObbOqt8b3pVwYO5EPV6Ms/2KJR6D8x+wLO9EG8z4vDvAE16+ewyUNw==" saltValue="mMDgNpxnNNMwetpkY+Qa4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0" zoomScale="80" zoomScaleNormal="80" zoomScaleSheetLayoutView="55" workbookViewId="0">
      <selection activeCell="DR63" sqref="DR6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0V1hiQNwucDusHr94B0drk1oVnDqGtODb/Ng3VmjnmsmMID89uDg575VFhBW1cdpCWGKEuXDPRiBdtHQyfCSw==" saltValue="BRqadmyarWD53niQlxmh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M101" zoomScale="90" zoomScaleNormal="90" zoomScaleSheetLayoutView="55" workbookViewId="0">
      <selection activeCell="BJ80" sqref="BJ80"/>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si9hWEO60J/IirAvJKq/bRldCvDEs7L+dlufWXjOSoqzQ8qg+zb6L74mvuj4sLHE14t8Xt02jDAaCm6A+ce5Q==" saltValue="QrmkhQDDSHhhkaSTAZ2h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43" zoomScale="80" zoomScaleNormal="80" zoomScaleSheetLayoutView="100" workbookViewId="0">
      <selection activeCell="M50" sqref="M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74" t="s">
        <v>3</v>
      </c>
      <c r="D47" s="1174"/>
      <c r="E47" s="1175"/>
      <c r="F47" s="11">
        <v>23.76</v>
      </c>
      <c r="G47" s="12">
        <v>29.85</v>
      </c>
      <c r="H47" s="12">
        <v>36.380000000000003</v>
      </c>
      <c r="I47" s="12">
        <v>40.28</v>
      </c>
      <c r="J47" s="13">
        <v>37.42</v>
      </c>
    </row>
    <row r="48" spans="2:10" ht="57.75" customHeight="1" x14ac:dyDescent="0.15">
      <c r="B48" s="14"/>
      <c r="C48" s="1176" t="s">
        <v>4</v>
      </c>
      <c r="D48" s="1176"/>
      <c r="E48" s="1177"/>
      <c r="F48" s="15">
        <v>8.1199999999999992</v>
      </c>
      <c r="G48" s="16">
        <v>9.5500000000000007</v>
      </c>
      <c r="H48" s="16">
        <v>9.61</v>
      </c>
      <c r="I48" s="16">
        <v>9.17</v>
      </c>
      <c r="J48" s="17">
        <v>11.75</v>
      </c>
    </row>
    <row r="49" spans="2:10" ht="57.75" customHeight="1" thickBot="1" x14ac:dyDescent="0.2">
      <c r="B49" s="18"/>
      <c r="C49" s="1178" t="s">
        <v>5</v>
      </c>
      <c r="D49" s="1178"/>
      <c r="E49" s="1179"/>
      <c r="F49" s="19">
        <v>3.43</v>
      </c>
      <c r="G49" s="20">
        <v>7.41</v>
      </c>
      <c r="H49" s="20">
        <v>9.77</v>
      </c>
      <c r="I49" s="20">
        <v>1.67</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aBzs+f8ImP0Z+ZGb+M5thk/XHD4j7woCHWL+OLwCc/YzUM+Ze+BNnbjgBo9C3UdXJB9H8OFEYC6XJNgWWvQsQ==" saltValue="xjBgzeGbifQnxIogfQIA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2019-03-11T04:50:44Z</cp:lastPrinted>
  <dcterms:created xsi:type="dcterms:W3CDTF">2019-02-14T02:45:28Z</dcterms:created>
  <dcterms:modified xsi:type="dcterms:W3CDTF">2019-03-14T01:47:53Z</dcterms:modified>
  <cp:category/>
</cp:coreProperties>
</file>