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10200_企画財政課\02_決算\02_諸務\★財政状況資料集\H30財政状況資料集\ホームページ公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<sst xmlns="http://schemas.openxmlformats.org/spreadsheetml/2006/main" count="1126" uniqueCount="617">
  <si>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</si>
  <si>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</si>
  <si>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</si>
  <si>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</si>
  <si>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</si>
  <si>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</si>
  <si>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</si>
  <si>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</si>
  <si>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</si>
  <si>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</si>
  <si>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</si>
  <si>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</si>
  <si>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</si>
  <si>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</si>
  <si>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</si>
  <si>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</si>
  <si>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</si>
  <si>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</si>
  <si>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</si>
  <si>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</si>
  <si>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</si>
  <si>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</si>
  <si>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</si>
  <si>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</si>
  <si>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</si>
  <si>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</si>
  <si>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</si>
  <si>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</si>
  <si>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</si>
  <si>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</si>
  <si>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</si>
  <si>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</si>
  <si>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</si>
  <si>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</si>
  <si>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</si>
  <si>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</si>
  <si>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</si>
  <si>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</si>
  <si>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</si>
  <si>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</si>
  <si>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</si>
  <si>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</si>
  <si>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</si>
  <si>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</si>
  <si>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</si>
  <si>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</si>
  <si>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</si>
  <si>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</si>
  <si>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</si>
  <si>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</si>
  <si>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</si>
  <si>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</si>
  <si>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</si>
  <si>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</si>
  <si>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</si>
  <si>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</si>
  <si>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</si>
  <si>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</si>
  <si>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</si>
  <si>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</si>
  <si>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</si>
  <si>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</si>
  <si>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</si>
  <si>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</si>
  <si>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</si>
  <si>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</si>
  <si>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</si>
  <si>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</si>
  <si>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</si>
  <si>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</si>
  <si>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</si>
  <si>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</si>
  <si>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</si>
  <si>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</si>
  <si>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</si>
  <si>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</si>
  <si>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</si>
  <si>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</si>
  <si>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</si>
  <si>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</si>
  <si>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</si>
  <si>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</si>
  <si>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</si>
  <si>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</si>
  <si>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</si>
  <si>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</si>
  <si>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</si>
  <si>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</si>
  <si>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</si>
  <si>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</si>
  <si>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</si>
  <si>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</si>
  <si>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</si>
  <si>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</si>
  <si>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</si>
  <si>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</si>
  <si>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</si>
  <si>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</si>
  <si>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</si>
  <si>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</si>
  <si>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</si>
  <si>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</si>
  <si>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</si>
  <si>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</si>
  <si>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</si>
  <si>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</si>
  <si>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</si>
  <si>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</si>
  <si>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</si>
  <si>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</si>
  <si>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</si>
  <si>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</si>
  <si>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</si>
  <si>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</si>
  <si>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</si>
  <si>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</si>
  <si>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</si>
  <si>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</si>
  <si>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</si>
  <si>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</si>
  <si>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</si>
  <si>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</si>
  <si>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</si>
  <si>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</si>
  <si>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</si>
  <si>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</si>
  <si>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</si>
  <si>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</si>
  <si>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</si>
  <si>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</si>
  <si>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</si>
  <si>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</si>
  <si>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</si>
  <si>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</si>
  <si>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</si>
  <si>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</si>
  <si>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</si>
  <si>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</si>
  <si>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</si>
  <si>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</si>
  <si>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</si>
  <si>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</si>
  <si>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</si>
  <si>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</si>
  <si>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</si>
  <si>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</si>
  <si>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</si>
  <si>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</si>
  <si>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</si>
  <si>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</si>
  <si>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</si>
  <si>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</si>
  <si>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</si>
  <si>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</si>
  <si>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</si>
  <si>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</si>
  <si>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</si>
  <si>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</si>
  <si>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</si>
  <si>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</si>
  <si>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</si>
  <si>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</si>
  <si>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</si>
  <si>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</si>
  <si>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</si>
  <si>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</si>
  <si>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</si>
  <si>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</si>
  <si>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</si>
  <si>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</si>
  <si>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</si>
  <si>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</si>
  <si>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</si>
  <si>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</si>
  <si>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</si>
  <si>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</si>
  <si>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</si>
  <si>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</si>
  <si>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</si>
  <si>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</si>
  <si>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</si>
  <si>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</si>
  <si>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</si>
  <si>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</si>
  <si>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</si>
  <si>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</si>
  <si>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</si>
  <si>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</si>
  <si>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</si>
  <si>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</si>
  <si>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</si>
  <si>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</si>
  <si>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</si>
  <si>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</si>
  <si>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</si>
  <si>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</si>
  <si>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</si>
  <si>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</si>
  <si>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</si>
  <si>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</si>
  <si>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</si>
  <si>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</si>
  <si>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</si>
  <si>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</si>
  <si>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</si>
  <si>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</si>
  <si>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</si>
  <si>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</si>
  <si>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</si>
  <si>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</si>
  <si>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</si>
  <si>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</si>
  <si>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</si>
  <si>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</si>
  <si>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</si>
  <si>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</si>
  <si>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</si>
  <si>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</si>
  <si>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福井県越前町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</si>
  <si>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</si>
  <si>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</si>
  <si>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</si>
  <si>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</si>
  <si>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</si>
  <si>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</si>
  <si>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</si>
  <si>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</si>
  <si>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</si>
  <si>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</si>
  <si>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</si>
  <si>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</si>
  <si>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</si>
  <si>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</si>
  <si>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</si>
  <si>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</si>
  <si>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</si>
  <si>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</si>
  <si>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</si>
  <si>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</si>
  <si>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</si>
  <si>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</si>
  <si>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</si>
  <si>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</si>
  <si>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</si>
  <si>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</si>
  <si>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</si>
  <si>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</si>
  <si>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</si>
  <si>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</si>
  <si>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</si>
  <si>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</si>
  <si>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</si>
  <si>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</si>
  <si>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</si>
  <si>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</si>
  <si>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</si>
  <si>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</si>
  <si>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</si>
  <si>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</si>
  <si>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</si>
  <si>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</si>
  <si>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</si>
  <si>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</si>
  <si>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</si>
  <si>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</si>
  <si>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</si>
  <si>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</si>
  <si>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</si>
  <si>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</si>
  <si>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</si>
  <si>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</si>
  <si>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</si>
  <si>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</si>
  <si>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</si>
  <si>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</si>
  <si>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</si>
  <si>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</si>
  <si>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</si>
  <si>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</si>
  <si>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</si>
  <si>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</si>
  <si>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</si>
  <si>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</si>
  <si>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</si>
  <si>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</si>
  <si>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</si>
  <si>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</si>
  <si>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</si>
  <si>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</si>
  <si>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</si>
  <si>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</si>
  <si>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</si>
  <si>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</si>
  <si>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</si>
  <si>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</si>
  <si>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</si>
  <si>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</si>
  <si>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</si>
  <si>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</si>
  <si>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</si>
  <si>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</si>
  <si>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</si>
  <si>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</si>
  <si>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</si>
  <si>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</si>
  <si>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</si>
  <si>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</si>
  <si>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</si>
  <si>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</si>
  <si>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</si>
  <si>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</si>
  <si>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</si>
  <si>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</si>
  <si>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</si>
  <si>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</si>
  <si>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</si>
  <si>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</si>
  <si>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</si>
  <si>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</si>
  <si>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</si>
  <si>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</si>
  <si>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</si>
  <si>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</si>
  <si>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</si>
  <si>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</si>
  <si>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</si>
  <si>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</si>
  <si>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</si>
  <si>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</si>
  <si>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</si>
  <si>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</si>
  <si>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</si>
  <si>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</si>
  <si>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</si>
  <si>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</si>
  <si>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</si>
  <si>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</si>
  <si>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</si>
  <si>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</si>
  <si>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</si>
  <si>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</si>
  <si>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</si>
  <si>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</si>
  <si>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</si>
  <si>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</si>
  <si>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</si>
  <si>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</si>
  <si>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</si>
  <si>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</si>
  <si>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</si>
  <si>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</si>
  <si>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</si>
  <si>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</si>
  <si>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</si>
  <si>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</si>
  <si>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</si>
  <si>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</si>
  <si>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</si>
  <si>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</si>
  <si>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</si>
  <si>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</si>
  <si>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</si>
  <si>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</si>
  <si>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</si>
  <si>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</si>
  <si>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</si>
  <si>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</si>
  <si>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</si>
  <si>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福井県越前町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</si>
  <si>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</si>
  <si>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</si>
  <si>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</si>
  <si>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</si>
  <si>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</si>
  <si>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</si>
  <si>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</si>
  <si>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</si>
  <si>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</si>
  <si>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</si>
  <si>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</si>
  <si>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</si>
  <si>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</si>
  <si>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</si>
  <si>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</si>
  <si>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</si>
  <si>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</si>
  <si>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</si>
  <si>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</si>
  <si>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</si>
  <si>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</si>
  <si>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</si>
  <si>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</si>
  <si>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</si>
  <si>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</si>
  <si>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</si>
  <si>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</si>
  <si>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</si>
  <si>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</si>
  <si>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</si>
  <si>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</si>
  <si>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</si>
  <si>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</si>
  <si>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</si>
  <si>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</si>
  <si>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</si>
  <si>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</si>
  <si>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</si>
  <si>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</si>
  <si>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</si>
  <si>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</si>
  <si>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</si>
  <si>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</si>
  <si>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</si>
  <si>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</si>
  <si>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</si>
  <si>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</si>
  <si>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</si>
  <si>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</si>
  <si>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</si>
  <si>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</si>
  <si>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</si>
  <si>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</si>
  <si>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</si>
  <si>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</si>
  <si>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</si>
  <si>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</si>
  <si>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</si>
  <si>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</si>
  <si>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</si>
  <si>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</si>
  <si>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</si>
  <si>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</si>
  <si>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</si>
  <si>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</si>
  <si>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</si>
  <si>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</si>
  <si>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</si>
  <si>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</si>
  <si>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</si>
  <si>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</si>
  <si>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</si>
  <si>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</si>
  <si>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</si>
  <si>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</si>
  <si>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</si>
  <si>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</si>
  <si>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</si>
  <si>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</si>
  <si>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</si>
  <si>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</si>
  <si>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</si>
  <si>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</si>
  <si>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</si>
  <si>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</si>
  <si>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</si>
  <si>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</si>
  <si>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</si>
  <si>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</si>
  <si>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</si>
  <si>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</si>
  <si>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</si>
  <si>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</si>
  <si>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</si>
  <si>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</si>
  <si>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</si>
  <si>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</si>
  <si>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</si>
  <si>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</si>
  <si>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</si>
  <si>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</si>
  <si>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</si>
  <si>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</si>
  <si>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</si>
  <si>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</si>
  <si>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</si>
  <si>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</si>
  <si>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</si>
  <si>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越前町公共下水道事業特別会計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</si>
  <si>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</si>
  <si>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</si>
  <si>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</si>
  <si>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</si>
  <si>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</si>
  <si>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</si>
  <si>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</si>
  <si>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</si>
  <si>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</si>
  <si>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</si>
  <si>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</si>
  <si>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</si>
  <si>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</si>
  <si>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</si>
  <si>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</si>
  <si>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</si>
  <si>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</si>
  <si>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</si>
  <si>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</si>
  <si>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</si>
  <si>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</si>
  <si>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</si>
  <si>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</si>
  <si>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</si>
  <si>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</si>
  <si>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</si>
  <si>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</si>
  <si>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</si>
  <si>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</si>
  <si>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</si>
  <si>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</si>
  <si>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</si>
  <si>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</si>
  <si>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</si>
  <si>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</si>
  <si>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</si>
  <si>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</si>
  <si>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</si>
  <si>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</si>
  <si>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</si>
  <si>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</si>
  <si>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</si>
  <si>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</si>
  <si>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</si>
  <si>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</si>
  <si>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</si>
  <si>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</si>
  <si>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</si>
  <si>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</si>
  <si>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</si>
  <si>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</si>
  <si>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</si>
  <si>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</si>
  <si>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</si>
  <si>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</si>
  <si>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</si>
  <si>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</si>
  <si>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</si>
  <si>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</si>
  <si>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</si>
  <si>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</si>
  <si>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</si>
  <si>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</si>
  <si>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</si>
  <si>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</si>
  <si>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</si>
  <si>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</si>
  <si>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</si>
  <si>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</si>
  <si>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</si>
  <si>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</si>
  <si>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</si>
  <si>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</si>
  <si>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</si>
  <si>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</si>
  <si>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</si>
  <si>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</si>
  <si>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</si>
  <si>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</si>
  <si>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</si>
  <si>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</si>
  <si>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</si>
  <si>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</si>
  <si>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</si>
  <si>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</si>
  <si>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</si>
  <si>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</si>
  <si>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</si>
  <si>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</si>
  <si>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2.37</t>
  </si>
  <si>
    <t>▲ 0.33</t>
  </si>
  <si>
    <t>一般会計</t>
  </si>
  <si>
    <t>越前町国民健康保険病院事業会計</t>
  </si>
  <si>
    <t>越前町介護保険事業特別会計</t>
  </si>
  <si>
    <t>越前町国民健康保険事業特別会計</t>
  </si>
  <si>
    <t>越前町上水道事業会計</t>
  </si>
  <si>
    <t>越前町公共下水道事業特別会計</t>
  </si>
  <si>
    <t>越前町集落排水事業特別会計</t>
  </si>
  <si>
    <t>越前町簡易水道事業特別会計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</si>
  <si>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</si>
  <si>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</si>
  <si>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</si>
  <si>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</si>
  <si>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</si>
  <si>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</si>
  <si>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</si>
  <si>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</si>
  <si>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地域福祉基金</t>
    <rPh sb="0" eb="2">
      <t>チイキ</t>
    </rPh>
    <rPh sb="2" eb="4">
      <t>フクシ</t>
    </rPh>
    <rPh sb="4" eb="6">
      <t>キキン</t>
    </rPh>
    <phoneticPr fontId="2"/>
  </si>
  <si>
    <t>地域活性化基金</t>
    <rPh sb="0" eb="2">
      <t>チイキ</t>
    </rPh>
    <rPh sb="2" eb="5">
      <t>カッセイカ</t>
    </rPh>
    <rPh sb="5" eb="7">
      <t>キキン</t>
    </rPh>
    <phoneticPr fontId="2"/>
  </si>
  <si>
    <t>ふるさと水と土保全基金</t>
    <rPh sb="4" eb="5">
      <t>ミズ</t>
    </rPh>
    <rPh sb="6" eb="7">
      <t>ツチ</t>
    </rPh>
    <rPh sb="7" eb="9">
      <t>ホゼン</t>
    </rPh>
    <rPh sb="9" eb="11">
      <t>キキン</t>
    </rPh>
    <phoneticPr fontId="2"/>
  </si>
  <si>
    <t>ふるさと再生基金</t>
    <rPh sb="4" eb="6">
      <t>サイセイ</t>
    </rPh>
    <rPh sb="6" eb="8">
      <t>キキン</t>
    </rPh>
    <phoneticPr fontId="2"/>
  </si>
  <si>
    <t>-</t>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</si>
  <si>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</si>
  <si>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</si>
  <si>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</si>
  <si>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</si>
  <si>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</si>
  <si>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</si>
  <si>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</si>
  <si>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</si>
  <si>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</si>
  <si>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越前町公共施設管理公社</t>
    <rPh sb="0" eb="3">
      <t>エチゼンチョウ</t>
    </rPh>
    <rPh sb="3" eb="5">
      <t>コウキョウ</t>
    </rPh>
    <rPh sb="5" eb="7">
      <t>シセツ</t>
    </rPh>
    <rPh sb="7" eb="9">
      <t>カンリ</t>
    </rPh>
    <rPh sb="9" eb="11">
      <t>コウシャ</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</si>
  <si>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</si>
  <si>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</si>
  <si>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</si>
  <si>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</si>
  <si>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</si>
  <si>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</si>
  <si>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</si>
  <si>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</si>
  <si>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</si>
  <si>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</si>
  <si>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は若干下回っているが、実質公債費比率は高い状況が続いています。今後、将来負担比率、実質公債費比率ともに統合学校給食センター建設や役場新庁舎建設など大型事業の実施による地方債残高の増や地方債償還額の増により、比率は増加していく見込となっています。財源については、財政措置が有利な合併特例債により建設するなど、将来の負担増とならないよう計画的に起債を発行することとしています。令和2年度には新型コロナウイルス感染症対策等により、財政調整基金を大きく取り崩す予定であり、今後の比率の推移に特に注意が必要となることが予想されます。</t>
    <rPh sb="1" eb="3">
      <t>ルイジ</t>
    </rPh>
    <rPh sb="3" eb="5">
      <t>ダンタイ</t>
    </rPh>
    <rPh sb="6" eb="8">
      <t>ヒカク</t>
    </rPh>
    <rPh sb="10" eb="12">
      <t>ショウライ</t>
    </rPh>
    <rPh sb="12" eb="14">
      <t>フタン</t>
    </rPh>
    <rPh sb="14" eb="16">
      <t>ヒリツ</t>
    </rPh>
    <rPh sb="17" eb="19">
      <t>ジャッカン</t>
    </rPh>
    <rPh sb="19" eb="21">
      <t>シタマワ</t>
    </rPh>
    <rPh sb="27" eb="29">
      <t>ジッシツ</t>
    </rPh>
    <rPh sb="29" eb="32">
      <t>コウサイヒ</t>
    </rPh>
    <rPh sb="32" eb="34">
      <t>ヒリツ</t>
    </rPh>
    <rPh sb="35" eb="36">
      <t>タカ</t>
    </rPh>
    <rPh sb="37" eb="39">
      <t>ジョウキョウ</t>
    </rPh>
    <rPh sb="40" eb="41">
      <t>ツヅ</t>
    </rPh>
    <rPh sb="47" eb="49">
      <t>コンゴ</t>
    </rPh>
    <rPh sb="50" eb="52">
      <t>ショウライ</t>
    </rPh>
    <rPh sb="52" eb="54">
      <t>フタン</t>
    </rPh>
    <rPh sb="54" eb="56">
      <t>ヒリツ</t>
    </rPh>
    <rPh sb="57" eb="59">
      <t>ジッシツ</t>
    </rPh>
    <rPh sb="59" eb="62">
      <t>コウサイヒ</t>
    </rPh>
    <rPh sb="62" eb="64">
      <t>ヒリツ</t>
    </rPh>
    <rPh sb="67" eb="69">
      <t>トウゴウ</t>
    </rPh>
    <rPh sb="69" eb="71">
      <t>ガッコウ</t>
    </rPh>
    <rPh sb="71" eb="73">
      <t>キュウショク</t>
    </rPh>
    <rPh sb="77" eb="79">
      <t>ケンセツ</t>
    </rPh>
    <rPh sb="80" eb="82">
      <t>ヤクバ</t>
    </rPh>
    <rPh sb="82" eb="85">
      <t>シンチョウシャ</t>
    </rPh>
    <rPh sb="85" eb="87">
      <t>ケンセツ</t>
    </rPh>
    <rPh sb="89" eb="91">
      <t>オオガタ</t>
    </rPh>
    <rPh sb="91" eb="93">
      <t>ジギョウ</t>
    </rPh>
    <rPh sb="94" eb="96">
      <t>ジッシ</t>
    </rPh>
    <rPh sb="99" eb="102">
      <t>チホウサイ</t>
    </rPh>
    <rPh sb="102" eb="104">
      <t>ザンダカ</t>
    </rPh>
    <rPh sb="105" eb="106">
      <t>ゾウ</t>
    </rPh>
    <rPh sb="107" eb="110">
      <t>チホウサイ</t>
    </rPh>
    <rPh sb="110" eb="112">
      <t>ショウカン</t>
    </rPh>
    <rPh sb="112" eb="113">
      <t>ガク</t>
    </rPh>
    <rPh sb="114" eb="115">
      <t>ゾウ</t>
    </rPh>
    <rPh sb="119" eb="121">
      <t>ヒリツ</t>
    </rPh>
    <rPh sb="122" eb="124">
      <t>ゾウカ</t>
    </rPh>
    <rPh sb="128" eb="130">
      <t>ミコミ</t>
    </rPh>
    <rPh sb="138" eb="140">
      <t>ザイゲン</t>
    </rPh>
    <rPh sb="146" eb="148">
      <t>ザイセイ</t>
    </rPh>
    <rPh sb="148" eb="150">
      <t>ソチ</t>
    </rPh>
    <rPh sb="151" eb="153">
      <t>ユウリ</t>
    </rPh>
    <rPh sb="154" eb="156">
      <t>ガッペイ</t>
    </rPh>
    <rPh sb="156" eb="158">
      <t>トクレイ</t>
    </rPh>
    <rPh sb="158" eb="159">
      <t>サイ</t>
    </rPh>
    <rPh sb="162" eb="164">
      <t>ケンセツ</t>
    </rPh>
    <rPh sb="169" eb="171">
      <t>ショウライ</t>
    </rPh>
    <rPh sb="172" eb="175">
      <t>フタンゾウ</t>
    </rPh>
    <rPh sb="182" eb="185">
      <t>ケイカクテキ</t>
    </rPh>
    <rPh sb="186" eb="188">
      <t>キサイ</t>
    </rPh>
    <rPh sb="189" eb="191">
      <t>ハッコウ</t>
    </rPh>
    <rPh sb="202" eb="204">
      <t>レイワ</t>
    </rPh>
    <rPh sb="205" eb="207">
      <t>ネンド</t>
    </rPh>
    <rPh sb="209" eb="211">
      <t>シンガタ</t>
    </rPh>
    <rPh sb="218" eb="221">
      <t>カンセンショウ</t>
    </rPh>
    <rPh sb="221" eb="223">
      <t>タイサク</t>
    </rPh>
    <rPh sb="223" eb="224">
      <t>トウ</t>
    </rPh>
    <rPh sb="228" eb="230">
      <t>ザイセイ</t>
    </rPh>
    <rPh sb="230" eb="232">
      <t>チョウセイ</t>
    </rPh>
    <rPh sb="232" eb="234">
      <t>キキン</t>
    </rPh>
    <rPh sb="235" eb="236">
      <t>オオ</t>
    </rPh>
    <rPh sb="238" eb="239">
      <t>ト</t>
    </rPh>
    <rPh sb="240" eb="241">
      <t>クズ</t>
    </rPh>
    <rPh sb="242" eb="244">
      <t>ヨテイ</t>
    </rPh>
    <rPh sb="248" eb="250">
      <t>コンゴ</t>
    </rPh>
    <rPh sb="251" eb="253">
      <t>ヒリツ</t>
    </rPh>
    <rPh sb="254" eb="256">
      <t>スイイ</t>
    </rPh>
    <rPh sb="257" eb="258">
      <t>トク</t>
    </rPh>
    <rPh sb="259" eb="261">
      <t>チュウイ</t>
    </rPh>
    <rPh sb="262" eb="264">
      <t>ヒツヨウ</t>
    </rPh>
    <rPh sb="270" eb="272">
      <t>ヨソウ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</si>
  <si>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</si>
  <si>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</si>
  <si>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</si>
  <si>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政策ヒアリングに基づく計画的な事業実施や、財政の中長期計画である越前町財政健全化計画に基づき地方債の発行を抑制してきたが、統合学校給食センター建設に伴う地方債現在高の増や合併算定替の段階的縮減による普通交付税の減による標準財政規模の減により、将来負担比率は微増となりました。一方で、有形固定資産減価償却率は、統合学校給食センターの完成により微減となり、今後、旧学校給食センターの除却や、令和2年度完成予定の役場新庁舎の建設、旧役場庁舎の解体等により有形固定資産減価償却率は減少していくことが予想されます。
　今後は、公共施設等総合管理計画や個別施設計画に基づき、計画的な老朽化対策を実施することで、予防保全を行いながら有形固定資産減価償却率の現状維持を図ります。</t>
    <rPh sb="155" eb="157">
      <t>トウゴウ</t>
    </rPh>
    <rPh sb="157" eb="159">
      <t>ガッコウ</t>
    </rPh>
    <rPh sb="159" eb="161">
      <t>キュウショク</t>
    </rPh>
    <rPh sb="166" eb="168">
      <t>カンセイ</t>
    </rPh>
    <rPh sb="171" eb="173">
      <t>ビゲン</t>
    </rPh>
    <rPh sb="177" eb="179">
      <t>コンゴ</t>
    </rPh>
    <rPh sb="180" eb="183">
      <t>キュウガッコウ</t>
    </rPh>
    <rPh sb="183" eb="185">
      <t>キュウショク</t>
    </rPh>
    <rPh sb="190" eb="192">
      <t>ジョキャク</t>
    </rPh>
    <rPh sb="194" eb="196">
      <t>レイワ</t>
    </rPh>
    <rPh sb="197" eb="199">
      <t>ネンド</t>
    </rPh>
    <rPh sb="199" eb="201">
      <t>カンセイ</t>
    </rPh>
    <rPh sb="201" eb="203">
      <t>ヨテイ</t>
    </rPh>
    <rPh sb="204" eb="206">
      <t>ヤクバ</t>
    </rPh>
    <rPh sb="206" eb="209">
      <t>シンチョウシャ</t>
    </rPh>
    <rPh sb="210" eb="212">
      <t>ケンセツ</t>
    </rPh>
    <rPh sb="213" eb="214">
      <t>キュウ</t>
    </rPh>
    <rPh sb="214" eb="216">
      <t>ヤクバ</t>
    </rPh>
    <rPh sb="216" eb="218">
      <t>チョウシャ</t>
    </rPh>
    <rPh sb="219" eb="221">
      <t>カイタイ</t>
    </rPh>
    <rPh sb="221" eb="222">
      <t>トウ</t>
    </rPh>
    <rPh sb="225" eb="227">
      <t>ユウケイ</t>
    </rPh>
    <rPh sb="227" eb="229">
      <t>コテイ</t>
    </rPh>
    <rPh sb="229" eb="231">
      <t>シサン</t>
    </rPh>
    <rPh sb="231" eb="233">
      <t>ゲンカ</t>
    </rPh>
    <rPh sb="233" eb="235">
      <t>ショウキャク</t>
    </rPh>
    <rPh sb="235" eb="236">
      <t>リツ</t>
    </rPh>
    <rPh sb="237" eb="239">
      <t>ゲンショウ</t>
    </rPh>
    <rPh sb="246" eb="248">
      <t>ヨソウ</t>
    </rPh>
    <rPh sb="255" eb="257">
      <t>コンゴ</t>
    </rPh>
    <rPh sb="259" eb="261">
      <t>コウキョウ</t>
    </rPh>
    <rPh sb="261" eb="263">
      <t>シセツ</t>
    </rPh>
    <rPh sb="263" eb="264">
      <t>トウ</t>
    </rPh>
    <rPh sb="264" eb="266">
      <t>ソウゴウ</t>
    </rPh>
    <rPh sb="266" eb="268">
      <t>カンリ</t>
    </rPh>
    <rPh sb="268" eb="270">
      <t>ケイカク</t>
    </rPh>
    <rPh sb="271" eb="273">
      <t>コベツ</t>
    </rPh>
    <rPh sb="273" eb="275">
      <t>シセツ</t>
    </rPh>
    <rPh sb="275" eb="277">
      <t>ケイカク</t>
    </rPh>
    <rPh sb="278" eb="279">
      <t>モト</t>
    </rPh>
    <rPh sb="282" eb="285">
      <t>ケイカクテキ</t>
    </rPh>
    <rPh sb="286" eb="289">
      <t>ロウキュウカ</t>
    </rPh>
    <rPh sb="289" eb="291">
      <t>タイサク</t>
    </rPh>
    <rPh sb="292" eb="294">
      <t>ジッシ</t>
    </rPh>
    <rPh sb="300" eb="302">
      <t>ヨボウ</t>
    </rPh>
    <rPh sb="302" eb="304">
      <t>ホゼン</t>
    </rPh>
    <rPh sb="310" eb="312">
      <t>ユウケイ</t>
    </rPh>
    <rPh sb="312" eb="314">
      <t>コテイ</t>
    </rPh>
    <rPh sb="314" eb="316">
      <t>シサン</t>
    </rPh>
    <rPh sb="316" eb="318">
      <t>ゲンカ</t>
    </rPh>
    <rPh sb="318" eb="320">
      <t>ショウキャク</t>
    </rPh>
    <rPh sb="320" eb="321">
      <t>リツ</t>
    </rPh>
    <rPh sb="322" eb="324">
      <t>ゲンジョウ</t>
    </rPh>
    <rPh sb="324" eb="326">
      <t>イジ</t>
    </rPh>
    <rPh sb="327" eb="328">
      <t>ハカ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</si>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</sst>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FD4F-4951-AADD-A2A1468417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85463</c:v>
                </c:pt>
                <c:pt idx="1">
                  <c:v>104245</c:v>
                </c:pt>
                <c:pt idx="2">
                  <c:v>90490</c:v>
                </c:pt>
                <c:pt idx="3">
                  <c:v>89303</c:v>
                </c:pt>
                <c:pt idx="4">
                  <c:v>122227</c:v>
                </c:pt>
              </c:numCache>
            </c:numRef>
          </c:val>
          <c:smooth val="0"/>
          <c:extLst>
            <c:ext xmlns:c16="http://schemas.microsoft.com/office/drawing/2014/chart" uri="{C3380CC4-5D6E-409C-BE32-E72D297353CC}">
              <c16:uniqueId val="{00000001-FD4F-4951-AADD-A2A146841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9.5500000000000007</c:v>
                </c:pt>
                <c:pt idx="1">
                  <c:v>9.61</c:v>
                </c:pt>
                <c:pt idx="2">
                  <c:v>9.17</c:v>
                </c:pt>
                <c:pt idx="3">
                  <c:v>11.75</c:v>
                </c:pt>
                <c:pt idx="4">
                  <c:v>8.59</c:v>
                </c:pt>
              </c:numCache>
            </c:numRef>
          </c:val>
          <c:extLst>
            <c:ext xmlns:c16="http://schemas.microsoft.com/office/drawing/2014/chart" uri="{C3380CC4-5D6E-409C-BE32-E72D297353CC}">
              <c16:uniqueId val="{00000000-EB22-45BE-AB4B-7267634AD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29.85</c:v>
                </c:pt>
                <c:pt idx="1">
                  <c:v>36.380000000000003</c:v>
                </c:pt>
                <c:pt idx="2">
                  <c:v>40.28</c:v>
                </c:pt>
                <c:pt idx="3">
                  <c:v>37.42</c:v>
                </c:pt>
                <c:pt idx="4">
                  <c:v>41.81</c:v>
                </c:pt>
              </c:numCache>
            </c:numRef>
          </c:val>
          <c:extLst>
            <c:ext xmlns:c16="http://schemas.microsoft.com/office/drawing/2014/chart" uri="{C3380CC4-5D6E-409C-BE32-E72D297353CC}">
              <c16:uniqueId val="{00000001-EB22-45BE-AB4B-7267634AD5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7.41</c:v>
                </c:pt>
                <c:pt idx="1">
                  <c:v>9.77</c:v>
                </c:pt>
                <c:pt idx="2">
                  <c:v>1.67</c:v>
                </c:pt>
                <c:pt idx="3">
                  <c:v>-2.37</c:v>
                </c:pt>
                <c:pt idx="4">
                  <c:v>-0.33</c:v>
                </c:pt>
              </c:numCache>
            </c:numRef>
          </c:val>
          <c:smooth val="0"/>
          <c:extLst>
            <c:ext xmlns:c16="http://schemas.microsoft.com/office/drawing/2014/chart" uri="{C3380CC4-5D6E-409C-BE32-E72D297353CC}">
              <c16:uniqueId val="{00000002-EB22-45BE-AB4B-7267634AD5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0.04</c:v>
                </c:pt>
                <c:pt idx="4">
                  <c:v>#N/A</c:v>
                </c:pt>
                <c:pt idx="5">
                  <c:v>0.09</c:v>
                </c:pt>
                <c:pt idx="6">
                  <c:v>#N/A</c:v>
                </c:pt>
                <c:pt idx="7">
                  <c:v>0.05</c:v>
                </c:pt>
                <c:pt idx="8">
                  <c:v>#N/A</c:v>
                </c:pt>
                <c:pt idx="9">
                  <c:v>0.02</c:v>
                </c:pt>
              </c:numCache>
            </c:numRef>
          </c:val>
          <c:extLst>
            <c:ext xmlns:c16="http://schemas.microsoft.com/office/drawing/2014/chart" uri="{C3380CC4-5D6E-409C-BE32-E72D297353CC}">
              <c16:uniqueId val="{00000000-7888-4E3E-9340-ACD456CB01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88-4E3E-9340-ACD456CB01D5}"/>
            </c:ext>
          </c:extLst>
        </c:ser>
        <c:ser>
          <c:idx val="2"/>
          <c:order val="2"/>
          <c:tx>
            <c:strRef>
              <c:f>データシート!$A$29</c:f>
              <c:strCache>
                <c:ptCount val="1"/>
                <c:pt idx="0">
                  <c:v>越前町簡易水道事業特別会計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0.05</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2-7888-4E3E-9340-ACD456CB01D5}"/>
            </c:ext>
          </c:extLst>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7888-4E3E-9340-ACD456CB01D5}"/>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4-7888-4E3E-9340-ACD456CB01D5}"/>
            </c:ext>
          </c:extLst>
        </c:ser>
        <c:ser>
          <c:idx val="5"/>
          <c:order val="5"/>
          <c:tx>
            <c:strRef>
              <c:f>データシート!$A$32</c:f>
              <c:strCache>
                <c:ptCount val="1"/>
                <c:pt idx="0">
                  <c:v>越前町上水道事業会計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2.37</c:v>
                </c:pt>
                <c:pt idx="2">
                  <c:v>#N/A</c:v>
                </c:pt>
                <c:pt idx="3">
                  <c:v>1.68</c:v>
                </c:pt>
                <c:pt idx="4">
                  <c:v>#N/A</c:v>
                </c:pt>
                <c:pt idx="5">
                  <c:v>1.07</c:v>
                </c:pt>
                <c:pt idx="6">
                  <c:v>#N/A</c:v>
                </c:pt>
                <c:pt idx="7">
                  <c:v>0.28999999999999998</c:v>
                </c:pt>
                <c:pt idx="8">
                  <c:v>#N/A</c:v>
                </c:pt>
                <c:pt idx="9">
                  <c:v>0.39</c:v>
                </c:pt>
              </c:numCache>
            </c:numRef>
          </c:val>
          <c:extLst>
            <c:ext xmlns:c16="http://schemas.microsoft.com/office/drawing/2014/chart" uri="{C3380CC4-5D6E-409C-BE32-E72D297353CC}">
              <c16:uniqueId val="{00000005-7888-4E3E-9340-ACD456CB01D5}"/>
            </c:ext>
          </c:extLst>
        </c:ser>
        <c:ser>
          <c:idx val="6"/>
          <c:order val="6"/>
          <c:tx>
            <c:strRef>
              <c:f>データシート!$A$33</c:f>
              <c:strCache>
                <c:ptCount val="1"/>
                <c:pt idx="0">
                  <c:v>越前町国民健康保険事業特別会計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1.39</c:v>
                </c:pt>
                <c:pt idx="2">
                  <c:v>#N/A</c:v>
                </c:pt>
                <c:pt idx="3">
                  <c:v>0.15</c:v>
                </c:pt>
                <c:pt idx="4">
                  <c:v>#N/A</c:v>
                </c:pt>
                <c:pt idx="5">
                  <c:v>0.11</c:v>
                </c:pt>
                <c:pt idx="6">
                  <c:v>#N/A</c:v>
                </c:pt>
                <c:pt idx="7">
                  <c:v>0.43</c:v>
                </c:pt>
                <c:pt idx="8">
                  <c:v>#N/A</c:v>
                </c:pt>
                <c:pt idx="9">
                  <c:v>0.52</c:v>
                </c:pt>
              </c:numCache>
            </c:numRef>
          </c:val>
          <c:extLst>
            <c:ext xmlns:c16="http://schemas.microsoft.com/office/drawing/2014/chart" uri="{C3380CC4-5D6E-409C-BE32-E72D297353CC}">
              <c16:uniqueId val="{00000006-7888-4E3E-9340-ACD456CB01D5}"/>
            </c:ext>
          </c:extLst>
        </c:ser>
        <c:ser>
          <c:idx val="7"/>
          <c:order val="7"/>
          <c:tx>
            <c:strRef>
              <c:f>データシート!$A$34</c:f>
              <c:strCache>
                <c:ptCount val="1"/>
                <c:pt idx="0">
                  <c:v>越前町介護保険事業特別会計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0.71</c:v>
                </c:pt>
                <c:pt idx="2">
                  <c:v>#N/A</c:v>
                </c:pt>
                <c:pt idx="3">
                  <c:v>0.35</c:v>
                </c:pt>
                <c:pt idx="4">
                  <c:v>#N/A</c:v>
                </c:pt>
                <c:pt idx="5">
                  <c:v>0.54</c:v>
                </c:pt>
                <c:pt idx="6">
                  <c:v>#N/A</c:v>
                </c:pt>
                <c:pt idx="7">
                  <c:v>0.28999999999999998</c:v>
                </c:pt>
                <c:pt idx="8">
                  <c:v>#N/A</c:v>
                </c:pt>
                <c:pt idx="9">
                  <c:v>0.71</c:v>
                </c:pt>
              </c:numCache>
            </c:numRef>
          </c:val>
          <c:extLst>
            <c:ext xmlns:c16="http://schemas.microsoft.com/office/drawing/2014/chart" uri="{C3380CC4-5D6E-409C-BE32-E72D297353CC}">
              <c16:uniqueId val="{00000007-7888-4E3E-9340-ACD456CB01D5}"/>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3.05</c:v>
                </c:pt>
                <c:pt idx="2">
                  <c:v>#N/A</c:v>
                </c:pt>
                <c:pt idx="3">
                  <c:v>2.71</c:v>
                </c:pt>
                <c:pt idx="4">
                  <c:v>#N/A</c:v>
                </c:pt>
                <c:pt idx="5">
                  <c:v>2.83</c:v>
                </c:pt>
                <c:pt idx="6">
                  <c:v>#N/A</c:v>
                </c:pt>
                <c:pt idx="7">
                  <c:v>3.05</c:v>
                </c:pt>
                <c:pt idx="8">
                  <c:v>#N/A</c:v>
                </c:pt>
                <c:pt idx="9">
                  <c:v>3.11</c:v>
                </c:pt>
              </c:numCache>
            </c:numRef>
          </c:val>
          <c:extLst>
            <c:ext xmlns:c16="http://schemas.microsoft.com/office/drawing/2014/chart" uri="{C3380CC4-5D6E-409C-BE32-E72D297353CC}">
              <c16:uniqueId val="{00000008-7888-4E3E-9340-ACD456CB01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9.5299999999999994</c:v>
                </c:pt>
                <c:pt idx="2">
                  <c:v>#N/A</c:v>
                </c:pt>
                <c:pt idx="3">
                  <c:v>9.59</c:v>
                </c:pt>
                <c:pt idx="4">
                  <c:v>#N/A</c:v>
                </c:pt>
                <c:pt idx="5">
                  <c:v>9.1300000000000008</c:v>
                </c:pt>
                <c:pt idx="6">
                  <c:v>#N/A</c:v>
                </c:pt>
                <c:pt idx="7">
                  <c:v>11.75</c:v>
                </c:pt>
                <c:pt idx="8">
                  <c:v>#N/A</c:v>
                </c:pt>
                <c:pt idx="9">
                  <c:v>8.57</c:v>
                </c:pt>
              </c:numCache>
            </c:numRef>
          </c:val>
          <c:extLst>
            <c:ext xmlns:c16="http://schemas.microsoft.com/office/drawing/2014/chart" uri="{C3380CC4-5D6E-409C-BE32-E72D297353CC}">
              <c16:uniqueId val="{00000009-7888-4E3E-9340-ACD456CB01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2013</c:v>
                </c:pt>
                <c:pt idx="5">
                  <c:v>1942</c:v>
                </c:pt>
                <c:pt idx="8">
                  <c:v>1673</c:v>
                </c:pt>
                <c:pt idx="11">
                  <c:v>1519</c:v>
                </c:pt>
                <c:pt idx="14">
                  <c:v>1491</c:v>
                </c:pt>
              </c:numCache>
            </c:numRef>
          </c:val>
          <c:extLst>
            <c:ext xmlns:c16="http://schemas.microsoft.com/office/drawing/2014/chart" uri="{C3380CC4-5D6E-409C-BE32-E72D297353CC}">
              <c16:uniqueId val="{00000000-C87F-428C-AF37-C7C0078D1A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7F-428C-AF37-C7C0078D1A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c:v>
                </c:pt>
                <c:pt idx="3">
                  <c:v>29</c:v>
                </c:pt>
                <c:pt idx="6">
                  <c:v>28</c:v>
                </c:pt>
                <c:pt idx="9">
                  <c:v>22</c:v>
                </c:pt>
                <c:pt idx="12">
                  <c:v>17</c:v>
                </c:pt>
              </c:numCache>
            </c:numRef>
          </c:val>
          <c:extLst>
            <c:ext xmlns:c16="http://schemas.microsoft.com/office/drawing/2014/chart" uri="{C3380CC4-5D6E-409C-BE32-E72D297353CC}">
              <c16:uniqueId val="{00000002-C87F-428C-AF37-C7C0078D1A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51</c:v>
                </c:pt>
                <c:pt idx="6">
                  <c:v>52</c:v>
                </c:pt>
                <c:pt idx="9">
                  <c:v>75</c:v>
                </c:pt>
                <c:pt idx="12">
                  <c:v>87</c:v>
                </c:pt>
              </c:numCache>
            </c:numRef>
          </c:val>
          <c:extLst>
            <c:ext xmlns:c16="http://schemas.microsoft.com/office/drawing/2014/chart" uri="{C3380CC4-5D6E-409C-BE32-E72D297353CC}">
              <c16:uniqueId val="{00000003-C87F-428C-AF37-C7C0078D1A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784</c:v>
                </c:pt>
                <c:pt idx="3">
                  <c:v>754</c:v>
                </c:pt>
                <c:pt idx="6">
                  <c:v>707</c:v>
                </c:pt>
                <c:pt idx="9">
                  <c:v>665</c:v>
                </c:pt>
                <c:pt idx="12">
                  <c:v>756</c:v>
                </c:pt>
              </c:numCache>
            </c:numRef>
          </c:val>
          <c:extLst>
            <c:ext xmlns:c16="http://schemas.microsoft.com/office/drawing/2014/chart" uri="{C3380CC4-5D6E-409C-BE32-E72D297353CC}">
              <c16:uniqueId val="{00000004-C87F-428C-AF37-C7C0078D1A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F-428C-AF37-C7C0078D1A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7F-428C-AF37-C7C0078D1A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1842</c:v>
                </c:pt>
                <c:pt idx="3">
                  <c:v>1735</c:v>
                </c:pt>
                <c:pt idx="6">
                  <c:v>1414</c:v>
                </c:pt>
                <c:pt idx="9">
                  <c:v>1256</c:v>
                </c:pt>
                <c:pt idx="12">
                  <c:v>1272</c:v>
                </c:pt>
              </c:numCache>
            </c:numRef>
          </c:val>
          <c:extLst>
            <c:ext xmlns:c16="http://schemas.microsoft.com/office/drawing/2014/chart" uri="{C3380CC4-5D6E-409C-BE32-E72D297353CC}">
              <c16:uniqueId val="{00000007-C87F-428C-AF37-C7C0078D1A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694</c:v>
                </c:pt>
                <c:pt idx="2">
                  <c:v>#N/A</c:v>
                </c:pt>
                <c:pt idx="3">
                  <c:v>#N/A</c:v>
                </c:pt>
                <c:pt idx="4">
                  <c:v>627</c:v>
                </c:pt>
                <c:pt idx="5">
                  <c:v>#N/A</c:v>
                </c:pt>
                <c:pt idx="6">
                  <c:v>#N/A</c:v>
                </c:pt>
                <c:pt idx="7">
                  <c:v>528</c:v>
                </c:pt>
                <c:pt idx="8">
                  <c:v>#N/A</c:v>
                </c:pt>
                <c:pt idx="9">
                  <c:v>#N/A</c:v>
                </c:pt>
                <c:pt idx="10">
                  <c:v>499</c:v>
                </c:pt>
                <c:pt idx="11">
                  <c:v>#N/A</c:v>
                </c:pt>
                <c:pt idx="12">
                  <c:v>#N/A</c:v>
                </c:pt>
                <c:pt idx="13">
                  <c:v>641</c:v>
                </c:pt>
                <c:pt idx="14">
                  <c:v>#N/A</c:v>
                </c:pt>
              </c:numCache>
            </c:numRef>
          </c:val>
          <c:smooth val="0"/>
          <c:extLst>
            <c:ext xmlns:c16="http://schemas.microsoft.com/office/drawing/2014/chart" uri="{C3380CC4-5D6E-409C-BE32-E72D297353CC}">
              <c16:uniqueId val="{00000008-C87F-428C-AF37-C7C0078D1A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14589</c:v>
                </c:pt>
                <c:pt idx="5">
                  <c:v>14233</c:v>
                </c:pt>
                <c:pt idx="8">
                  <c:v>13457</c:v>
                </c:pt>
                <c:pt idx="11">
                  <c:v>12983</c:v>
                </c:pt>
                <c:pt idx="14">
                  <c:v>13060</c:v>
                </c:pt>
              </c:numCache>
            </c:numRef>
          </c:val>
          <c:extLst>
            <c:ext xmlns:c16="http://schemas.microsoft.com/office/drawing/2014/chart" uri="{C3380CC4-5D6E-409C-BE32-E72D297353CC}">
              <c16:uniqueId val="{00000000-6133-43E3-A3FC-05FB62CE95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210</c:v>
                </c:pt>
                <c:pt idx="5">
                  <c:v>124</c:v>
                </c:pt>
                <c:pt idx="8">
                  <c:v>47</c:v>
                </c:pt>
                <c:pt idx="11">
                  <c:v>0</c:v>
                </c:pt>
                <c:pt idx="14">
                  <c:v>0</c:v>
                </c:pt>
              </c:numCache>
            </c:numRef>
          </c:val>
          <c:extLst>
            <c:ext xmlns:c16="http://schemas.microsoft.com/office/drawing/2014/chart" uri="{C3380CC4-5D6E-409C-BE32-E72D297353CC}">
              <c16:uniqueId val="{00000001-6133-43E3-A3FC-05FB62CE95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3741</c:v>
                </c:pt>
                <c:pt idx="5">
                  <c:v>4383</c:v>
                </c:pt>
                <c:pt idx="8">
                  <c:v>4505</c:v>
                </c:pt>
                <c:pt idx="11">
                  <c:v>4091</c:v>
                </c:pt>
                <c:pt idx="14">
                  <c:v>4281</c:v>
                </c:pt>
              </c:numCache>
            </c:numRef>
          </c:val>
          <c:extLst>
            <c:ext xmlns:c16="http://schemas.microsoft.com/office/drawing/2014/chart" uri="{C3380CC4-5D6E-409C-BE32-E72D297353CC}">
              <c16:uniqueId val="{00000002-6133-43E3-A3FC-05FB62CE95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33-43E3-A3FC-05FB62CE95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33-43E3-A3FC-05FB62CE95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33-43E3-A3FC-05FB62CE95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2222</c:v>
                </c:pt>
                <c:pt idx="3">
                  <c:v>2129</c:v>
                </c:pt>
                <c:pt idx="6">
                  <c:v>2173</c:v>
                </c:pt>
                <c:pt idx="9">
                  <c:v>1980</c:v>
                </c:pt>
                <c:pt idx="12">
                  <c:v>1946</c:v>
                </c:pt>
              </c:numCache>
            </c:numRef>
          </c:val>
          <c:extLst>
            <c:ext xmlns:c16="http://schemas.microsoft.com/office/drawing/2014/chart" uri="{C3380CC4-5D6E-409C-BE32-E72D297353CC}">
              <c16:uniqueId val="{00000006-6133-43E3-A3FC-05FB62CE95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550</c:v>
                </c:pt>
                <c:pt idx="3">
                  <c:v>551</c:v>
                </c:pt>
                <c:pt idx="6">
                  <c:v>594</c:v>
                </c:pt>
                <c:pt idx="9">
                  <c:v>562</c:v>
                </c:pt>
                <c:pt idx="12">
                  <c:v>650</c:v>
                </c:pt>
              </c:numCache>
            </c:numRef>
          </c:val>
          <c:extLst>
            <c:ext xmlns:c16="http://schemas.microsoft.com/office/drawing/2014/chart" uri="{C3380CC4-5D6E-409C-BE32-E72D297353CC}">
              <c16:uniqueId val="{00000007-6133-43E3-A3FC-05FB62CE95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6468</c:v>
                </c:pt>
                <c:pt idx="3">
                  <c:v>5860</c:v>
                </c:pt>
                <c:pt idx="6">
                  <c:v>5311</c:v>
                </c:pt>
                <c:pt idx="9">
                  <c:v>4768</c:v>
                </c:pt>
                <c:pt idx="12">
                  <c:v>4571</c:v>
                </c:pt>
              </c:numCache>
            </c:numRef>
          </c:val>
          <c:extLst>
            <c:ext xmlns:c16="http://schemas.microsoft.com/office/drawing/2014/chart" uri="{C3380CC4-5D6E-409C-BE32-E72D297353CC}">
              <c16:uniqueId val="{00000008-6133-43E3-A3FC-05FB62CE95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211</c:v>
                </c:pt>
                <c:pt idx="3">
                  <c:v>179</c:v>
                </c:pt>
                <c:pt idx="6">
                  <c:v>181</c:v>
                </c:pt>
                <c:pt idx="9">
                  <c:v>510</c:v>
                </c:pt>
                <c:pt idx="12">
                  <c:v>456</c:v>
                </c:pt>
              </c:numCache>
            </c:numRef>
          </c:val>
          <c:extLst>
            <c:ext xmlns:c16="http://schemas.microsoft.com/office/drawing/2014/chart" uri="{C3380CC4-5D6E-409C-BE32-E72D297353CC}">
              <c16:uniqueId val="{00000009-6133-43E3-A3FC-05FB62CE95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10722</c:v>
                </c:pt>
                <c:pt idx="3">
                  <c:v>10377</c:v>
                </c:pt>
                <c:pt idx="6">
                  <c:v>9882</c:v>
                </c:pt>
                <c:pt idx="9">
                  <c:v>9718</c:v>
                </c:pt>
                <c:pt idx="12">
                  <c:v>10326</c:v>
                </c:pt>
              </c:numCache>
            </c:numRef>
          </c:val>
          <c:extLst>
            <c:ext xmlns:c16="http://schemas.microsoft.com/office/drawing/2014/chart" uri="{C3380CC4-5D6E-409C-BE32-E72D297353CC}">
              <c16:uniqueId val="{0000000A-6133-43E3-A3FC-05FB62CE95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1634</c:v>
                </c:pt>
                <c:pt idx="2">
                  <c:v>#N/A</c:v>
                </c:pt>
                <c:pt idx="3">
                  <c:v>#N/A</c:v>
                </c:pt>
                <c:pt idx="4">
                  <c:v>355</c:v>
                </c:pt>
                <c:pt idx="5">
                  <c:v>#N/A</c:v>
                </c:pt>
                <c:pt idx="6">
                  <c:v>#N/A</c:v>
                </c:pt>
                <c:pt idx="7">
                  <c:v>132</c:v>
                </c:pt>
                <c:pt idx="8">
                  <c:v>#N/A</c:v>
                </c:pt>
                <c:pt idx="9">
                  <c:v>#N/A</c:v>
                </c:pt>
                <c:pt idx="10">
                  <c:v>464</c:v>
                </c:pt>
                <c:pt idx="11">
                  <c:v>#N/A</c:v>
                </c:pt>
                <c:pt idx="12">
                  <c:v>#N/A</c:v>
                </c:pt>
                <c:pt idx="13">
                  <c:v>608</c:v>
                </c:pt>
                <c:pt idx="14">
                  <c:v>#N/A</c:v>
                </c:pt>
              </c:numCache>
            </c:numRef>
          </c:val>
          <c:smooth val="0"/>
          <c:extLst>
            <c:ext xmlns:c16="http://schemas.microsoft.com/office/drawing/2014/chart" uri="{C3380CC4-5D6E-409C-BE32-E72D297353CC}">
              <c16:uniqueId val="{0000000B-6133-43E3-A3FC-05FB62CE95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3349</c:v>
                </c:pt>
                <c:pt idx="1">
                  <c:v>2964</c:v>
                </c:pt>
                <c:pt idx="2">
                  <c:v>3210</c:v>
                </c:pt>
              </c:numCache>
            </c:numRef>
          </c:val>
          <c:extLst>
            <c:ext xmlns:c16="http://schemas.microsoft.com/office/drawing/2014/chart" uri="{C3380CC4-5D6E-409C-BE32-E72D297353CC}">
              <c16:uniqueId val="{00000000-8990-4AE9-B63E-738515848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8990-4AE9-B63E-738515848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2972</c:v>
                </c:pt>
                <c:pt idx="1">
                  <c:v>2943</c:v>
                </c:pt>
                <c:pt idx="2">
                  <c:v>2887</c:v>
                </c:pt>
              </c:numCache>
            </c:numRef>
          </c:val>
          <c:extLst>
            <c:ext xmlns:c16="http://schemas.microsoft.com/office/drawing/2014/chart" uri="{C3380CC4-5D6E-409C-BE32-E72D297353CC}">
              <c16:uniqueId val="{00000002-8990-4AE9-B63E-738515848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{F9B85273-5C1F-4F05-8793-0A3542E0AE96}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171-4778-AFB0-D473B27CBF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{944F0308-4753-481D-AE29-4FC65613C391}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71-4778-AFB0-D473B27CBF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{D714ACCD-ECBE-490A-89D9-5043CB8D13F4}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71-4778-AFB0-D473B27CBF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{C301260D-4684-4DD0-B2B1-1C085D504AFB}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71-4778-AFB0-D473B27CBF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{75BD5195-CE37-460C-A8D5-3CDC680012DB}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71-4778-AFB0-D473B27CBF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{692DCE19-052C-4A20-85BA-B7B7707F49E2}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171-4778-AFB0-D473B27CBFE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{43B4BD5D-8EDC-4F46-89E0-FF8A15CF8245}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171-4778-AFB0-D473B27CBFE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{544FA895-9D77-438E-9539-E6745414275B}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171-4778-AFB0-D473B27CBFE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{210ABD9C-7B30-405E-8ED1-297E4375C36C}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171-4778-AFB0-D473B27CBF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59.2</c:v>
                </c:pt>
                <c:pt idx="24">
                  <c:v>61.5</c:v>
                </c:pt>
                <c:pt idx="32">
                  <c:v>60.7</c:v>
                </c:pt>
              </c:numCache>
            </c:numRef>
          </c:xVal>
          <c:yVal>
            <c:numRef>
              <c:f>公会計指標分析・財政指標組合せ分析表!$BP$51:$DC$51</c:f>
              <c:numCache>
                <c:formatCode>#,##0.0;"▲ "#,##0.0</c:formatCode>
                <c:ptCount val="40"/>
                <c:pt idx="16">
                  <c:v>1.9</c:v>
                </c:pt>
                <c:pt idx="24">
                  <c:v>7.2</c:v>
                </c:pt>
                <c:pt idx="32">
                  <c:v>9.8000000000000007</c:v>
                </c:pt>
              </c:numCache>
            </c:numRef>
          </c:yVal>
          <c:smooth val="0"/>
          <c:extLst>
            <c:ext xmlns:c16="http://schemas.microsoft.com/office/drawing/2014/chart" uri="{C3380CC4-5D6E-409C-BE32-E72D297353CC}">
              <c16:uniqueId val="{00000009-E171-4778-AFB0-D473B27CBF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{82616900-639E-458D-A401-56FC4FA6C038}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171-4778-AFB0-D473B27CBF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{FD0BF870-08B3-4FCA-A571-9C9B762E4F9F}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71-4778-AFB0-D473B27CBF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{DB2B4742-3450-4AE4-82E6-895954714877}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71-4778-AFB0-D473B27CBF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{275D3D06-6D39-444B-8CAD-455495148FD0}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71-4778-AFB0-D473B27CBF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{528C669F-A58B-4351-85A1-89A2DDDE66BE}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71-4778-AFB0-D473B27CBFE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{AC812B49-0ACE-41FD-B847-D3825661FE89}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171-4778-AFB0-D473B27CBFE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{0EA72173-C57E-49E4-9B92-A849430DA305}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171-4778-AFB0-D473B27CBFE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{EC543D44-A337-4DCC-8E8C-638629C66EBB}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171-4778-AFB0-D473B27CBFE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{CCD5D484-74F3-47CA-A460-34946EDA35CD}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171-4778-AFB0-D473B27CB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E171-4778-AFB0-D473B27CBFE4}"/>
            </c:ext>
          </c:extLst>
        </c:ser>
        <c:dLbls>
          <c:showLegendKey val="0"/>
          <c:showVal val="1"/>
          <c:showCatName val="0"/>
          <c:showSerName val="0"/>
          <c:showPercent val="0"/>
          <c:showBubbleSize val="0"/>
        </c:dLbls>
        <c:axId val="46179840"/>
        <c:axId val="46181760"/>
      </c:scatterChart>
      <c:valAx>
        <c:axId val="46179840"/>
        <c:scaling>
          <c:orientation val="minMax"/>
          <c:max val="61.9"/>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{F618D0CF-F295-45F8-98D5-E546CDFAD2A1}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B0F-4C80-B344-F332139AE5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{1DAFB043-4B6E-4A69-AA13-15CC81A1B37F}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0F-4C80-B344-F332139AE5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{70752882-6BB1-4EDD-A7E8-951B59C2F458}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0F-4C80-B344-F332139AE5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{32E35C1A-5DDE-4469-A211-30E0695CAFAF}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0F-4C80-B344-F332139AE5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{B3C0739E-2267-4602-B19A-75FF083D5FBA}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0F-4C80-B344-F332139AE5D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{55271415-0F00-4030-AB3C-AE7E8CC0A3B5}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B0F-4C80-B344-F332139AE5D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{82E15FD2-27E0-4FCB-B71E-8C23A7AA993B}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B0F-4C80-B344-F332139AE5D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{50063795-E0CD-42B7-BB52-8CE56404396E}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B0F-4C80-B344-F332139AE5D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{2F8D01BF-98E7-4D8C-A939-625A74A7B61F}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B0F-4C80-B344-F332139AE5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10.5</c:v>
                </c:pt>
                <c:pt idx="16">
                  <c:v>9.1</c:v>
                </c:pt>
                <c:pt idx="24">
                  <c:v>8.1999999999999993</c:v>
                </c:pt>
                <c:pt idx="32">
                  <c:v>8.6999999999999993</c:v>
                </c:pt>
              </c:numCache>
            </c:numRef>
          </c:xVal>
          <c:yVal>
            <c:numRef>
              <c:f>公会計指標分析・財政指標組合せ分析表!$BP$73:$DC$73</c:f>
              <c:numCache>
                <c:formatCode>#,##0.0;"▲ "#,##0.0</c:formatCode>
                <c:ptCount val="40"/>
                <c:pt idx="0">
                  <c:v>24.1</c:v>
                </c:pt>
                <c:pt idx="8">
                  <c:v>5.0999999999999996</c:v>
                </c:pt>
                <c:pt idx="16">
                  <c:v>1.9</c:v>
                </c:pt>
                <c:pt idx="24">
                  <c:v>7.2</c:v>
                </c:pt>
                <c:pt idx="32">
                  <c:v>9.8000000000000007</c:v>
                </c:pt>
              </c:numCache>
            </c:numRef>
          </c:yVal>
          <c:smooth val="0"/>
          <c:extLst>
            <c:ext xmlns:c16="http://schemas.microsoft.com/office/drawing/2014/chart" uri="{C3380CC4-5D6E-409C-BE32-E72D297353CC}">
              <c16:uniqueId val="{00000009-4B0F-4C80-B344-F332139AE5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{8AB86694-CD86-4096-8708-6B731CADC991}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B0F-4C80-B344-F332139AE5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{1C3EC4CB-3B1A-4078-833C-343AFBD270F7}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0F-4C80-B344-F332139AE5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{755F676E-B703-4B32-9670-8D98BBBBDE08}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0F-4C80-B344-F332139AE5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{29016FB7-3FD8-40C6-919D-B071FA3EC205}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0F-4C80-B344-F332139AE5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{1ADDB007-9B8D-49A7-911C-D9747F18ADB6}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0F-4C80-B344-F332139AE5D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{C44B4037-079B-4EF7-A45E-6582E9796F30}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B0F-4C80-B344-F332139AE5D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{3560CFD0-1594-4035-8858-9BEE0B0073E9}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B0F-4C80-B344-F332139AE5D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{DDF2AC9C-931B-4784-AE68-AEC7EDB36738}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B0F-4C80-B344-F332139AE5D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{320A65D5-515F-4737-9AFA-512F31C738F8}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B0F-4C80-B344-F332139AE5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4B0F-4C80-B344-F332139AE5D2}"/>
            </c:ext>
          </c:extLst>
        </c:ser>
        <c:dLbls>
          <c:showLegendKey val="0"/>
          <c:showVal val="1"/>
          <c:showCatName val="0"/>
          <c:showSerName val="0"/>
          <c:showPercent val="0"/>
          <c:showBubbleSize val="0"/>
        </c:dLbls>
        <c:axId val="84219776"/>
        <c:axId val="84234240"/>
      </c:scatterChart>
      <c:valAx>
        <c:axId val="84219776"/>
        <c:scaling>
          <c:orientation val="minMax"/>
          <c:max val="11.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元利償還金の額は、平成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年度に発行した過疎債（道の駅「越前」整備事業）や合併特例債（朝日地区統合保育所建設事業）、平成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年度に発行した合併特例債（防災行政無線整備事業）の元金償還の開始に伴う増により増加している。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また、公営企業債の元利償還金に対する繰入金については、上水道事業の資本的収支への繰出金の増や集落排水事業の分流式下水道等に要する経費の増により増加した。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算入公債費等については、平成</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年度臨道債特定分が算入外となったことや平成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年度に実施した織田地区ケーブルテレビ施設整備事業や朝日中学校建設事業の償還終了に伴う算入元利償還金の減がにより減少した。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標準財政規模の増減により比率が大きく左右されることがないよう、新発債の計画的な発行により、元利償還金の削減や有利な交付税措置のある地方債の活用に努め、健全で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満期一括償還地方債の財源として積み立てた減債基金は無し。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将来負担額で最も大きな割合を占める地方債現在高は、平成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年度以降、繰り上げ償還の実施や地方債の発行を伴う新規事業の計画的な実施により減少してきていたが、平成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年度は統合学校給食センター建設事業や役場新庁舎整備事業などの大型事業の実施により、前年度に比べ</a:t>
          </a:r>
          <a:r>
            <a:rPr kumimoji="1" lang="en-US" altLang="ja-JP" sz="1100">
              <a:latin typeface="ＭＳ ゴシック" pitchFamily="49" charset="-128"/>
              <a:ea typeface="ＭＳ ゴシック" pitchFamily="49" charset="-128"/>
            </a:rPr>
            <a:t>608,151</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10,326,143</a:t>
          </a:r>
          <a:r>
            <a:rPr kumimoji="1" lang="ja-JP" altLang="en-US" sz="1100">
              <a:latin typeface="ＭＳ ゴシック" pitchFamily="49" charset="-128"/>
              <a:ea typeface="ＭＳ ゴシック" pitchFamily="49" charset="-128"/>
            </a:rPr>
            <a:t>千円となった。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公営企業債等繰入見込額をみても年々減少してきており、施設整備や管路布設等の初期投資事業に係る既往債の償還完了や公営企業会計における借換債による繰上償還の実施などの効果が表れてき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組合等負担等見込額については、鯖江・丹生消防組合および鯖江広域衛生施設組合の地方債残高の増による負担見込額が増加した。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充当可能基金については、財政調整基金を積み増ししたことにより前年度に比べ</a:t>
          </a:r>
          <a:r>
            <a:rPr kumimoji="1" lang="en-US" altLang="ja-JP" sz="1100">
              <a:latin typeface="ＭＳ ゴシック" pitchFamily="49" charset="-128"/>
              <a:ea typeface="ＭＳ ゴシック" pitchFamily="49" charset="-128"/>
            </a:rPr>
            <a:t>189,468</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4,280,832</a:t>
          </a:r>
          <a:r>
            <a:rPr kumimoji="1" lang="ja-JP" altLang="en-US" sz="1100">
              <a:latin typeface="ＭＳ ゴシック" pitchFamily="49" charset="-128"/>
              <a:ea typeface="ＭＳ ゴシック" pitchFamily="49" charset="-128"/>
            </a:rPr>
            <a:t>千円となった。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将来負担比率の分子となる地方債現在高や公営企業等会計の繰入金の縮減に努めるとともに、財政調整基金や減債基金について適正な額を積み立てるなど、健全で持続可能な財政運営の構築を図る。</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財政調整基金の積立額が取崩額を上回ったため、基金全体として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今後見込まれる大幅な財源不足、災害・豪雪等への緊急時の備えのため、適切な財源確保と歳出の精査より、取崩額を最小限に抑え、適切な額を積み立てていく。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・地域振興基金：町民の連帯強化および地域の振興を目的とし、地域交通活性化事業（コミュニティバス運行委託料）に充当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・地域福祉基金：高齢者等の保健福祉の増進を目的とし、高齢福祉事業・障害者福祉事業などに充当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・地域活性化基金：越前地区の活性化を目的とし、越前地区の活性化や観光振興事業（イベント開催補助金など）に充当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・ふるさと水と土保全基金：土地改良施設の維持等に係る経費に充当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を原資として、越前町の①快適で安全に住み続けられるまちづくりのための事業、②誰もが健康で暮らしやすさを実感できるまちづくりのための事業、③人が輝き豊かな心が満ちあふれるまちづくりのための事業、④人と仕事の活力みなぎるまちづくりのための事業、⑤ふるさとの個性を活かし交流を育むまちづくりのため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千円積立て、積み立ててきた基金を原資に高校生の通学支援事業、福井しあわせ元気国体開催に伴う経費や越前焼活性化事業の充当財源として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・地域活性化基金：各種イベントの開催補助金などの充当財源とするために取り崩したことにより、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・地域振興基金については基金運用益を活用しつつ事業実施。ふるさと再生基金については使途の明確化を図りながら事業実施。その他の基金についても同様の措置を取る。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千円を積立てたが、普通交付税の減少などに対応するため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財政収支見通しによると、各年度の収支不足額を基金の取り崩しにより補填すると、令和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百万円まで減少する見込みである。今後、決算余剰金を中心に積み立てるとともに、越前町財政健全化計画に掲げた目標額を達成するため、より一層、歳出削減に取り組む必要がある。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は類似団体平均値と比べ若干高い数値となっています。今後、町の人口が減少する中で、施設の維持管理費用が財政の負担となる可能性もあり、公共施設等総合管理計画に基づく計画的な維持補修や施設更新を行うことで、有形固定資産減価償却率は現状維持を目標とします。また、令和元年度に旧学校給食センターの除却、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年度には役場新庁舎の建設により、有形固定資産減価償却率は逓減していくことが予想されます。今後は、施設別の個別施設計画を策定し、着実に計画を実行していきます。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4663652"/>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443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466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217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52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540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79" name="楕円 78"/>
        <xdr:cNvSpPr/>
      </xdr:nvSpPr>
      <xdr:spPr>
        <a:xfrm>
          <a:off x="47117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0" name="有形固定資産減価償却率該当値テキスト"/>
        <xdr:cNvSpPr txBox="1"/>
      </xdr:nvSpPr>
      <xdr:spPr>
        <a:xfrm>
          <a:off x="4813300" y="503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1" name="楕円 80"/>
        <xdr:cNvSpPr/>
      </xdr:nvSpPr>
      <xdr:spPr>
        <a:xfrm>
          <a:off x="4000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92287</xdr:rowOff>
    </xdr:to>
    <xdr:cxnSp macro="">
      <xdr:nvCxnSpPr>
        <xdr:cNvPr id="82" name="直線コネクタ 81"/>
        <xdr:cNvCxnSpPr/>
      </xdr:nvCxnSpPr>
      <xdr:spPr>
        <a:xfrm>
          <a:off x="4051300" y="520700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楕円 82"/>
        <xdr:cNvSpPr/>
      </xdr:nvSpPr>
      <xdr:spPr>
        <a:xfrm>
          <a:off x="3238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146262</xdr:rowOff>
    </xdr:to>
    <xdr:cxnSp macro="">
      <xdr:nvCxnSpPr>
        <xdr:cNvPr id="84" name="直線コネクタ 83"/>
        <xdr:cNvCxnSpPr/>
      </xdr:nvCxnSpPr>
      <xdr:spPr>
        <a:xfrm flipV="1">
          <a:off x="3289300" y="5207000"/>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xdr:cNvSpPr txBox="1"/>
      </xdr:nvSpPr>
      <xdr:spPr>
        <a:xfrm>
          <a:off x="3836044" y="538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xdr:cNvSpPr txBox="1"/>
      </xdr:nvSpPr>
      <xdr:spPr>
        <a:xfrm>
          <a:off x="30867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324744" y="5183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88" name="n_1mainValue有形固定資産減価償却率"/>
        <xdr:cNvSpPr txBox="1"/>
      </xdr:nvSpPr>
      <xdr:spPr>
        <a:xfrm>
          <a:off x="38360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89" name="n_2mainValue有形固定資産減価償却率"/>
        <xdr:cNvSpPr txBox="1"/>
      </xdr:nvSpPr>
      <xdr:spPr>
        <a:xfrm>
          <a:off x="3086744" y="501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900">
              <a:latin typeface="ＭＳ Ｐゴシック" panose="020B0600070205080204" pitchFamily="50" charset="-128"/>
              <a:ea typeface="ＭＳ Ｐゴシック" panose="020B0600070205080204" pitchFamily="50" charset="-128"/>
            </a:rPr>
            <a:t>52.1</a:t>
          </a:r>
          <a:r>
            <a:rPr kumimoji="1" lang="ja-JP" altLang="en-US" sz="900">
              <a:latin typeface="ＭＳ Ｐゴシック" panose="020B0600070205080204" pitchFamily="50" charset="-128"/>
              <a:ea typeface="ＭＳ Ｐゴシック" panose="020B0600070205080204" pitchFamily="50" charset="-128"/>
            </a:rPr>
            <a:t>ポイント改善し、</a:t>
          </a:r>
          <a:r>
            <a:rPr kumimoji="1" lang="en-US" altLang="ja-JP" sz="900">
              <a:latin typeface="ＭＳ Ｐゴシック" panose="020B0600070205080204" pitchFamily="50" charset="-128"/>
              <a:ea typeface="ＭＳ Ｐゴシック" panose="020B0600070205080204" pitchFamily="50" charset="-128"/>
            </a:rPr>
            <a:t>523.5</a:t>
          </a:r>
          <a:r>
            <a:rPr kumimoji="1" lang="ja-JP" altLang="en-US" sz="900">
              <a:latin typeface="ＭＳ Ｐゴシック" panose="020B0600070205080204" pitchFamily="50" charset="-128"/>
              <a:ea typeface="ＭＳ Ｐゴシック" panose="020B0600070205080204" pitchFamily="50" charset="-128"/>
            </a:rPr>
            <a:t>％となりましたが類似団体平均をわずかに上回っています。これは、分子である将来負担額から充当可能財源を除いた額が、統合学校給食センター建設事業などにより微増となった一方で、分母である経常一般財源等から経常経費充当財源等を除いた額が、法人地方住民税の増や一部事務組合が起こした公債費の増により、増となったことで、比率が改善しま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役場新庁舎建設事業など大型事業の実施により、将来負担額の増や普通交付税の減少や人口減少に伴う地方税収入の減が予想されるため、将来負担比率や有形固定資産減価償却率と合わせ、経年の推移に注視する必要があります。</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4531850"/>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4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4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4846300" y="519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21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1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30435</xdr:rowOff>
    </xdr:from>
    <xdr:to>
      <xdr:col>76</xdr:col>
      <xdr:colOff>73025</xdr:colOff>
      <xdr:row>30</xdr:row>
      <xdr:rowOff>132035</xdr:rowOff>
    </xdr:to>
    <xdr:sp macro="" textlink="">
      <xdr:nvSpPr>
        <xdr:cNvPr id="133" name="楕円 132"/>
        <xdr:cNvSpPr/>
      </xdr:nvSpPr>
      <xdr:spPr>
        <a:xfrm>
          <a:off x="14744700" y="51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53312</xdr:rowOff>
    </xdr:from>
    <xdr:ext cx="469744" cy="259045"/>
    <xdr:sp macro="" textlink="">
      <xdr:nvSpPr>
        <xdr:cNvPr id="134" name="債務償還比率該当値テキスト"/>
        <xdr:cNvSpPr txBox="1"/>
      </xdr:nvSpPr>
      <xdr:spPr>
        <a:xfrm>
          <a:off x="14846300" y="50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121539</xdr:rowOff>
    </xdr:from>
    <xdr:to>
      <xdr:col>72</xdr:col>
      <xdr:colOff>123825</xdr:colOff>
      <xdr:row>30</xdr:row>
      <xdr:rowOff>51689</xdr:rowOff>
    </xdr:to>
    <xdr:sp macro="" textlink="">
      <xdr:nvSpPr>
        <xdr:cNvPr id="135" name="楕円 134"/>
        <xdr:cNvSpPr/>
      </xdr:nvSpPr>
      <xdr:spPr>
        <a:xfrm>
          <a:off x="14033500" y="50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889</xdr:rowOff>
    </xdr:from>
    <xdr:to>
      <xdr:col>76</xdr:col>
      <xdr:colOff>22225</xdr:colOff>
      <xdr:row>30</xdr:row>
      <xdr:rowOff>81235</xdr:rowOff>
    </xdr:to>
    <xdr:cxnSp macro="">
      <xdr:nvCxnSpPr>
        <xdr:cNvPr id="136" name="直線コネクタ 135"/>
        <xdr:cNvCxnSpPr/>
      </xdr:nvCxnSpPr>
      <xdr:spPr>
        <a:xfrm>
          <a:off x="14084300" y="5144389"/>
          <a:ext cx="7112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3836727" y="52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68216</xdr:rowOff>
    </xdr:from>
    <xdr:ext cx="469744" cy="259045"/>
    <xdr:sp macro="" textlink="">
      <xdr:nvSpPr>
        <xdr:cNvPr id="138" name="n_1mainValue債務償還比率"/>
        <xdr:cNvSpPr txBox="1"/>
      </xdr:nvSpPr>
      <xdr:spPr>
        <a:xfrm>
          <a:off x="13836727" y="48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71" name="楕円 70"/>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145432</xdr:rowOff>
    </xdr:from>
    <xdr:ext cx="405111" cy="259045"/>
    <xdr:sp macro="" textlink="">
      <xdr:nvSpPr>
        <xdr:cNvPr id="72" name="【道路】&#10;有形固定資産減価償却率該当値テキスト"/>
        <xdr:cNvSpPr txBox="1"/>
      </xdr:nvSpPr>
      <xdr:spPr>
        <a:xfrm>
          <a:off x="4673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3" name="楕円 72"/>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26670</xdr:rowOff>
    </xdr:to>
    <xdr:cxnSp macro="">
      <xdr:nvCxnSpPr>
        <xdr:cNvPr id="74" name="直線コネクタ 73"/>
        <xdr:cNvCxnSpPr/>
      </xdr:nvCxnSpPr>
      <xdr:spPr>
        <a:xfrm flipV="1">
          <a:off x="3797300" y="6345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5" name="楕円 74"/>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135255</xdr:rowOff>
    </xdr:to>
    <xdr:cxnSp macro="">
      <xdr:nvCxnSpPr>
        <xdr:cNvPr id="76" name="直線コネクタ 75"/>
        <xdr:cNvCxnSpPr/>
      </xdr:nvCxnSpPr>
      <xdr:spPr>
        <a:xfrm flipV="1">
          <a:off x="2908300" y="63703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0" name="n_1mainValue【道路】&#10;有形固定資産減価償却率"/>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1"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103975</xdr:rowOff>
    </xdr:from>
    <xdr:to>
      <xdr:col>55</xdr:col>
      <xdr:colOff>50800</xdr:colOff>
      <xdr:row>40</xdr:row>
      <xdr:rowOff>34125</xdr:rowOff>
    </xdr:to>
    <xdr:sp macro="" textlink="">
      <xdr:nvSpPr>
        <xdr:cNvPr id="120" name="楕円 119"/>
        <xdr:cNvSpPr/>
      </xdr:nvSpPr>
      <xdr:spPr>
        <a:xfrm>
          <a:off x="10426700" y="67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126852</xdr:rowOff>
    </xdr:from>
    <xdr:ext cx="534377" cy="259045"/>
    <xdr:sp macro="" textlink="">
      <xdr:nvSpPr>
        <xdr:cNvPr id="121" name="【道路】&#10;一人当たり延長該当値テキスト"/>
        <xdr:cNvSpPr txBox="1"/>
      </xdr:nvSpPr>
      <xdr:spPr>
        <a:xfrm>
          <a:off x="10515600" y="66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110503</xdr:rowOff>
    </xdr:from>
    <xdr:to>
      <xdr:col>50</xdr:col>
      <xdr:colOff>165100</xdr:colOff>
      <xdr:row>40</xdr:row>
      <xdr:rowOff>40653</xdr:rowOff>
    </xdr:to>
    <xdr:sp macro="" textlink="">
      <xdr:nvSpPr>
        <xdr:cNvPr id="122" name="楕円 121"/>
        <xdr:cNvSpPr/>
      </xdr:nvSpPr>
      <xdr:spPr>
        <a:xfrm>
          <a:off x="9588500" y="67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154775</xdr:rowOff>
    </xdr:from>
    <xdr:to>
      <xdr:col>55</xdr:col>
      <xdr:colOff>0</xdr:colOff>
      <xdr:row>39</xdr:row>
      <xdr:rowOff>161303</xdr:rowOff>
    </xdr:to>
    <xdr:cxnSp macro="">
      <xdr:nvCxnSpPr>
        <xdr:cNvPr id="123" name="直線コネクタ 122"/>
        <xdr:cNvCxnSpPr/>
      </xdr:nvCxnSpPr>
      <xdr:spPr>
        <a:xfrm flipV="1">
          <a:off x="9639300" y="6841325"/>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129299</xdr:rowOff>
    </xdr:from>
    <xdr:to>
      <xdr:col>46</xdr:col>
      <xdr:colOff>38100</xdr:colOff>
      <xdr:row>41</xdr:row>
      <xdr:rowOff>59449</xdr:rowOff>
    </xdr:to>
    <xdr:sp macro="" textlink="">
      <xdr:nvSpPr>
        <xdr:cNvPr id="124" name="楕円 123"/>
        <xdr:cNvSpPr/>
      </xdr:nvSpPr>
      <xdr:spPr>
        <a:xfrm>
          <a:off x="8699500" y="6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161303</xdr:rowOff>
    </xdr:from>
    <xdr:to>
      <xdr:col>50</xdr:col>
      <xdr:colOff>114300</xdr:colOff>
      <xdr:row>41</xdr:row>
      <xdr:rowOff>8649</xdr:rowOff>
    </xdr:to>
    <xdr:cxnSp macro="">
      <xdr:nvCxnSpPr>
        <xdr:cNvPr id="125" name="直線コネクタ 124"/>
        <xdr:cNvCxnSpPr/>
      </xdr:nvCxnSpPr>
      <xdr:spPr>
        <a:xfrm flipV="1">
          <a:off x="8750300" y="684785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6"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57180</xdr:rowOff>
    </xdr:from>
    <xdr:ext cx="534377" cy="259045"/>
    <xdr:sp macro="" textlink="">
      <xdr:nvSpPr>
        <xdr:cNvPr id="129" name="n_1mainValue【道路】&#10;一人当たり延長"/>
        <xdr:cNvSpPr txBox="1"/>
      </xdr:nvSpPr>
      <xdr:spPr>
        <a:xfrm>
          <a:off x="9359411" y="65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50576</xdr:rowOff>
    </xdr:from>
    <xdr:ext cx="534377" cy="259045"/>
    <xdr:sp macro="" textlink="">
      <xdr:nvSpPr>
        <xdr:cNvPr id="130" name="n_2mainValue【道路】&#10;一人当たり延長"/>
        <xdr:cNvSpPr txBox="1"/>
      </xdr:nvSpPr>
      <xdr:spPr>
        <a:xfrm>
          <a:off x="8483111" y="70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90170</xdr:rowOff>
    </xdr:from>
    <xdr:to>
      <xdr:col>24</xdr:col>
      <xdr:colOff>114300</xdr:colOff>
      <xdr:row>58</xdr:row>
      <xdr:rowOff>20320</xdr:rowOff>
    </xdr:to>
    <xdr:sp macro="" textlink="">
      <xdr:nvSpPr>
        <xdr:cNvPr id="169" name="楕円 168"/>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113047</xdr:rowOff>
    </xdr:from>
    <xdr:ext cx="405111" cy="259045"/>
    <xdr:sp macro="" textlink="">
      <xdr:nvSpPr>
        <xdr:cNvPr id="170" name="【橋りょう・トンネル】&#10;有形固定資産減価償却率該当値テキスト"/>
        <xdr:cNvSpPr txBox="1"/>
      </xdr:nvSpPr>
      <xdr:spPr>
        <a:xfrm>
          <a:off x="4673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1" name="楕円 170"/>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57</xdr:row>
      <xdr:rowOff>165735</xdr:rowOff>
    </xdr:to>
    <xdr:cxnSp macro="">
      <xdr:nvCxnSpPr>
        <xdr:cNvPr id="172" name="直線コネクタ 171"/>
        <xdr:cNvCxnSpPr/>
      </xdr:nvCxnSpPr>
      <xdr:spPr>
        <a:xfrm flipV="1">
          <a:off x="3797300" y="99136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3" name="楕円 17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19050</xdr:rowOff>
    </xdr:to>
    <xdr:cxnSp macro="">
      <xdr:nvCxnSpPr>
        <xdr:cNvPr id="174" name="直線コネクタ 173"/>
        <xdr:cNvCxnSpPr/>
      </xdr:nvCxnSpPr>
      <xdr:spPr>
        <a:xfrm flipV="1">
          <a:off x="2908300" y="99383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78" name="n_1mainValue【橋りょう・トンネ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79" name="n_2mainValue【橋りょう・トンネ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29553</xdr:rowOff>
    </xdr:from>
    <xdr:to>
      <xdr:col>55</xdr:col>
      <xdr:colOff>50800</xdr:colOff>
      <xdr:row>59</xdr:row>
      <xdr:rowOff>131153</xdr:rowOff>
    </xdr:to>
    <xdr:sp macro="" textlink="">
      <xdr:nvSpPr>
        <xdr:cNvPr id="216" name="楕円 215"/>
        <xdr:cNvSpPr/>
      </xdr:nvSpPr>
      <xdr:spPr>
        <a:xfrm>
          <a:off x="10426700" y="10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52430</xdr:rowOff>
    </xdr:from>
    <xdr:ext cx="599010" cy="259045"/>
    <xdr:sp macro="" textlink="">
      <xdr:nvSpPr>
        <xdr:cNvPr id="217" name="【橋りょう・トンネル】&#10;一人当たり有形固定資産（償却資産）額該当値テキスト"/>
        <xdr:cNvSpPr txBox="1"/>
      </xdr:nvSpPr>
      <xdr:spPr>
        <a:xfrm>
          <a:off x="10515600" y="99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42151</xdr:rowOff>
    </xdr:from>
    <xdr:to>
      <xdr:col>50</xdr:col>
      <xdr:colOff>165100</xdr:colOff>
      <xdr:row>59</xdr:row>
      <xdr:rowOff>143751</xdr:rowOff>
    </xdr:to>
    <xdr:sp macro="" textlink="">
      <xdr:nvSpPr>
        <xdr:cNvPr id="218" name="楕円 217"/>
        <xdr:cNvSpPr/>
      </xdr:nvSpPr>
      <xdr:spPr>
        <a:xfrm>
          <a:off x="9588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80353</xdr:rowOff>
    </xdr:from>
    <xdr:to>
      <xdr:col>55</xdr:col>
      <xdr:colOff>0</xdr:colOff>
      <xdr:row>59</xdr:row>
      <xdr:rowOff>92951</xdr:rowOff>
    </xdr:to>
    <xdr:cxnSp macro="">
      <xdr:nvCxnSpPr>
        <xdr:cNvPr id="219" name="直線コネクタ 218"/>
        <xdr:cNvCxnSpPr/>
      </xdr:nvCxnSpPr>
      <xdr:spPr>
        <a:xfrm flipV="1">
          <a:off x="9639300" y="10195903"/>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54848</xdr:rowOff>
    </xdr:from>
    <xdr:to>
      <xdr:col>46</xdr:col>
      <xdr:colOff>38100</xdr:colOff>
      <xdr:row>59</xdr:row>
      <xdr:rowOff>156448</xdr:rowOff>
    </xdr:to>
    <xdr:sp macro="" textlink="">
      <xdr:nvSpPr>
        <xdr:cNvPr id="220" name="楕円 219"/>
        <xdr:cNvSpPr/>
      </xdr:nvSpPr>
      <xdr:spPr>
        <a:xfrm>
          <a:off x="8699500" y="10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92951</xdr:rowOff>
    </xdr:from>
    <xdr:to>
      <xdr:col>50</xdr:col>
      <xdr:colOff>114300</xdr:colOff>
      <xdr:row>59</xdr:row>
      <xdr:rowOff>105648</xdr:rowOff>
    </xdr:to>
    <xdr:cxnSp macro="">
      <xdr:nvCxnSpPr>
        <xdr:cNvPr id="221" name="直線コネクタ 220"/>
        <xdr:cNvCxnSpPr/>
      </xdr:nvCxnSpPr>
      <xdr:spPr>
        <a:xfrm flipV="1">
          <a:off x="8750300" y="10208501"/>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160278</xdr:rowOff>
    </xdr:from>
    <xdr:ext cx="599010" cy="259045"/>
    <xdr:sp macro="" textlink="">
      <xdr:nvSpPr>
        <xdr:cNvPr id="225" name="n_1mainValue【橋りょう・トンネル】&#10;一人当たり有形固定資産（償却資産）額"/>
        <xdr:cNvSpPr txBox="1"/>
      </xdr:nvSpPr>
      <xdr:spPr>
        <a:xfrm>
          <a:off x="9327095" y="99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1525</xdr:rowOff>
    </xdr:from>
    <xdr:ext cx="599010" cy="259045"/>
    <xdr:sp macro="" textlink="">
      <xdr:nvSpPr>
        <xdr:cNvPr id="226" name="n_2mainValue【橋りょう・トンネル】&#10;一人当たり有形固定資産（償却資産）額"/>
        <xdr:cNvSpPr txBox="1"/>
      </xdr:nvSpPr>
      <xdr:spPr>
        <a:xfrm>
          <a:off x="8450795" y="994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66" name="楕円 265"/>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267" name="【公営住宅】&#10;有形固定資産減価償却率該当値テキスト"/>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68" name="楕円 267"/>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146686</xdr:rowOff>
    </xdr:to>
    <xdr:cxnSp macro="">
      <xdr:nvCxnSpPr>
        <xdr:cNvPr id="269" name="直線コネクタ 268"/>
        <xdr:cNvCxnSpPr/>
      </xdr:nvCxnSpPr>
      <xdr:spPr>
        <a:xfrm flipV="1">
          <a:off x="3797300" y="140055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70" name="楕円 269"/>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5714</xdr:rowOff>
    </xdr:to>
    <xdr:cxnSp macro="">
      <xdr:nvCxnSpPr>
        <xdr:cNvPr id="271" name="直線コネクタ 270"/>
        <xdr:cNvCxnSpPr/>
      </xdr:nvCxnSpPr>
      <xdr:spPr>
        <a:xfrm flipV="1">
          <a:off x="2908300" y="140341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275" name="n_1mainValue【公営住宅】&#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76" name="n_2main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170751</xdr:rowOff>
    </xdr:from>
    <xdr:to>
      <xdr:col>55</xdr:col>
      <xdr:colOff>50800</xdr:colOff>
      <xdr:row>83</xdr:row>
      <xdr:rowOff>100901</xdr:rowOff>
    </xdr:to>
    <xdr:sp macro="" textlink="">
      <xdr:nvSpPr>
        <xdr:cNvPr id="311" name="楕円 310"/>
        <xdr:cNvSpPr/>
      </xdr:nvSpPr>
      <xdr:spPr>
        <a:xfrm>
          <a:off x="10426700" y="14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22178</xdr:rowOff>
    </xdr:from>
    <xdr:ext cx="469744" cy="259045"/>
    <xdr:sp macro="" textlink="">
      <xdr:nvSpPr>
        <xdr:cNvPr id="312" name="【公営住宅】&#10;一人当たり面積該当値テキスト"/>
        <xdr:cNvSpPr txBox="1"/>
      </xdr:nvSpPr>
      <xdr:spPr>
        <a:xfrm>
          <a:off x="10515600" y="14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163894</xdr:rowOff>
    </xdr:from>
    <xdr:to>
      <xdr:col>50</xdr:col>
      <xdr:colOff>165100</xdr:colOff>
      <xdr:row>83</xdr:row>
      <xdr:rowOff>94044</xdr:rowOff>
    </xdr:to>
    <xdr:sp macro="" textlink="">
      <xdr:nvSpPr>
        <xdr:cNvPr id="313" name="楕円 312"/>
        <xdr:cNvSpPr/>
      </xdr:nvSpPr>
      <xdr:spPr>
        <a:xfrm>
          <a:off x="9588500" y="142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43244</xdr:rowOff>
    </xdr:from>
    <xdr:to>
      <xdr:col>55</xdr:col>
      <xdr:colOff>0</xdr:colOff>
      <xdr:row>83</xdr:row>
      <xdr:rowOff>50101</xdr:rowOff>
    </xdr:to>
    <xdr:cxnSp macro="">
      <xdr:nvCxnSpPr>
        <xdr:cNvPr id="314" name="直線コネクタ 313"/>
        <xdr:cNvCxnSpPr/>
      </xdr:nvCxnSpPr>
      <xdr:spPr>
        <a:xfrm>
          <a:off x="9639300" y="14273594"/>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155893</xdr:rowOff>
    </xdr:from>
    <xdr:to>
      <xdr:col>46</xdr:col>
      <xdr:colOff>38100</xdr:colOff>
      <xdr:row>83</xdr:row>
      <xdr:rowOff>86043</xdr:rowOff>
    </xdr:to>
    <xdr:sp macro="" textlink="">
      <xdr:nvSpPr>
        <xdr:cNvPr id="315" name="楕円 314"/>
        <xdr:cNvSpPr/>
      </xdr:nvSpPr>
      <xdr:spPr>
        <a:xfrm>
          <a:off x="8699500" y="142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35243</xdr:rowOff>
    </xdr:from>
    <xdr:to>
      <xdr:col>50</xdr:col>
      <xdr:colOff>114300</xdr:colOff>
      <xdr:row>83</xdr:row>
      <xdr:rowOff>43244</xdr:rowOff>
    </xdr:to>
    <xdr:cxnSp macro="">
      <xdr:nvCxnSpPr>
        <xdr:cNvPr id="316" name="直線コネクタ 315"/>
        <xdr:cNvCxnSpPr/>
      </xdr:nvCxnSpPr>
      <xdr:spPr>
        <a:xfrm>
          <a:off x="8750300" y="142655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17"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18"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110571</xdr:rowOff>
    </xdr:from>
    <xdr:ext cx="469744" cy="259045"/>
    <xdr:sp macro="" textlink="">
      <xdr:nvSpPr>
        <xdr:cNvPr id="320" name="n_1mainValue【公営住宅】&#10;一人当たり面積"/>
        <xdr:cNvSpPr txBox="1"/>
      </xdr:nvSpPr>
      <xdr:spPr>
        <a:xfrm>
          <a:off x="93917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102570</xdr:rowOff>
    </xdr:from>
    <xdr:ext cx="469744" cy="259045"/>
    <xdr:sp macro="" textlink="">
      <xdr:nvSpPr>
        <xdr:cNvPr id="321" name="n_2mainValue【公営住宅】&#10;一人当たり面積"/>
        <xdr:cNvSpPr txBox="1"/>
      </xdr:nvSpPr>
      <xdr:spPr>
        <a:xfrm>
          <a:off x="8515427" y="139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33" name="テキスト ボックス 33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43" name="直線コネクタ 342"/>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44"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5" name="直線コネクタ 34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46" name="【港湾・漁港】&#10;有形固定資産減価償却率最大値テキスト"/>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47" name="直線コネクタ 34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90440</xdr:rowOff>
    </xdr:from>
    <xdr:ext cx="405111" cy="259045"/>
    <xdr:sp macro="" textlink="">
      <xdr:nvSpPr>
        <xdr:cNvPr id="348" name="【港湾・漁港】&#10;有形固定資産減価償却率平均値テキスト"/>
        <xdr:cNvSpPr txBox="1"/>
      </xdr:nvSpPr>
      <xdr:spPr>
        <a:xfrm>
          <a:off x="4673600" y="17063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49" name="フローチャート: 判断 348"/>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50" name="フローチャート: 判断 349"/>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51" name="フローチャート: 判断 350"/>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52" name="フローチャート: 判断 351"/>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58" name="楕円 357"/>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359" name="【港湾・漁港】&#10;有形固定資産減価償却率該当値テキスト"/>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31514</xdr:rowOff>
    </xdr:from>
    <xdr:ext cx="405111" cy="259045"/>
    <xdr:sp macro="" textlink="">
      <xdr:nvSpPr>
        <xdr:cNvPr id="360" name="n_1aveValue【港湾・漁港】&#10;有形固定資産減価償却率"/>
        <xdr:cNvSpPr txBox="1"/>
      </xdr:nvSpPr>
      <xdr:spPr>
        <a:xfrm>
          <a:off x="3582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361" name="n_2aveValue【港湾・漁港】&#10;有形固定資産減価償却率"/>
        <xdr:cNvSpPr txBox="1"/>
      </xdr:nvSpPr>
      <xdr:spPr>
        <a:xfrm>
          <a:off x="2705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362" name="n_3aveValue【港湾・漁港】&#10;有形固定資産減価償却率"/>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2" name="テキスト ボックス 38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4" name="テキスト ボックス 38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388" name="直線コネクタ 387"/>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389" name="【港湾・漁港】&#10;一人当たり有形固定資産（償却資産）額最小値テキスト"/>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390" name="直線コネクタ 389"/>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391" name="【港湾・漁港】&#10;一人当たり有形固定資産（償却資産）額最大値テキスト"/>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392" name="直線コネクタ 391"/>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157655</xdr:rowOff>
    </xdr:from>
    <xdr:ext cx="599010" cy="259045"/>
    <xdr:sp macro="" textlink="">
      <xdr:nvSpPr>
        <xdr:cNvPr id="393" name="【港湾・漁港】&#10;一人当たり有形固定資産（償却資産）額平均値テキスト"/>
        <xdr:cNvSpPr txBox="1"/>
      </xdr:nvSpPr>
      <xdr:spPr>
        <a:xfrm>
          <a:off x="10515600" y="17988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394" name="フローチャート: 判断 393"/>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395" name="フローチャート: 判断 394"/>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396" name="フローチャート: 判断 395"/>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397" name="フローチャート: 判断 396"/>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151541</xdr:rowOff>
    </xdr:from>
    <xdr:to>
      <xdr:col>55</xdr:col>
      <xdr:colOff>50800</xdr:colOff>
      <xdr:row>109</xdr:row>
      <xdr:rowOff>81691</xdr:rowOff>
    </xdr:to>
    <xdr:sp macro="" textlink="">
      <xdr:nvSpPr>
        <xdr:cNvPr id="403" name="楕円 402"/>
        <xdr:cNvSpPr/>
      </xdr:nvSpPr>
      <xdr:spPr>
        <a:xfrm>
          <a:off x="10426700" y="186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66468</xdr:rowOff>
    </xdr:from>
    <xdr:ext cx="469744" cy="259045"/>
    <xdr:sp macro="" textlink="">
      <xdr:nvSpPr>
        <xdr:cNvPr id="404" name="【港湾・漁港】&#10;一人当たり有形固定資産（償却資産）額該当値テキスト"/>
        <xdr:cNvSpPr txBox="1"/>
      </xdr:nvSpPr>
      <xdr:spPr>
        <a:xfrm>
          <a:off x="10515600" y="185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10034</xdr:rowOff>
    </xdr:from>
    <xdr:ext cx="599010" cy="259045"/>
    <xdr:sp macro="" textlink="">
      <xdr:nvSpPr>
        <xdr:cNvPr id="405" name="n_1aveValue【港湾・漁港】&#10;一人当たり有形固定資産（償却資産）額"/>
        <xdr:cNvSpPr txBox="1"/>
      </xdr:nvSpPr>
      <xdr:spPr>
        <a:xfrm>
          <a:off x="9327095" y="1766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18059</xdr:rowOff>
    </xdr:from>
    <xdr:ext cx="599010" cy="259045"/>
    <xdr:sp macro="" textlink="">
      <xdr:nvSpPr>
        <xdr:cNvPr id="406" name="n_2aveValue【港湾・漁港】&#10;一人当たり有形固定資産（償却資産）額"/>
        <xdr:cNvSpPr txBox="1"/>
      </xdr:nvSpPr>
      <xdr:spPr>
        <a:xfrm>
          <a:off x="84507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07" name="n_3aveValue【港湾・漁港】&#10;一人当たり有形固定資産（償却資産）額"/>
        <xdr:cNvSpPr txBox="1"/>
      </xdr:nvSpPr>
      <xdr:spPr>
        <a:xfrm>
          <a:off x="7561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8" name="テキスト ボックス 4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9" name="直線コネクタ 4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0" name="テキスト ボックス 4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1" name="直線コネクタ 4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2" name="テキスト ボックス 4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3" name="直線コネクタ 4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4" name="テキスト ボックス 4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5" name="直線コネクタ 4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6" name="テキスト ボックス 4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7" name="直線コネクタ 4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8" name="テキスト ボックス 4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32" name="直線コネクタ 431"/>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33"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34" name="直線コネクタ 433"/>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35"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36" name="直線コネクタ 435"/>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37"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38" name="フローチャート: 判断 437"/>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39" name="フローチャート: 判断 438"/>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40" name="フローチャート: 判断 439"/>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41" name="フローチャート: 判断 440"/>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447" name="楕円 446"/>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448" name="【認定こども園・幼稚園・保育所】&#10;有形固定資産減価償却率該当値テキスト"/>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49" name="楕円 448"/>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137160</xdr:rowOff>
    </xdr:to>
    <xdr:cxnSp macro="">
      <xdr:nvCxnSpPr>
        <xdr:cNvPr id="450" name="直線コネクタ 449"/>
        <xdr:cNvCxnSpPr/>
      </xdr:nvCxnSpPr>
      <xdr:spPr>
        <a:xfrm flipV="1">
          <a:off x="15481300" y="67703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51" name="楕円 450"/>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137160</xdr:rowOff>
    </xdr:from>
    <xdr:to>
      <xdr:col>81</xdr:col>
      <xdr:colOff>50800</xdr:colOff>
      <xdr:row>40</xdr:row>
      <xdr:rowOff>7620</xdr:rowOff>
    </xdr:to>
    <xdr:cxnSp macro="">
      <xdr:nvCxnSpPr>
        <xdr:cNvPr id="452" name="直線コネクタ 451"/>
        <xdr:cNvCxnSpPr/>
      </xdr:nvCxnSpPr>
      <xdr:spPr>
        <a:xfrm flipV="1">
          <a:off x="14592300" y="682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5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5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5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56" name="n_1mainValue【認定こども園・幼稚園・保育所】&#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57" name="n_2mainValue【認定こども園・幼稚園・保育所】&#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9" name="テキスト ボックス 4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1" name="テキスト ボックス 4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3" name="テキスト ボックス 4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5" name="テキスト ボックス 4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79" name="直線コネクタ 478"/>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80"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81" name="直線コネクタ 480"/>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82"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83" name="直線コネクタ 482"/>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84"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5" name="フローチャート: 判断 484"/>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6" name="フローチャート: 判断 485"/>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7" name="フローチャート: 判断 486"/>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88" name="フローチャート: 判断 487"/>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494" name="楕円 493"/>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495"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25400</xdr:rowOff>
    </xdr:from>
    <xdr:to>
      <xdr:col>112</xdr:col>
      <xdr:colOff>38100</xdr:colOff>
      <xdr:row>37</xdr:row>
      <xdr:rowOff>127000</xdr:rowOff>
    </xdr:to>
    <xdr:sp macro="" textlink="">
      <xdr:nvSpPr>
        <xdr:cNvPr id="496" name="楕円 495"/>
        <xdr:cNvSpPr/>
      </xdr:nvSpPr>
      <xdr:spPr>
        <a:xfrm>
          <a:off x="2127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76200</xdr:rowOff>
    </xdr:to>
    <xdr:cxnSp macro="">
      <xdr:nvCxnSpPr>
        <xdr:cNvPr id="497" name="直線コネクタ 496"/>
        <xdr:cNvCxnSpPr/>
      </xdr:nvCxnSpPr>
      <xdr:spPr>
        <a:xfrm flipV="1">
          <a:off x="21323300" y="64061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36830</xdr:rowOff>
    </xdr:from>
    <xdr:to>
      <xdr:col>107</xdr:col>
      <xdr:colOff>101600</xdr:colOff>
      <xdr:row>37</xdr:row>
      <xdr:rowOff>138430</xdr:rowOff>
    </xdr:to>
    <xdr:sp macro="" textlink="">
      <xdr:nvSpPr>
        <xdr:cNvPr id="498" name="楕円 497"/>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87630</xdr:rowOff>
    </xdr:to>
    <xdr:cxnSp macro="">
      <xdr:nvCxnSpPr>
        <xdr:cNvPr id="499" name="直線コネクタ 498"/>
        <xdr:cNvCxnSpPr/>
      </xdr:nvCxnSpPr>
      <xdr:spPr>
        <a:xfrm flipV="1">
          <a:off x="20434300" y="6419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00"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02"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143527</xdr:rowOff>
    </xdr:from>
    <xdr:ext cx="469744" cy="259045"/>
    <xdr:sp macro="" textlink="">
      <xdr:nvSpPr>
        <xdr:cNvPr id="503" name="n_1mainValue【認定こども園・幼稚園・保育所】&#10;一人当たり面積"/>
        <xdr:cNvSpPr txBox="1"/>
      </xdr:nvSpPr>
      <xdr:spPr>
        <a:xfrm>
          <a:off x="21075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504" name="n_2main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529" name="直線コネクタ 528"/>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2"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3" name="直線コネクタ 53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534"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35" name="フローチャート: 判断 534"/>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36" name="フローチャート: 判断 535"/>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37" name="フローチャート: 判断 536"/>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38" name="フローチャート: 判断 537"/>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4" name="楕円 543"/>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97807</xdr:rowOff>
    </xdr:from>
    <xdr:ext cx="405111" cy="259045"/>
    <xdr:sp macro="" textlink="">
      <xdr:nvSpPr>
        <xdr:cNvPr id="545" name="【学校施設】&#10;有形固定資産減価償却率該当値テキスト"/>
        <xdr:cNvSpPr txBox="1"/>
      </xdr:nvSpPr>
      <xdr:spPr>
        <a:xfrm>
          <a:off x="16357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6" name="楕円 545"/>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34290</xdr:rowOff>
    </xdr:to>
    <xdr:cxnSp macro="">
      <xdr:nvCxnSpPr>
        <xdr:cNvPr id="547" name="直線コネクタ 546"/>
        <xdr:cNvCxnSpPr/>
      </xdr:nvCxnSpPr>
      <xdr:spPr>
        <a:xfrm flipV="1">
          <a:off x="15481300" y="104127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48" name="楕円 547"/>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110490</xdr:rowOff>
    </xdr:to>
    <xdr:cxnSp macro="">
      <xdr:nvCxnSpPr>
        <xdr:cNvPr id="549" name="直線コネクタ 548"/>
        <xdr:cNvCxnSpPr/>
      </xdr:nvCxnSpPr>
      <xdr:spPr>
        <a:xfrm flipV="1">
          <a:off x="14592300" y="10492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50"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51"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52"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101617</xdr:rowOff>
    </xdr:from>
    <xdr:ext cx="405111" cy="259045"/>
    <xdr:sp macro="" textlink="">
      <xdr:nvSpPr>
        <xdr:cNvPr id="553" name="n_1mainValue【学校施設】&#10;有形固定資産減価償却率"/>
        <xdr:cNvSpPr txBox="1"/>
      </xdr:nvSpPr>
      <xdr:spPr>
        <a:xfrm>
          <a:off x="15266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554" name="n_2main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66" name="直線コネクタ 56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7" name="テキスト ボックス 56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0" name="直線コネクタ 56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1" name="テキスト ボックス 57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75" name="直線コネクタ 574"/>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76"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77" name="直線コネクタ 576"/>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78"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79" name="直線コネクタ 578"/>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80"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81" name="フローチャート: 判断 580"/>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82" name="フローチャート: 判断 581"/>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83" name="フローチャート: 判断 582"/>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84" name="フローチャート: 判断 583"/>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60643</xdr:rowOff>
    </xdr:from>
    <xdr:to>
      <xdr:col>116</xdr:col>
      <xdr:colOff>114300</xdr:colOff>
      <xdr:row>56</xdr:row>
      <xdr:rowOff>162243</xdr:rowOff>
    </xdr:to>
    <xdr:sp macro="" textlink="">
      <xdr:nvSpPr>
        <xdr:cNvPr id="590" name="楕円 589"/>
        <xdr:cNvSpPr/>
      </xdr:nvSpPr>
      <xdr:spPr>
        <a:xfrm>
          <a:off x="221107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13670</xdr:rowOff>
    </xdr:from>
    <xdr:ext cx="469744" cy="259045"/>
    <xdr:sp macro="" textlink="">
      <xdr:nvSpPr>
        <xdr:cNvPr id="591" name="【学校施設】&#10;一人当たり面積該当値テキスト"/>
        <xdr:cNvSpPr txBox="1"/>
      </xdr:nvSpPr>
      <xdr:spPr>
        <a:xfrm>
          <a:off x="22199600" y="96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9207</xdr:rowOff>
    </xdr:from>
    <xdr:to>
      <xdr:col>112</xdr:col>
      <xdr:colOff>38100</xdr:colOff>
      <xdr:row>56</xdr:row>
      <xdr:rowOff>110807</xdr:rowOff>
    </xdr:to>
    <xdr:sp macro="" textlink="">
      <xdr:nvSpPr>
        <xdr:cNvPr id="592" name="楕円 591"/>
        <xdr:cNvSpPr/>
      </xdr:nvSpPr>
      <xdr:spPr>
        <a:xfrm>
          <a:off x="212725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60007</xdr:rowOff>
    </xdr:from>
    <xdr:to>
      <xdr:col>116</xdr:col>
      <xdr:colOff>63500</xdr:colOff>
      <xdr:row>56</xdr:row>
      <xdr:rowOff>111443</xdr:rowOff>
    </xdr:to>
    <xdr:cxnSp macro="">
      <xdr:nvCxnSpPr>
        <xdr:cNvPr id="593" name="直線コネクタ 592"/>
        <xdr:cNvCxnSpPr/>
      </xdr:nvCxnSpPr>
      <xdr:spPr>
        <a:xfrm>
          <a:off x="21323300" y="9661207"/>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38354</xdr:rowOff>
    </xdr:from>
    <xdr:to>
      <xdr:col>107</xdr:col>
      <xdr:colOff>101600</xdr:colOff>
      <xdr:row>56</xdr:row>
      <xdr:rowOff>139954</xdr:rowOff>
    </xdr:to>
    <xdr:sp macro="" textlink="">
      <xdr:nvSpPr>
        <xdr:cNvPr id="594" name="楕円 593"/>
        <xdr:cNvSpPr/>
      </xdr:nvSpPr>
      <xdr:spPr>
        <a:xfrm>
          <a:off x="20383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60007</xdr:rowOff>
    </xdr:from>
    <xdr:to>
      <xdr:col>111</xdr:col>
      <xdr:colOff>177800</xdr:colOff>
      <xdr:row>56</xdr:row>
      <xdr:rowOff>89154</xdr:rowOff>
    </xdr:to>
    <xdr:cxnSp macro="">
      <xdr:nvCxnSpPr>
        <xdr:cNvPr id="595" name="直線コネクタ 594"/>
        <xdr:cNvCxnSpPr/>
      </xdr:nvCxnSpPr>
      <xdr:spPr>
        <a:xfrm flipV="1">
          <a:off x="20434300" y="9661207"/>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96"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97"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98"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127334</xdr:rowOff>
    </xdr:from>
    <xdr:ext cx="469744" cy="259045"/>
    <xdr:sp macro="" textlink="">
      <xdr:nvSpPr>
        <xdr:cNvPr id="599" name="n_1mainValue【学校施設】&#10;一人当たり面積"/>
        <xdr:cNvSpPr txBox="1"/>
      </xdr:nvSpPr>
      <xdr:spPr>
        <a:xfrm>
          <a:off x="21075727" y="938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156481</xdr:rowOff>
    </xdr:from>
    <xdr:ext cx="469744" cy="259045"/>
    <xdr:sp macro="" textlink="">
      <xdr:nvSpPr>
        <xdr:cNvPr id="600" name="n_2mainValue【学校施設】&#10;一人当たり面積"/>
        <xdr:cNvSpPr txBox="1"/>
      </xdr:nvSpPr>
      <xdr:spPr>
        <a:xfrm>
          <a:off x="20199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25" name="直線コネクタ 62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2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2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9" name="直線コネクタ 62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30"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31" name="フローチャート: 判断 63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32" name="フローチャート: 判断 63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33" name="フローチャート: 判断 63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34" name="フローチャート: 判断 63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111125</xdr:rowOff>
    </xdr:from>
    <xdr:to>
      <xdr:col>85</xdr:col>
      <xdr:colOff>177800</xdr:colOff>
      <xdr:row>85</xdr:row>
      <xdr:rowOff>41275</xdr:rowOff>
    </xdr:to>
    <xdr:sp macro="" textlink="">
      <xdr:nvSpPr>
        <xdr:cNvPr id="640" name="楕円 639"/>
        <xdr:cNvSpPr/>
      </xdr:nvSpPr>
      <xdr:spPr>
        <a:xfrm>
          <a:off x="16268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89552</xdr:rowOff>
    </xdr:from>
    <xdr:ext cx="405111" cy="259045"/>
    <xdr:sp macro="" textlink="">
      <xdr:nvSpPr>
        <xdr:cNvPr id="641" name="【児童館】&#10;有形固定資産減価償却率該当値テキスト"/>
        <xdr:cNvSpPr txBox="1"/>
      </xdr:nvSpPr>
      <xdr:spPr>
        <a:xfrm>
          <a:off x="16357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42" name="楕円 641"/>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161925</xdr:rowOff>
    </xdr:from>
    <xdr:to>
      <xdr:col>85</xdr:col>
      <xdr:colOff>127000</xdr:colOff>
      <xdr:row>84</xdr:row>
      <xdr:rowOff>167639</xdr:rowOff>
    </xdr:to>
    <xdr:cxnSp macro="">
      <xdr:nvCxnSpPr>
        <xdr:cNvPr id="643" name="直線コネクタ 642"/>
        <xdr:cNvCxnSpPr/>
      </xdr:nvCxnSpPr>
      <xdr:spPr>
        <a:xfrm flipV="1">
          <a:off x="15481300" y="14563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644" name="楕円 643"/>
        <xdr:cNvSpPr/>
      </xdr:nvSpPr>
      <xdr:spPr>
        <a:xfrm>
          <a:off x="1454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84</xdr:row>
      <xdr:rowOff>167639</xdr:rowOff>
    </xdr:to>
    <xdr:cxnSp macro="">
      <xdr:nvCxnSpPr>
        <xdr:cNvPr id="645" name="直線コネクタ 644"/>
        <xdr:cNvCxnSpPr/>
      </xdr:nvCxnSpPr>
      <xdr:spPr>
        <a:xfrm>
          <a:off x="14592300" y="14013180"/>
          <a:ext cx="889000" cy="5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46"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47"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48"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49"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650" name="n_2mainValue【児童館】&#10;有形固定資産減価償却率"/>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74" name="直線コネクタ 673"/>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75"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76" name="直線コネクタ 675"/>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77"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78" name="直線コネクタ 677"/>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80" name="フローチャート: 判断 67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81" name="フローチャート: 判断 68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82" name="フローチャート: 判断 68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83" name="フローチャート: 判断 682"/>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689" name="楕円 688"/>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690" name="【児童館】&#10;一人当たり面積該当値テキスト"/>
        <xdr:cNvSpPr txBox="1"/>
      </xdr:nvSpPr>
      <xdr:spPr>
        <a:xfrm>
          <a:off x="221996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95250</xdr:rowOff>
    </xdr:from>
    <xdr:to>
      <xdr:col>112</xdr:col>
      <xdr:colOff>38100</xdr:colOff>
      <xdr:row>80</xdr:row>
      <xdr:rowOff>25400</xdr:rowOff>
    </xdr:to>
    <xdr:sp macro="" textlink="">
      <xdr:nvSpPr>
        <xdr:cNvPr id="691" name="楕円 690"/>
        <xdr:cNvSpPr/>
      </xdr:nvSpPr>
      <xdr:spPr>
        <a:xfrm>
          <a:off x="21272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146050</xdr:rowOff>
    </xdr:to>
    <xdr:cxnSp macro="">
      <xdr:nvCxnSpPr>
        <xdr:cNvPr id="692" name="直線コネクタ 691"/>
        <xdr:cNvCxnSpPr/>
      </xdr:nvCxnSpPr>
      <xdr:spPr>
        <a:xfrm flipV="1">
          <a:off x="21323300" y="1367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93" name="楕円 692"/>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146050</xdr:rowOff>
    </xdr:from>
    <xdr:to>
      <xdr:col>111</xdr:col>
      <xdr:colOff>177800</xdr:colOff>
      <xdr:row>82</xdr:row>
      <xdr:rowOff>139700</xdr:rowOff>
    </xdr:to>
    <xdr:cxnSp macro="">
      <xdr:nvCxnSpPr>
        <xdr:cNvPr id="694" name="直線コネクタ 693"/>
        <xdr:cNvCxnSpPr/>
      </xdr:nvCxnSpPr>
      <xdr:spPr>
        <a:xfrm flipV="1">
          <a:off x="20434300" y="13690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95"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96"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97"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41927</xdr:rowOff>
    </xdr:from>
    <xdr:ext cx="469744" cy="259045"/>
    <xdr:sp macro="" textlink="">
      <xdr:nvSpPr>
        <xdr:cNvPr id="698" name="n_1mainValue【児童館】&#10;一人当たり面積"/>
        <xdr:cNvSpPr txBox="1"/>
      </xdr:nvSpPr>
      <xdr:spPr>
        <a:xfrm>
          <a:off x="210757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99" name="n_2mainValue【児童館】&#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0</xdr:rowOff>
    </xdr:to>
    <xdr:cxnSp macro="">
      <xdr:nvCxnSpPr>
        <xdr:cNvPr id="724" name="直線コネクタ 723"/>
        <xdr:cNvCxnSpPr/>
      </xdr:nvCxnSpPr>
      <xdr:spPr>
        <a:xfrm flipV="1">
          <a:off x="16318864" y="172212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3827</xdr:rowOff>
    </xdr:from>
    <xdr:ext cx="405111" cy="259045"/>
    <xdr:sp macro="" textlink="">
      <xdr:nvSpPr>
        <xdr:cNvPr id="725" name="【公民館】&#10;有形固定資産減価償却率最小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0</xdr:rowOff>
    </xdr:from>
    <xdr:to>
      <xdr:col>86</xdr:col>
      <xdr:colOff>25400</xdr:colOff>
      <xdr:row>107</xdr:row>
      <xdr:rowOff>0</xdr:rowOff>
    </xdr:to>
    <xdr:cxnSp macro="">
      <xdr:nvCxnSpPr>
        <xdr:cNvPr id="726" name="直線コネクタ 725"/>
        <xdr:cNvCxnSpPr/>
      </xdr:nvCxnSpPr>
      <xdr:spPr>
        <a:xfrm>
          <a:off x="16230600" y="1834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727" name="【公民館】&#10;有形固定資産減価償却率最大値テキスト"/>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8" name="直線コネクタ 72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29" name="【公民館】&#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0" name="フローチャート: 判断 72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12064</xdr:rowOff>
    </xdr:from>
    <xdr:to>
      <xdr:col>81</xdr:col>
      <xdr:colOff>101600</xdr:colOff>
      <xdr:row>104</xdr:row>
      <xdr:rowOff>113664</xdr:rowOff>
    </xdr:to>
    <xdr:sp macro="" textlink="">
      <xdr:nvSpPr>
        <xdr:cNvPr id="731" name="フローチャート: 判断 730"/>
        <xdr:cNvSpPr/>
      </xdr:nvSpPr>
      <xdr:spPr>
        <a:xfrm>
          <a:off x="15430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32" name="フローチャート: 判断 73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33" name="フローチャート: 判断 73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120650</xdr:rowOff>
    </xdr:from>
    <xdr:to>
      <xdr:col>85</xdr:col>
      <xdr:colOff>177800</xdr:colOff>
      <xdr:row>107</xdr:row>
      <xdr:rowOff>50800</xdr:rowOff>
    </xdr:to>
    <xdr:sp macro="" textlink="">
      <xdr:nvSpPr>
        <xdr:cNvPr id="739" name="楕円 738"/>
        <xdr:cNvSpPr/>
      </xdr:nvSpPr>
      <xdr:spPr>
        <a:xfrm>
          <a:off x="16268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35577</xdr:rowOff>
    </xdr:from>
    <xdr:ext cx="405111" cy="259045"/>
    <xdr:sp macro="" textlink="">
      <xdr:nvSpPr>
        <xdr:cNvPr id="740" name="【公民館】&#10;有形固定資産減価償却率該当値テキスト"/>
        <xdr:cNvSpPr txBox="1"/>
      </xdr:nvSpPr>
      <xdr:spPr>
        <a:xfrm>
          <a:off x="16357600" y="182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158750</xdr:rowOff>
    </xdr:from>
    <xdr:to>
      <xdr:col>81</xdr:col>
      <xdr:colOff>101600</xdr:colOff>
      <xdr:row>107</xdr:row>
      <xdr:rowOff>88900</xdr:rowOff>
    </xdr:to>
    <xdr:sp macro="" textlink="">
      <xdr:nvSpPr>
        <xdr:cNvPr id="741" name="楕円 740"/>
        <xdr:cNvSpPr/>
      </xdr:nvSpPr>
      <xdr:spPr>
        <a:xfrm>
          <a:off x="1543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0</xdr:rowOff>
    </xdr:from>
    <xdr:to>
      <xdr:col>85</xdr:col>
      <xdr:colOff>127000</xdr:colOff>
      <xdr:row>107</xdr:row>
      <xdr:rowOff>38100</xdr:rowOff>
    </xdr:to>
    <xdr:cxnSp macro="">
      <xdr:nvCxnSpPr>
        <xdr:cNvPr id="742" name="直線コネクタ 741"/>
        <xdr:cNvCxnSpPr/>
      </xdr:nvCxnSpPr>
      <xdr:spPr>
        <a:xfrm flipV="1">
          <a:off x="15481300" y="18345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43" name="楕円 742"/>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38100</xdr:rowOff>
    </xdr:from>
    <xdr:to>
      <xdr:col>81</xdr:col>
      <xdr:colOff>50800</xdr:colOff>
      <xdr:row>107</xdr:row>
      <xdr:rowOff>53339</xdr:rowOff>
    </xdr:to>
    <xdr:cxnSp macro="">
      <xdr:nvCxnSpPr>
        <xdr:cNvPr id="744" name="直線コネクタ 743"/>
        <xdr:cNvCxnSpPr/>
      </xdr:nvCxnSpPr>
      <xdr:spPr>
        <a:xfrm flipV="1">
          <a:off x="14592300" y="18383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130191</xdr:rowOff>
    </xdr:from>
    <xdr:ext cx="405111" cy="259045"/>
    <xdr:sp macro="" textlink="">
      <xdr:nvSpPr>
        <xdr:cNvPr id="745" name="n_1aveValue【公民館】&#10;有形固定資産減価償却率"/>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46"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47" name="n_3aveValue【公民館】&#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80027</xdr:rowOff>
    </xdr:from>
    <xdr:ext cx="405111" cy="259045"/>
    <xdr:sp macro="" textlink="">
      <xdr:nvSpPr>
        <xdr:cNvPr id="748" name="n_1mainValue【公民館】&#10;有形固定資産減価償却率"/>
        <xdr:cNvSpPr txBox="1"/>
      </xdr:nvSpPr>
      <xdr:spPr>
        <a:xfrm>
          <a:off x="152660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749" name="n_2mainValue【公民館】&#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75" name="直線コネクタ 774"/>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7" name="直線コネクタ 77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78"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79" name="直線コネクタ 778"/>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80"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81" name="フローチャート: 判断 780"/>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82" name="フローチャート: 判断 781"/>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83" name="フローチャート: 判断 78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84" name="フローチャート: 判断 783"/>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90" name="楕円 789"/>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791" name="【公民館】&#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92" name="楕円 791"/>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51707</xdr:rowOff>
    </xdr:to>
    <xdr:cxnSp macro="">
      <xdr:nvCxnSpPr>
        <xdr:cNvPr id="793" name="直線コネクタ 792"/>
        <xdr:cNvCxnSpPr/>
      </xdr:nvCxnSpPr>
      <xdr:spPr>
        <a:xfrm flipV="1">
          <a:off x="21323300" y="180441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794" name="楕円 793"/>
        <xdr:cNvSpPr/>
      </xdr:nvSpPr>
      <xdr:spPr>
        <a:xfrm>
          <a:off x="2038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154577</xdr:rowOff>
    </xdr:from>
    <xdr:to>
      <xdr:col>111</xdr:col>
      <xdr:colOff>177800</xdr:colOff>
      <xdr:row>105</xdr:row>
      <xdr:rowOff>51707</xdr:rowOff>
    </xdr:to>
    <xdr:cxnSp macro="">
      <xdr:nvCxnSpPr>
        <xdr:cNvPr id="795" name="直線コネクタ 794"/>
        <xdr:cNvCxnSpPr/>
      </xdr:nvCxnSpPr>
      <xdr:spPr>
        <a:xfrm>
          <a:off x="20434300" y="17985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9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97"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98"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93634</xdr:rowOff>
    </xdr:from>
    <xdr:ext cx="469744" cy="259045"/>
    <xdr:sp macro="" textlink="">
      <xdr:nvSpPr>
        <xdr:cNvPr id="799" name="n_1mainValue【公民館】&#10;一人当たり面積"/>
        <xdr:cNvSpPr txBox="1"/>
      </xdr:nvSpPr>
      <xdr:spPr>
        <a:xfrm>
          <a:off x="210757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00" name="n_2mainValue【公民館】&#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橋りょう・トンネル、公営住宅についての有形固定資産減価償却率は類似団体平均と近い数値となっているが、橋りょう・トンネルの一人当たり有形固定資産（償却資産）額が類似団体平均値を大きく上回っています。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年度には橋りょう長寿命化修繕計画に基づき町内でも比較的大きな橋りょうである光ヶ丘大橋（昭和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年取得</a:t>
          </a:r>
          <a:r>
            <a:rPr kumimoji="1" lang="en-US" altLang="ja-JP" sz="1200">
              <a:latin typeface="ＭＳ Ｐゴシック" panose="020B0600070205080204" pitchFamily="50" charset="-128"/>
              <a:ea typeface="ＭＳ Ｐゴシック" panose="020B0600070205080204" pitchFamily="50" charset="-128"/>
            </a:rPr>
            <a:t>:83m</a:t>
          </a:r>
          <a:r>
            <a:rPr kumimoji="1" lang="ja-JP" altLang="en-US" sz="1200">
              <a:latin typeface="ＭＳ Ｐゴシック" panose="020B0600070205080204" pitchFamily="50" charset="-128"/>
              <a:ea typeface="ＭＳ Ｐゴシック" panose="020B0600070205080204" pitchFamily="50" charset="-128"/>
            </a:rPr>
            <a:t>）の修繕工事を実施し、予防保全に努めています。また、令和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月まで天神橋付け替え工事も行っており、その他橋りょうについても定期的な維持補修に努めます。認定こども園・幼稚園・保育所の有形固定資産減価償却率が類似団体と比較し低いのは平成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朝日中央保育所と朝日北保育所を統合し、あさひ保育所を建設したことが要因です。児童館についての有形固定資産減価償却率が低いのは織田児童館が竣工したことが要因となっています。また、旧織田児童館も令和元年度に除却予定のため更に減少することが予想されます。公民館の有形固定資産減価償却率が低いのは、越前町生涯学習センタ</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合併後に新築したことや、同じく合併後に旧町村にあった公民館と役場機能を統合し、コミュニティセンターとして建設したことが要因です。学校施設の有形固定資産減価償却率は類似団体とほぼ同じ水準ですが、一人当たり面積が類似単体と比べ大幅に大きな数値となっているが、これは、人口減少・生徒数の急速な減少に対して、旧町村それぞれに小中学校（</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中学校）が残っていたためです。合併後、朝日中学校と糸生中学校を統合し朝日中学校を建設しましたが、その他の地区の小中学校については、平成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月から実施したアンケート結果を踏まえ、越前町学校教育環境調査委員会で検証していく予定です。なお、港湾・漁港については現在固定資産台帳の精緻化作業中であり、今後数値が大きく変動する見込みで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3"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4" name="楕円 73"/>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5" name="直線コネクタ 74"/>
        <xdr:cNvCxnSpPr/>
      </xdr:nvCxnSpPr>
      <xdr:spPr>
        <a:xfrm flipV="1">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7" name="直線コネクタ 76"/>
        <xdr:cNvCxnSpPr/>
      </xdr:nvCxnSpPr>
      <xdr:spPr>
        <a:xfrm flipV="1">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1"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2"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1" name="楕円 120"/>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22" name="【図書館】&#10;一人当たり面積該当値テキスト"/>
        <xdr:cNvSpPr txBox="1"/>
      </xdr:nvSpPr>
      <xdr:spPr>
        <a:xfrm>
          <a:off x="10515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23" name="楕円 122"/>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38</xdr:row>
      <xdr:rowOff>152400</xdr:rowOff>
    </xdr:to>
    <xdr:cxnSp macro="">
      <xdr:nvCxnSpPr>
        <xdr:cNvPr id="124" name="直線コネクタ 123"/>
        <xdr:cNvCxnSpPr/>
      </xdr:nvCxnSpPr>
      <xdr:spPr>
        <a:xfrm>
          <a:off x="9639300" y="63398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5" name="楕円 124"/>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38</xdr:row>
      <xdr:rowOff>167640</xdr:rowOff>
    </xdr:to>
    <xdr:cxnSp macro="">
      <xdr:nvCxnSpPr>
        <xdr:cNvPr id="126" name="直線コネクタ 125"/>
        <xdr:cNvCxnSpPr/>
      </xdr:nvCxnSpPr>
      <xdr:spPr>
        <a:xfrm flipV="1">
          <a:off x="8750300" y="6339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30"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1" name="n_2main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1" name="楕円 170"/>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2"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73" name="楕円 172"/>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53340</xdr:rowOff>
    </xdr:to>
    <xdr:cxnSp macro="">
      <xdr:nvCxnSpPr>
        <xdr:cNvPr id="174" name="直線コネクタ 173"/>
        <xdr:cNvCxnSpPr/>
      </xdr:nvCxnSpPr>
      <xdr:spPr>
        <a:xfrm flipV="1">
          <a:off x="3797300" y="101365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175" name="楕円 174"/>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83820</xdr:rowOff>
    </xdr:to>
    <xdr:cxnSp macro="">
      <xdr:nvCxnSpPr>
        <xdr:cNvPr id="176" name="直線コネクタ 175"/>
        <xdr:cNvCxnSpPr/>
      </xdr:nvCxnSpPr>
      <xdr:spPr>
        <a:xfrm flipV="1">
          <a:off x="2908300" y="1016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7"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80"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81" name="n_2mainValue【体育館・プール】&#10;有形固定資産減価償却率"/>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11249</xdr:rowOff>
    </xdr:from>
    <xdr:to>
      <xdr:col>55</xdr:col>
      <xdr:colOff>50800</xdr:colOff>
      <xdr:row>60</xdr:row>
      <xdr:rowOff>112849</xdr:rowOff>
    </xdr:to>
    <xdr:sp macro="" textlink="">
      <xdr:nvSpPr>
        <xdr:cNvPr id="222" name="楕円 221"/>
        <xdr:cNvSpPr/>
      </xdr:nvSpPr>
      <xdr:spPr>
        <a:xfrm>
          <a:off x="10426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34126</xdr:rowOff>
    </xdr:from>
    <xdr:ext cx="469744" cy="259045"/>
    <xdr:sp macro="" textlink="">
      <xdr:nvSpPr>
        <xdr:cNvPr id="223" name="【体育館・プール】&#10;一人当たり面積該当値テキスト"/>
        <xdr:cNvSpPr txBox="1"/>
      </xdr:nvSpPr>
      <xdr:spPr>
        <a:xfrm>
          <a:off x="10515600" y="1014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24312</xdr:rowOff>
    </xdr:from>
    <xdr:to>
      <xdr:col>50</xdr:col>
      <xdr:colOff>165100</xdr:colOff>
      <xdr:row>60</xdr:row>
      <xdr:rowOff>125912</xdr:rowOff>
    </xdr:to>
    <xdr:sp macro="" textlink="">
      <xdr:nvSpPr>
        <xdr:cNvPr id="224" name="楕円 223"/>
        <xdr:cNvSpPr/>
      </xdr:nvSpPr>
      <xdr:spPr>
        <a:xfrm>
          <a:off x="958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62049</xdr:rowOff>
    </xdr:from>
    <xdr:to>
      <xdr:col>55</xdr:col>
      <xdr:colOff>0</xdr:colOff>
      <xdr:row>60</xdr:row>
      <xdr:rowOff>75112</xdr:rowOff>
    </xdr:to>
    <xdr:cxnSp macro="">
      <xdr:nvCxnSpPr>
        <xdr:cNvPr id="225" name="直線コネクタ 224"/>
        <xdr:cNvCxnSpPr/>
      </xdr:nvCxnSpPr>
      <xdr:spPr>
        <a:xfrm flipV="1">
          <a:off x="9639300" y="103490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94524</xdr:rowOff>
    </xdr:from>
    <xdr:to>
      <xdr:col>46</xdr:col>
      <xdr:colOff>38100</xdr:colOff>
      <xdr:row>61</xdr:row>
      <xdr:rowOff>24674</xdr:rowOff>
    </xdr:to>
    <xdr:sp macro="" textlink="">
      <xdr:nvSpPr>
        <xdr:cNvPr id="226" name="楕円 225"/>
        <xdr:cNvSpPr/>
      </xdr:nvSpPr>
      <xdr:spPr>
        <a:xfrm>
          <a:off x="869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75112</xdr:rowOff>
    </xdr:from>
    <xdr:to>
      <xdr:col>50</xdr:col>
      <xdr:colOff>114300</xdr:colOff>
      <xdr:row>60</xdr:row>
      <xdr:rowOff>145324</xdr:rowOff>
    </xdr:to>
    <xdr:cxnSp macro="">
      <xdr:nvCxnSpPr>
        <xdr:cNvPr id="227" name="直線コネクタ 226"/>
        <xdr:cNvCxnSpPr/>
      </xdr:nvCxnSpPr>
      <xdr:spPr>
        <a:xfrm flipV="1">
          <a:off x="8750300" y="103621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28"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29"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142439</xdr:rowOff>
    </xdr:from>
    <xdr:ext cx="469744" cy="259045"/>
    <xdr:sp macro="" textlink="">
      <xdr:nvSpPr>
        <xdr:cNvPr id="231" name="n_1main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41201</xdr:rowOff>
    </xdr:from>
    <xdr:ext cx="469744" cy="259045"/>
    <xdr:sp macro="" textlink="">
      <xdr:nvSpPr>
        <xdr:cNvPr id="232" name="n_2mainValue【体育館・プール】&#10;一人当たり面積"/>
        <xdr:cNvSpPr txBox="1"/>
      </xdr:nvSpPr>
      <xdr:spPr>
        <a:xfrm>
          <a:off x="8515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2" name="楕円 271"/>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73" name="【福祉施設】&#10;有形固定資産減価償却率該当値テキスト"/>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74" name="楕円 273"/>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158114</xdr:rowOff>
    </xdr:to>
    <xdr:cxnSp macro="">
      <xdr:nvCxnSpPr>
        <xdr:cNvPr id="275" name="直線コネクタ 274"/>
        <xdr:cNvCxnSpPr/>
      </xdr:nvCxnSpPr>
      <xdr:spPr>
        <a:xfrm flipV="1">
          <a:off x="3797300" y="141789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276" name="楕円 275"/>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84</xdr:row>
      <xdr:rowOff>22861</xdr:rowOff>
    </xdr:to>
    <xdr:cxnSp macro="">
      <xdr:nvCxnSpPr>
        <xdr:cNvPr id="277" name="直線コネクタ 276"/>
        <xdr:cNvCxnSpPr/>
      </xdr:nvCxnSpPr>
      <xdr:spPr>
        <a:xfrm flipV="1">
          <a:off x="2908300" y="14217014"/>
          <a:ext cx="8890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78"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53991</xdr:rowOff>
    </xdr:from>
    <xdr:ext cx="405111" cy="259045"/>
    <xdr:sp macro="" textlink="">
      <xdr:nvSpPr>
        <xdr:cNvPr id="281" name="n_1mainValue【福祉施設】&#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82" name="n_2mainValue【福祉施設】&#10;有形固定資産減価償却率"/>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90170</xdr:rowOff>
    </xdr:from>
    <xdr:to>
      <xdr:col>55</xdr:col>
      <xdr:colOff>50800</xdr:colOff>
      <xdr:row>80</xdr:row>
      <xdr:rowOff>20320</xdr:rowOff>
    </xdr:to>
    <xdr:sp macro="" textlink="">
      <xdr:nvSpPr>
        <xdr:cNvPr id="321" name="楕円 320"/>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113047</xdr:rowOff>
    </xdr:from>
    <xdr:ext cx="469744" cy="259045"/>
    <xdr:sp macro="" textlink="">
      <xdr:nvSpPr>
        <xdr:cNvPr id="322" name="【福祉施設】&#10;一人当たり面積該当値テキスト"/>
        <xdr:cNvSpPr txBox="1"/>
      </xdr:nvSpPr>
      <xdr:spPr>
        <a:xfrm>
          <a:off x="105156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109220</xdr:rowOff>
    </xdr:from>
    <xdr:to>
      <xdr:col>50</xdr:col>
      <xdr:colOff>165100</xdr:colOff>
      <xdr:row>80</xdr:row>
      <xdr:rowOff>39370</xdr:rowOff>
    </xdr:to>
    <xdr:sp macro="" textlink="">
      <xdr:nvSpPr>
        <xdr:cNvPr id="323" name="楕円 322"/>
        <xdr:cNvSpPr/>
      </xdr:nvSpPr>
      <xdr:spPr>
        <a:xfrm>
          <a:off x="958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140970</xdr:rowOff>
    </xdr:from>
    <xdr:to>
      <xdr:col>55</xdr:col>
      <xdr:colOff>0</xdr:colOff>
      <xdr:row>79</xdr:row>
      <xdr:rowOff>160020</xdr:rowOff>
    </xdr:to>
    <xdr:cxnSp macro="">
      <xdr:nvCxnSpPr>
        <xdr:cNvPr id="324" name="直線コネクタ 323"/>
        <xdr:cNvCxnSpPr/>
      </xdr:nvCxnSpPr>
      <xdr:spPr>
        <a:xfrm flipV="1">
          <a:off x="9639300" y="13685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154939</xdr:rowOff>
    </xdr:from>
    <xdr:to>
      <xdr:col>46</xdr:col>
      <xdr:colOff>38100</xdr:colOff>
      <xdr:row>78</xdr:row>
      <xdr:rowOff>85089</xdr:rowOff>
    </xdr:to>
    <xdr:sp macro="" textlink="">
      <xdr:nvSpPr>
        <xdr:cNvPr id="325" name="楕円 324"/>
        <xdr:cNvSpPr/>
      </xdr:nvSpPr>
      <xdr:spPr>
        <a:xfrm>
          <a:off x="8699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34289</xdr:rowOff>
    </xdr:from>
    <xdr:to>
      <xdr:col>50</xdr:col>
      <xdr:colOff>114300</xdr:colOff>
      <xdr:row>79</xdr:row>
      <xdr:rowOff>160020</xdr:rowOff>
    </xdr:to>
    <xdr:cxnSp macro="">
      <xdr:nvCxnSpPr>
        <xdr:cNvPr id="326" name="直線コネクタ 325"/>
        <xdr:cNvCxnSpPr/>
      </xdr:nvCxnSpPr>
      <xdr:spPr>
        <a:xfrm>
          <a:off x="8750300" y="1340738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55897</xdr:rowOff>
    </xdr:from>
    <xdr:ext cx="469744" cy="259045"/>
    <xdr:sp macro="" textlink="">
      <xdr:nvSpPr>
        <xdr:cNvPr id="330" name="n_1mainValue【福祉施設】&#10;一人当たり面積"/>
        <xdr:cNvSpPr txBox="1"/>
      </xdr:nvSpPr>
      <xdr:spPr>
        <a:xfrm>
          <a:off x="93917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101616</xdr:rowOff>
    </xdr:from>
    <xdr:ext cx="469744" cy="259045"/>
    <xdr:sp macro="" textlink="">
      <xdr:nvSpPr>
        <xdr:cNvPr id="331" name="n_2mainValue【福祉施設】&#10;一人当たり面積"/>
        <xdr:cNvSpPr txBox="1"/>
      </xdr:nvSpPr>
      <xdr:spPr>
        <a:xfrm>
          <a:off x="8515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61"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1" name="楕円 370"/>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72"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373" name="楕円 372"/>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0</xdr:rowOff>
    </xdr:to>
    <xdr:cxnSp macro="">
      <xdr:nvCxnSpPr>
        <xdr:cNvPr id="374" name="直線コネクタ 373"/>
        <xdr:cNvCxnSpPr/>
      </xdr:nvCxnSpPr>
      <xdr:spPr>
        <a:xfrm flipV="1">
          <a:off x="3797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75"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76"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7"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378"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2" name="直線コネクタ 401"/>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3"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4" name="直線コネクタ 403"/>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5"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6" name="直線コネクタ 405"/>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07"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08" name="フローチャート: 判断 40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09" name="フローチャート: 判断 408"/>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0" name="フローチャート: 判断 409"/>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1" name="フローチャート: 判断 410"/>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17" name="楕円 416"/>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xdr:rowOff>
    </xdr:from>
    <xdr:ext cx="469744" cy="259045"/>
    <xdr:sp macro="" textlink="">
      <xdr:nvSpPr>
        <xdr:cNvPr id="418" name="【市民会館】&#10;一人当たり面積該当値テキスト"/>
        <xdr:cNvSpPr txBox="1"/>
      </xdr:nvSpPr>
      <xdr:spPr>
        <a:xfrm>
          <a:off x="105156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33020</xdr:rowOff>
    </xdr:from>
    <xdr:to>
      <xdr:col>50</xdr:col>
      <xdr:colOff>165100</xdr:colOff>
      <xdr:row>105</xdr:row>
      <xdr:rowOff>134620</xdr:rowOff>
    </xdr:to>
    <xdr:sp macro="" textlink="">
      <xdr:nvSpPr>
        <xdr:cNvPr id="419" name="楕円 418"/>
        <xdr:cNvSpPr/>
      </xdr:nvSpPr>
      <xdr:spPr>
        <a:xfrm>
          <a:off x="9588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83820</xdr:rowOff>
    </xdr:to>
    <xdr:cxnSp macro="">
      <xdr:nvCxnSpPr>
        <xdr:cNvPr id="420" name="直線コネクタ 419"/>
        <xdr:cNvCxnSpPr/>
      </xdr:nvCxnSpPr>
      <xdr:spPr>
        <a:xfrm flipV="1">
          <a:off x="9639300" y="180746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21"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22"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3"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125747</xdr:rowOff>
    </xdr:from>
    <xdr:ext cx="469744" cy="259045"/>
    <xdr:sp macro="" textlink="">
      <xdr:nvSpPr>
        <xdr:cNvPr id="424" name="n_1mainValue【市民会館】&#10;一人当たり面積"/>
        <xdr:cNvSpPr txBox="1"/>
      </xdr:nvSpPr>
      <xdr:spPr>
        <a:xfrm>
          <a:off x="93917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2" name="テキスト ボックス 45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64" name="直線コネクタ 463"/>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5"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6" name="直線コネクタ 465"/>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8" name="直線コネクタ 46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69"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0" name="フローチャート: 判断 469"/>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1" name="フローチャート: 判断 470"/>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72" name="フローチャート: 判断 471"/>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3" name="フローチャート: 判断 472"/>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479" name="楕円 478"/>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480" name="【保健センター・保健所】&#10;有形固定資産減価償却率該当値テキスト"/>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481" name="楕円 480"/>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28575</xdr:rowOff>
    </xdr:to>
    <xdr:cxnSp macro="">
      <xdr:nvCxnSpPr>
        <xdr:cNvPr id="482" name="直線コネクタ 481"/>
        <xdr:cNvCxnSpPr/>
      </xdr:nvCxnSpPr>
      <xdr:spPr>
        <a:xfrm flipV="1">
          <a:off x="15481300" y="1027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483" name="楕円 482"/>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28575</xdr:rowOff>
    </xdr:from>
    <xdr:to>
      <xdr:col>81</xdr:col>
      <xdr:colOff>50800</xdr:colOff>
      <xdr:row>60</xdr:row>
      <xdr:rowOff>40005</xdr:rowOff>
    </xdr:to>
    <xdr:cxnSp macro="">
      <xdr:nvCxnSpPr>
        <xdr:cNvPr id="484" name="直線コネクタ 483"/>
        <xdr:cNvCxnSpPr/>
      </xdr:nvCxnSpPr>
      <xdr:spPr>
        <a:xfrm flipV="1">
          <a:off x="14592300" y="10315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485"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86"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87"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488" name="n_1mainValue【保健センター・保健所】&#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489" name="n_2mainValue【保健センター・保健所】&#10;有形固定資産減価償却率"/>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3" name="直線コネクタ 512"/>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5" name="直線コネクタ 51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6"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7" name="直線コネクタ 516"/>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18"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9" name="フローチャート: 判断 518"/>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0" name="フローチャート: 判断 519"/>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21" name="フローチャート: 判断 520"/>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22" name="フローチャート: 判断 521"/>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28" name="楕円 527"/>
        <xdr:cNvSpPr/>
      </xdr:nvSpPr>
      <xdr:spPr>
        <a:xfrm>
          <a:off x="22110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40657</xdr:rowOff>
    </xdr:from>
    <xdr:ext cx="469744" cy="259045"/>
    <xdr:sp macro="" textlink="">
      <xdr:nvSpPr>
        <xdr:cNvPr id="529" name="【保健センター・保健所】&#10;一人当たり面積該当値テキスト"/>
        <xdr:cNvSpPr txBox="1"/>
      </xdr:nvSpPr>
      <xdr:spPr>
        <a:xfrm>
          <a:off x="22199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530" name="楕円 529"/>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76200</xdr:rowOff>
    </xdr:to>
    <xdr:cxnSp macro="">
      <xdr:nvCxnSpPr>
        <xdr:cNvPr id="531" name="直線コネクタ 530"/>
        <xdr:cNvCxnSpPr/>
      </xdr:nvCxnSpPr>
      <xdr:spPr>
        <a:xfrm flipV="1">
          <a:off x="21323300" y="1052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532" name="楕円 531"/>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63</xdr:row>
      <xdr:rowOff>110490</xdr:rowOff>
    </xdr:to>
    <xdr:cxnSp macro="">
      <xdr:nvCxnSpPr>
        <xdr:cNvPr id="533" name="直線コネクタ 532"/>
        <xdr:cNvCxnSpPr/>
      </xdr:nvCxnSpPr>
      <xdr:spPr>
        <a:xfrm flipV="1">
          <a:off x="20434300" y="1053465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34"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35"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36"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537"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538" name="n_2mainValue【保健センター・保健所】&#10;一人当たり面積"/>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64" name="直線コネクタ 563"/>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65"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6" name="直線コネクタ 56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67"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68" name="直線コネクタ 567"/>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569"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0" name="フローチャート: 判断 569"/>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1" name="フローチャート: 判断 570"/>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72" name="フローチャート: 判断 571"/>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73" name="フローチャート: 判断 572"/>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579" name="楕円 578"/>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580" name="【消防施設】&#10;有形固定資産減価償却率該当値テキスト"/>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121194</xdr:rowOff>
    </xdr:from>
    <xdr:to>
      <xdr:col>81</xdr:col>
      <xdr:colOff>101600</xdr:colOff>
      <xdr:row>84</xdr:row>
      <xdr:rowOff>51344</xdr:rowOff>
    </xdr:to>
    <xdr:sp macro="" textlink="">
      <xdr:nvSpPr>
        <xdr:cNvPr id="581" name="楕円 580"/>
        <xdr:cNvSpPr/>
      </xdr:nvSpPr>
      <xdr:spPr>
        <a:xfrm>
          <a:off x="15430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126274</xdr:rowOff>
    </xdr:from>
    <xdr:to>
      <xdr:col>85</xdr:col>
      <xdr:colOff>127000</xdr:colOff>
      <xdr:row>84</xdr:row>
      <xdr:rowOff>544</xdr:rowOff>
    </xdr:to>
    <xdr:cxnSp macro="">
      <xdr:nvCxnSpPr>
        <xdr:cNvPr id="582" name="直線コネクタ 581"/>
        <xdr:cNvCxnSpPr/>
      </xdr:nvCxnSpPr>
      <xdr:spPr>
        <a:xfrm flipV="1">
          <a:off x="15481300" y="14356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583" name="楕円 582"/>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xdr:rowOff>
    </xdr:from>
    <xdr:to>
      <xdr:col>81</xdr:col>
      <xdr:colOff>50800</xdr:colOff>
      <xdr:row>84</xdr:row>
      <xdr:rowOff>44631</xdr:rowOff>
    </xdr:to>
    <xdr:cxnSp macro="">
      <xdr:nvCxnSpPr>
        <xdr:cNvPr id="584" name="直線コネクタ 583"/>
        <xdr:cNvCxnSpPr/>
      </xdr:nvCxnSpPr>
      <xdr:spPr>
        <a:xfrm flipV="1">
          <a:off x="14592300" y="144023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85"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586"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87"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42471</xdr:rowOff>
    </xdr:from>
    <xdr:ext cx="405111" cy="259045"/>
    <xdr:sp macro="" textlink="">
      <xdr:nvSpPr>
        <xdr:cNvPr id="588" name="n_1mainValue【消防施設】&#10;有形固定資産減価償却率"/>
        <xdr:cNvSpPr txBox="1"/>
      </xdr:nvSpPr>
      <xdr:spPr>
        <a:xfrm>
          <a:off x="15266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589" name="n_2mainValue【消防施設】&#10;有形固定資産減価償却率"/>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13" name="直線コネクタ 61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1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15" name="直線コネクタ 61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1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17" name="直線コネクタ 61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18"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19" name="フローチャート: 判断 61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20" name="フローチャート: 判断 61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21" name="フローチャート: 判断 620"/>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22" name="フローチャート: 判断 621"/>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46989</xdr:rowOff>
    </xdr:from>
    <xdr:to>
      <xdr:col>116</xdr:col>
      <xdr:colOff>114300</xdr:colOff>
      <xdr:row>85</xdr:row>
      <xdr:rowOff>148589</xdr:rowOff>
    </xdr:to>
    <xdr:sp macro="" textlink="">
      <xdr:nvSpPr>
        <xdr:cNvPr id="628" name="楕円 627"/>
        <xdr:cNvSpPr/>
      </xdr:nvSpPr>
      <xdr:spPr>
        <a:xfrm>
          <a:off x="221107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69866</xdr:rowOff>
    </xdr:from>
    <xdr:ext cx="469744" cy="259045"/>
    <xdr:sp macro="" textlink="">
      <xdr:nvSpPr>
        <xdr:cNvPr id="629" name="【消防施設】&#10;一人当たり面積該当値テキスト"/>
        <xdr:cNvSpPr txBox="1"/>
      </xdr:nvSpPr>
      <xdr:spPr>
        <a:xfrm>
          <a:off x="22199600" y="144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50800</xdr:rowOff>
    </xdr:from>
    <xdr:to>
      <xdr:col>112</xdr:col>
      <xdr:colOff>38100</xdr:colOff>
      <xdr:row>85</xdr:row>
      <xdr:rowOff>152400</xdr:rowOff>
    </xdr:to>
    <xdr:sp macro="" textlink="">
      <xdr:nvSpPr>
        <xdr:cNvPr id="630" name="楕円 629"/>
        <xdr:cNvSpPr/>
      </xdr:nvSpPr>
      <xdr:spPr>
        <a:xfrm>
          <a:off x="21272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97789</xdr:rowOff>
    </xdr:from>
    <xdr:to>
      <xdr:col>116</xdr:col>
      <xdr:colOff>63500</xdr:colOff>
      <xdr:row>85</xdr:row>
      <xdr:rowOff>101600</xdr:rowOff>
    </xdr:to>
    <xdr:cxnSp macro="">
      <xdr:nvCxnSpPr>
        <xdr:cNvPr id="631" name="直線コネクタ 630"/>
        <xdr:cNvCxnSpPr/>
      </xdr:nvCxnSpPr>
      <xdr:spPr>
        <a:xfrm flipV="1">
          <a:off x="21323300" y="14671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53339</xdr:rowOff>
    </xdr:from>
    <xdr:to>
      <xdr:col>107</xdr:col>
      <xdr:colOff>101600</xdr:colOff>
      <xdr:row>85</xdr:row>
      <xdr:rowOff>154939</xdr:rowOff>
    </xdr:to>
    <xdr:sp macro="" textlink="">
      <xdr:nvSpPr>
        <xdr:cNvPr id="632" name="楕円 631"/>
        <xdr:cNvSpPr/>
      </xdr:nvSpPr>
      <xdr:spPr>
        <a:xfrm>
          <a:off x="20383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101600</xdr:rowOff>
    </xdr:from>
    <xdr:to>
      <xdr:col>111</xdr:col>
      <xdr:colOff>177800</xdr:colOff>
      <xdr:row>85</xdr:row>
      <xdr:rowOff>104139</xdr:rowOff>
    </xdr:to>
    <xdr:cxnSp macro="">
      <xdr:nvCxnSpPr>
        <xdr:cNvPr id="633" name="直線コネクタ 632"/>
        <xdr:cNvCxnSpPr/>
      </xdr:nvCxnSpPr>
      <xdr:spPr>
        <a:xfrm flipV="1">
          <a:off x="20434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34"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635"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36"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168927</xdr:rowOff>
    </xdr:from>
    <xdr:ext cx="469744" cy="259045"/>
    <xdr:sp macro="" textlink="">
      <xdr:nvSpPr>
        <xdr:cNvPr id="637" name="n_1mainValue【消防施設】&#10;一人当たり面積"/>
        <xdr:cNvSpPr txBox="1"/>
      </xdr:nvSpPr>
      <xdr:spPr>
        <a:xfrm>
          <a:off x="210757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xdr:rowOff>
    </xdr:from>
    <xdr:ext cx="469744" cy="259045"/>
    <xdr:sp macro="" textlink="">
      <xdr:nvSpPr>
        <xdr:cNvPr id="638" name="n_2mainValue【消防施設】&#10;一人当たり面積"/>
        <xdr:cNvSpPr txBox="1"/>
      </xdr:nvSpPr>
      <xdr:spPr>
        <a:xfrm>
          <a:off x="20199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64" name="直線コネクタ 663"/>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65"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66" name="直線コネクタ 665"/>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67"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68" name="直線コネクタ 667"/>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69"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0" name="フローチャート: 判断 669"/>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1" name="フローチャート: 判断 670"/>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2" name="フローチャート: 判断 671"/>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673" name="フローチャート: 判断 672"/>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80918</xdr:rowOff>
    </xdr:from>
    <xdr:to>
      <xdr:col>85</xdr:col>
      <xdr:colOff>177800</xdr:colOff>
      <xdr:row>105</xdr:row>
      <xdr:rowOff>11068</xdr:rowOff>
    </xdr:to>
    <xdr:sp macro="" textlink="">
      <xdr:nvSpPr>
        <xdr:cNvPr id="679" name="楕円 678"/>
        <xdr:cNvSpPr/>
      </xdr:nvSpPr>
      <xdr:spPr>
        <a:xfrm>
          <a:off x="16268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59345</xdr:rowOff>
    </xdr:from>
    <xdr:ext cx="405111" cy="259045"/>
    <xdr:sp macro="" textlink="">
      <xdr:nvSpPr>
        <xdr:cNvPr id="680" name="【庁舎】&#10;有形固定資産減価償却率該当値テキスト"/>
        <xdr:cNvSpPr txBox="1"/>
      </xdr:nvSpPr>
      <xdr:spPr>
        <a:xfrm>
          <a:off x="16357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81" name="楕円 680"/>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167639</xdr:rowOff>
    </xdr:to>
    <xdr:cxnSp macro="">
      <xdr:nvCxnSpPr>
        <xdr:cNvPr id="682" name="直線コネクタ 681"/>
        <xdr:cNvCxnSpPr/>
      </xdr:nvCxnSpPr>
      <xdr:spPr>
        <a:xfrm flipV="1">
          <a:off x="15481300" y="179625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83" name="楕円 682"/>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32113</xdr:rowOff>
    </xdr:to>
    <xdr:cxnSp macro="">
      <xdr:nvCxnSpPr>
        <xdr:cNvPr id="684" name="直線コネクタ 683"/>
        <xdr:cNvCxnSpPr/>
      </xdr:nvCxnSpPr>
      <xdr:spPr>
        <a:xfrm flipV="1">
          <a:off x="14592300" y="179984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85"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86"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87"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688" name="n_1mainValue【庁舎】&#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689"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15" name="直線コネクタ 714"/>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16"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17" name="直線コネクタ 71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18"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19" name="直線コネクタ 718"/>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0"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1" name="フローチャート: 判断 720"/>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2" name="フローチャート: 判断 721"/>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23" name="フローチャート: 判断 72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24" name="フローチャート: 判断 723"/>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730" name="楕円 729"/>
        <xdr:cNvSpPr/>
      </xdr:nvSpPr>
      <xdr:spPr>
        <a:xfrm>
          <a:off x="22110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731" name="【庁舎】&#10;一人当たり面積該当値テキスト"/>
        <xdr:cNvSpPr txBox="1"/>
      </xdr:nvSpPr>
      <xdr:spPr>
        <a:xfrm>
          <a:off x="22199600" y="177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87449</xdr:rowOff>
    </xdr:from>
    <xdr:to>
      <xdr:col>112</xdr:col>
      <xdr:colOff>38100</xdr:colOff>
      <xdr:row>105</xdr:row>
      <xdr:rowOff>17599</xdr:rowOff>
    </xdr:to>
    <xdr:sp macro="" textlink="">
      <xdr:nvSpPr>
        <xdr:cNvPr id="732" name="楕円 731"/>
        <xdr:cNvSpPr/>
      </xdr:nvSpPr>
      <xdr:spPr>
        <a:xfrm>
          <a:off x="2127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125186</xdr:rowOff>
    </xdr:from>
    <xdr:to>
      <xdr:col>116</xdr:col>
      <xdr:colOff>63500</xdr:colOff>
      <xdr:row>104</xdr:row>
      <xdr:rowOff>138249</xdr:rowOff>
    </xdr:to>
    <xdr:cxnSp macro="">
      <xdr:nvCxnSpPr>
        <xdr:cNvPr id="733" name="直線コネクタ 732"/>
        <xdr:cNvCxnSpPr/>
      </xdr:nvCxnSpPr>
      <xdr:spPr>
        <a:xfrm flipV="1">
          <a:off x="21323300" y="179559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34" name="楕円 733"/>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104</xdr:row>
      <xdr:rowOff>151312</xdr:rowOff>
    </xdr:to>
    <xdr:cxnSp macro="">
      <xdr:nvCxnSpPr>
        <xdr:cNvPr id="735" name="直線コネクタ 734"/>
        <xdr:cNvCxnSpPr/>
      </xdr:nvCxnSpPr>
      <xdr:spPr>
        <a:xfrm flipV="1">
          <a:off x="20434300" y="1796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36"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737"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3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34126</xdr:rowOff>
    </xdr:from>
    <xdr:ext cx="469744" cy="259045"/>
    <xdr:sp macro="" textlink="">
      <xdr:nvSpPr>
        <xdr:cNvPr id="739" name="n_1mainValue【庁舎】&#10;一人当たり面積"/>
        <xdr:cNvSpPr txBox="1"/>
      </xdr:nvSpPr>
      <xdr:spPr>
        <a:xfrm>
          <a:off x="21075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40" name="n_2mainValue【庁舎】&#10;一人当たり面積"/>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福祉施設の一人当たり面積が類似団体平均を大きく上回っているのは、合併前から旧町村単位でデイサービスセンター（朝日、宮崎、織田）や福祉センター（朝日、越前、織田）等があるためです。保健センター・保健所の有形固定資産減価償却率が類似団体と比較して低いのは、町内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箇所ある保健センター、朝日保健センターが</a:t>
          </a:r>
          <a:r>
            <a:rPr kumimoji="1" lang="en-US" altLang="ja-JP" sz="1200">
              <a:latin typeface="ＭＳ Ｐゴシック" panose="020B0600070205080204" pitchFamily="50" charset="-128"/>
              <a:ea typeface="ＭＳ Ｐゴシック" panose="020B0600070205080204" pitchFamily="50" charset="-128"/>
            </a:rPr>
            <a:t>H13</a:t>
          </a:r>
          <a:r>
            <a:rPr kumimoji="1" lang="ja-JP" altLang="en-US" sz="1200">
              <a:latin typeface="ＭＳ Ｐゴシック" panose="020B0600070205080204" pitchFamily="50" charset="-128"/>
              <a:ea typeface="ＭＳ Ｐゴシック" panose="020B0600070205080204" pitchFamily="50" charset="-128"/>
            </a:rPr>
            <a:t>年度増築、織田保健センターが</a:t>
          </a:r>
          <a:r>
            <a:rPr kumimoji="1" lang="en-US" altLang="ja-JP" sz="1200">
              <a:latin typeface="ＭＳ Ｐゴシック" panose="020B0600070205080204" pitchFamily="50" charset="-128"/>
              <a:ea typeface="ＭＳ Ｐゴシック" panose="020B0600070205080204" pitchFamily="50" charset="-128"/>
            </a:rPr>
            <a:t>H10</a:t>
          </a:r>
          <a:r>
            <a:rPr kumimoji="1" lang="ja-JP" altLang="en-US" sz="1200">
              <a:latin typeface="ＭＳ Ｐゴシック" panose="020B0600070205080204" pitchFamily="50" charset="-128"/>
              <a:ea typeface="ＭＳ Ｐゴシック" panose="020B0600070205080204" pitchFamily="50" charset="-128"/>
            </a:rPr>
            <a:t>年度建設であることが要因です。また、この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保健センターが比較的大きな施設であることから、一人当たり面積も類似団体平均を上回っています。消防施設の有形固定資産減価償却率が類似団体と比較して低いのは、鯖江・丹生消防組合丹生分署が</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年度建設、鯖江・丹生消防組合越前分遣所が</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年度建設で比較的新しいことが要因です。庁舎の有形固定資産減価償却率が類似団体と比較し低いですが、これは合併後に、旧町村役場と公民館機能とを統合しコミュニティセンターとして建設したことが要因です。役場本庁舎についても、耐震基準を満たしていない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庁舎を建設竣工予定で、旧庁舎を除却すると、更に減価償却率が逓減していくことが予想されます。庁舎の一人当たり面積について、類似団体平均を上回っていますが、これは、合併後人口が急速に減少していますが、住民の利便性を維持するために、旧町村単位に支所機能を有したコミュニティセンターを整備し維持していることが要因です。なお、一般廃棄物処理施設については、一部事務組合（鯖江広域衛生施設組合）に事務を委託しており財産についても、施設所在市である鯖江市において計上しているため該当数値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日の町村合併以降、財政力指数は常に</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ポイント台で推移しており、類似団体を大きく下回っている。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景気低迷による地方税収の減少や少子高齢化の進展、人口の急減（平成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年国調～平成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年国調人口減少率△</a:t>
          </a:r>
          <a:r>
            <a:rPr kumimoji="1" lang="en-US" altLang="ja-JP" sz="1000">
              <a:latin typeface="ＭＳ Ｐゴシック" panose="020B0600070205080204" pitchFamily="50" charset="-128"/>
              <a:ea typeface="ＭＳ Ｐゴシック" panose="020B0600070205080204" pitchFamily="50" charset="-128"/>
            </a:rPr>
            <a:t>7.0</a:t>
          </a:r>
          <a:r>
            <a:rPr kumimoji="1" lang="ja-JP" altLang="en-US" sz="1000">
              <a:latin typeface="ＭＳ Ｐゴシック" panose="020B0600070205080204" pitchFamily="50" charset="-128"/>
              <a:ea typeface="ＭＳ Ｐゴシック" panose="020B0600070205080204" pitchFamily="50" charset="-128"/>
            </a:rPr>
            <a:t>％）などによる財政基盤の弱体化が課題となっているため、今後も観光や基幹産業の振興などによる活力のあるまちづくりを展開しながら、町総合振興計画にある施策の重点化や政策ヒアリングによる施策の峻別や歳出の徹底的な見直しとの両立に努め、健全で持続可能な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7055</xdr:rowOff>
    </xdr:to>
    <xdr:cxnSp macro="">
      <xdr:nvCxnSpPr>
        <xdr:cNvPr id="69" name="直線コネクタ 68"/>
        <xdr:cNvCxnSpPr/>
      </xdr:nvCxnSpPr>
      <xdr:spPr>
        <a:xfrm>
          <a:off x="4114800" y="772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xdr:cNvCxnSpPr/>
      </xdr:nvCxnSpPr>
      <xdr:spPr>
        <a:xfrm flipV="1">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33867</xdr:rowOff>
    </xdr:to>
    <xdr:cxnSp macro="">
      <xdr:nvCxnSpPr>
        <xdr:cNvPr id="75" name="直線コネクタ 74"/>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127705</xdr:rowOff>
    </xdr:from>
    <xdr:to>
      <xdr:col>23</xdr:col>
      <xdr:colOff>184150</xdr:colOff>
      <xdr:row>45</xdr:row>
      <xdr:rowOff>57855</xdr:rowOff>
    </xdr:to>
    <xdr:sp macro="" textlink="">
      <xdr:nvSpPr>
        <xdr:cNvPr id="88" name="楕円 87"/>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99782</xdr:rowOff>
    </xdr:from>
    <xdr:ext cx="762000" cy="259045"/>
    <xdr:sp macro="" textlink="">
      <xdr:nvSpPr>
        <xdr:cNvPr id="89" name="財政力該当値テキスト"/>
        <xdr:cNvSpPr txBox="1"/>
      </xdr:nvSpPr>
      <xdr:spPr>
        <a:xfrm>
          <a:off x="50419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地方税が微増（前年度比</a:t>
          </a:r>
          <a:r>
            <a:rPr kumimoji="1" lang="en-US" altLang="ja-JP" sz="1000">
              <a:latin typeface="ＭＳ Ｐゴシック" panose="020B0600070205080204" pitchFamily="50" charset="-128"/>
              <a:ea typeface="ＭＳ Ｐゴシック" panose="020B0600070205080204" pitchFamily="50" charset="-128"/>
            </a:rPr>
            <a:t>+99,323</a:t>
          </a:r>
          <a:r>
            <a:rPr kumimoji="1" lang="ja-JP" altLang="en-US" sz="1000">
              <a:latin typeface="ＭＳ Ｐゴシック" panose="020B0600070205080204" pitchFamily="50" charset="-128"/>
              <a:ea typeface="ＭＳ Ｐゴシック" panose="020B0600070205080204" pitchFamily="50" charset="-128"/>
            </a:rPr>
            <a:t>千円）などにより、経常一般財源等総額は</a:t>
          </a:r>
          <a:r>
            <a:rPr kumimoji="1" lang="en-US" altLang="ja-JP" sz="1000">
              <a:latin typeface="ＭＳ Ｐゴシック" panose="020B0600070205080204" pitchFamily="50" charset="-128"/>
              <a:ea typeface="ＭＳ Ｐゴシック" panose="020B0600070205080204" pitchFamily="50" charset="-128"/>
            </a:rPr>
            <a:t>7,623,495</a:t>
          </a:r>
          <a:r>
            <a:rPr kumimoji="1" lang="ja-JP" altLang="en-US" sz="1000">
              <a:latin typeface="ＭＳ Ｐゴシック" panose="020B0600070205080204" pitchFamily="50" charset="-128"/>
              <a:ea typeface="ＭＳ Ｐゴシック" panose="020B0600070205080204" pitchFamily="50" charset="-128"/>
            </a:rPr>
            <a:t>千円で前年度から</a:t>
          </a:r>
          <a:r>
            <a:rPr kumimoji="1" lang="en-US" altLang="ja-JP" sz="1000">
              <a:latin typeface="ＭＳ Ｐゴシック" panose="020B0600070205080204" pitchFamily="50" charset="-128"/>
              <a:ea typeface="ＭＳ Ｐゴシック" panose="020B0600070205080204" pitchFamily="50" charset="-128"/>
            </a:rPr>
            <a:t>118,017</a:t>
          </a:r>
          <a:r>
            <a:rPr kumimoji="1" lang="ja-JP" altLang="en-US" sz="1000">
              <a:latin typeface="ＭＳ Ｐゴシック" panose="020B0600070205080204" pitchFamily="50" charset="-128"/>
              <a:ea typeface="ＭＳ Ｐゴシック" panose="020B0600070205080204" pitchFamily="50" charset="-128"/>
            </a:rPr>
            <a:t>千円の増となった。また、経常経費充当一般財源等は物件費、扶助費、補助費等、公債費が増加したが、人件費、繰出金、維持補修費等（平成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月福井豪雪に係る除雪費等）が減少したことで、経常経費充当一般財源等額は</a:t>
          </a:r>
          <a:r>
            <a:rPr kumimoji="1" lang="en-US" altLang="ja-JP" sz="1000">
              <a:latin typeface="ＭＳ Ｐゴシック" panose="020B0600070205080204" pitchFamily="50" charset="-128"/>
              <a:ea typeface="ＭＳ Ｐゴシック" panose="020B0600070205080204" pitchFamily="50" charset="-128"/>
            </a:rPr>
            <a:t>7,423,201</a:t>
          </a:r>
          <a:r>
            <a:rPr kumimoji="1" lang="ja-JP" altLang="en-US" sz="1000">
              <a:latin typeface="ＭＳ Ｐゴシック" panose="020B0600070205080204" pitchFamily="50" charset="-128"/>
              <a:ea typeface="ＭＳ Ｐゴシック" panose="020B0600070205080204" pitchFamily="50" charset="-128"/>
            </a:rPr>
            <a:t>千円となり前年度から</a:t>
          </a:r>
          <a:r>
            <a:rPr kumimoji="1" lang="en-US" altLang="ja-JP" sz="1000">
              <a:latin typeface="ＭＳ Ｐゴシック" panose="020B0600070205080204" pitchFamily="50" charset="-128"/>
              <a:ea typeface="ＭＳ Ｐゴシック" panose="020B0600070205080204" pitchFamily="50" charset="-128"/>
            </a:rPr>
            <a:t>31,568</a:t>
          </a:r>
          <a:r>
            <a:rPr kumimoji="1" lang="ja-JP" altLang="en-US" sz="1000">
              <a:latin typeface="ＭＳ Ｐゴシック" panose="020B0600070205080204" pitchFamily="50" charset="-128"/>
              <a:ea typeface="ＭＳ Ｐゴシック" panose="020B0600070205080204" pitchFamily="50" charset="-128"/>
            </a:rPr>
            <a:t>千円の減となった。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結果、経常収支比率は</a:t>
          </a:r>
          <a:r>
            <a:rPr kumimoji="1" lang="en-US" altLang="ja-JP" sz="1000">
              <a:latin typeface="ＭＳ Ｐゴシック" panose="020B0600070205080204" pitchFamily="50" charset="-128"/>
              <a:ea typeface="ＭＳ Ｐゴシック" panose="020B0600070205080204" pitchFamily="50" charset="-128"/>
            </a:rPr>
            <a:t>93.3</a:t>
          </a:r>
          <a:r>
            <a:rPr kumimoji="1" lang="ja-JP" altLang="en-US" sz="1000">
              <a:latin typeface="ＭＳ Ｐゴシック" panose="020B0600070205080204" pitchFamily="50" charset="-128"/>
              <a:ea typeface="ＭＳ Ｐゴシック" panose="020B0600070205080204" pitchFamily="50" charset="-128"/>
            </a:rPr>
            <a:t>ポイントとなり、前年度に比べ</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ポイント改善したものの依然として類似団体平均の</a:t>
          </a:r>
          <a:r>
            <a:rPr kumimoji="1" lang="en-US" altLang="ja-JP" sz="1000">
              <a:latin typeface="ＭＳ Ｐゴシック" panose="020B0600070205080204" pitchFamily="50" charset="-128"/>
              <a:ea typeface="ＭＳ Ｐゴシック" panose="020B0600070205080204" pitchFamily="50" charset="-128"/>
            </a:rPr>
            <a:t>87.9</a:t>
          </a:r>
          <a:r>
            <a:rPr kumimoji="1" lang="ja-JP" altLang="en-US" sz="1000">
              <a:latin typeface="ＭＳ Ｐゴシック" panose="020B0600070205080204" pitchFamily="50" charset="-128"/>
              <a:ea typeface="ＭＳ Ｐゴシック" panose="020B0600070205080204" pitchFamily="50" charset="-128"/>
            </a:rPr>
            <a:t>ポイントを多く上回っている。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入の根幹をなす普通交付税は合併算定替の経過措置が終了することや、統合学校給食センター建設や新庁舎建設など、大型事業の実施による公債費に増が今後見込まれることから、より一層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138176</xdr:rowOff>
    </xdr:to>
    <xdr:cxnSp macro="">
      <xdr:nvCxnSpPr>
        <xdr:cNvPr id="130" name="直線コネクタ 129"/>
        <xdr:cNvCxnSpPr/>
      </xdr:nvCxnSpPr>
      <xdr:spPr>
        <a:xfrm flipV="1">
          <a:off x="4114800" y="111955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138176</xdr:rowOff>
    </xdr:to>
    <xdr:cxnSp macro="">
      <xdr:nvCxnSpPr>
        <xdr:cNvPr id="133" name="直線コネクタ 132"/>
        <xdr:cNvCxnSpPr/>
      </xdr:nvCxnSpPr>
      <xdr:spPr>
        <a:xfrm>
          <a:off x="3225800" y="1103147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58674</xdr:rowOff>
    </xdr:to>
    <xdr:cxnSp macro="">
      <xdr:nvCxnSpPr>
        <xdr:cNvPr id="136" name="直線コネクタ 135"/>
        <xdr:cNvCxnSpPr/>
      </xdr:nvCxnSpPr>
      <xdr:spPr>
        <a:xfrm>
          <a:off x="2336800" y="1079500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128778</xdr:rowOff>
    </xdr:to>
    <xdr:cxnSp macro="">
      <xdr:nvCxnSpPr>
        <xdr:cNvPr id="139" name="直線コネクタ 138"/>
        <xdr:cNvCxnSpPr/>
      </xdr:nvCxnSpPr>
      <xdr:spPr>
        <a:xfrm flipV="1">
          <a:off x="1447800" y="107950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人件費、物件費および維持補修費の合計額の人口一人当たりの決算額については、</a:t>
          </a:r>
          <a:r>
            <a:rPr kumimoji="1" lang="en-US" altLang="ja-JP" sz="1000">
              <a:latin typeface="ＭＳ Ｐゴシック" panose="020B0600070205080204" pitchFamily="50" charset="-128"/>
              <a:ea typeface="ＭＳ Ｐゴシック" panose="020B0600070205080204" pitchFamily="50" charset="-128"/>
            </a:rPr>
            <a:t>165,483</a:t>
          </a:r>
          <a:r>
            <a:rPr kumimoji="1" lang="ja-JP" altLang="en-US" sz="1000">
              <a:latin typeface="ＭＳ Ｐゴシック" panose="020B0600070205080204" pitchFamily="50" charset="-128"/>
              <a:ea typeface="ＭＳ Ｐゴシック" panose="020B0600070205080204" pitchFamily="50" charset="-128"/>
            </a:rPr>
            <a:t>円で前年度決算から</a:t>
          </a:r>
          <a:r>
            <a:rPr kumimoji="1" lang="en-US" altLang="ja-JP" sz="1000">
              <a:latin typeface="ＭＳ Ｐゴシック" panose="020B0600070205080204" pitchFamily="50" charset="-128"/>
              <a:ea typeface="ＭＳ Ｐゴシック" panose="020B0600070205080204" pitchFamily="50" charset="-128"/>
            </a:rPr>
            <a:t>3,344</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人の減となった。これは前述した平成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月福井豪雪に係る維持補修費（除雪事業費）の減（前年度比△</a:t>
          </a:r>
          <a:r>
            <a:rPr kumimoji="1" lang="en-US" altLang="ja-JP" sz="1000">
              <a:latin typeface="ＭＳ Ｐゴシック" panose="020B0600070205080204" pitchFamily="50" charset="-128"/>
              <a:ea typeface="ＭＳ Ｐゴシック" panose="020B0600070205080204" pitchFamily="50" charset="-128"/>
            </a:rPr>
            <a:t>83.5</a:t>
          </a:r>
          <a:r>
            <a:rPr kumimoji="1" lang="ja-JP" altLang="en-US" sz="1000">
              <a:latin typeface="ＭＳ Ｐゴシック" panose="020B0600070205080204" pitchFamily="50" charset="-128"/>
              <a:ea typeface="ＭＳ Ｐゴシック" panose="020B0600070205080204" pitchFamily="50" charset="-128"/>
            </a:rPr>
            <a:t>％）が主な要因である。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ただ、依然として類似団体と比べると大きな開きが見られるため、定員管理の適正化や施設の統廃合による維持補修費の節減など、施設管理費の低減に努める。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年度までに個別施設計画を策定し、将来の維持管理経費や大規模修繕の時期を適切に把握することで、施設の予防保全を図り、施設管理費の低減に努める。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39114</xdr:rowOff>
    </xdr:from>
    <xdr:to>
      <xdr:col>23</xdr:col>
      <xdr:colOff>133350</xdr:colOff>
      <xdr:row>87</xdr:row>
      <xdr:rowOff>77538</xdr:rowOff>
    </xdr:to>
    <xdr:cxnSp macro="">
      <xdr:nvCxnSpPr>
        <xdr:cNvPr id="195" name="直線コネクタ 194"/>
        <xdr:cNvCxnSpPr/>
      </xdr:nvCxnSpPr>
      <xdr:spPr>
        <a:xfrm flipV="1">
          <a:off x="4114800" y="14955264"/>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111263</xdr:rowOff>
    </xdr:from>
    <xdr:to>
      <xdr:col>19</xdr:col>
      <xdr:colOff>133350</xdr:colOff>
      <xdr:row>87</xdr:row>
      <xdr:rowOff>77538</xdr:rowOff>
    </xdr:to>
    <xdr:cxnSp macro="">
      <xdr:nvCxnSpPr>
        <xdr:cNvPr id="198" name="直線コネクタ 197"/>
        <xdr:cNvCxnSpPr/>
      </xdr:nvCxnSpPr>
      <xdr:spPr>
        <a:xfrm>
          <a:off x="3225800" y="14855963"/>
          <a:ext cx="889000" cy="1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58178</xdr:rowOff>
    </xdr:from>
    <xdr:to>
      <xdr:col>15</xdr:col>
      <xdr:colOff>82550</xdr:colOff>
      <xdr:row>86</xdr:row>
      <xdr:rowOff>111263</xdr:rowOff>
    </xdr:to>
    <xdr:cxnSp macro="">
      <xdr:nvCxnSpPr>
        <xdr:cNvPr id="201" name="直線コネクタ 200"/>
        <xdr:cNvCxnSpPr/>
      </xdr:nvCxnSpPr>
      <xdr:spPr>
        <a:xfrm>
          <a:off x="2336800" y="14802878"/>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40194</xdr:rowOff>
    </xdr:from>
    <xdr:to>
      <xdr:col>11</xdr:col>
      <xdr:colOff>31750</xdr:colOff>
      <xdr:row>86</xdr:row>
      <xdr:rowOff>58178</xdr:rowOff>
    </xdr:to>
    <xdr:cxnSp macro="">
      <xdr:nvCxnSpPr>
        <xdr:cNvPr id="204" name="直線コネクタ 203"/>
        <xdr:cNvCxnSpPr/>
      </xdr:nvCxnSpPr>
      <xdr:spPr>
        <a:xfrm>
          <a:off x="1447800" y="14784894"/>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159764</xdr:rowOff>
    </xdr:from>
    <xdr:to>
      <xdr:col>23</xdr:col>
      <xdr:colOff>184150</xdr:colOff>
      <xdr:row>87</xdr:row>
      <xdr:rowOff>89914</xdr:rowOff>
    </xdr:to>
    <xdr:sp macro="" textlink="">
      <xdr:nvSpPr>
        <xdr:cNvPr id="214" name="楕円 213"/>
        <xdr:cNvSpPr/>
      </xdr:nvSpPr>
      <xdr:spPr>
        <a:xfrm>
          <a:off x="4902200" y="149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131841</xdr:rowOff>
    </xdr:from>
    <xdr:ext cx="762000" cy="259045"/>
    <xdr:sp macro="" textlink="">
      <xdr:nvSpPr>
        <xdr:cNvPr id="215" name="人件費・物件費等の状況該当値テキスト"/>
        <xdr:cNvSpPr txBox="1"/>
      </xdr:nvSpPr>
      <xdr:spPr>
        <a:xfrm>
          <a:off x="5041900" y="148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26738</xdr:rowOff>
    </xdr:from>
    <xdr:to>
      <xdr:col>19</xdr:col>
      <xdr:colOff>184150</xdr:colOff>
      <xdr:row>87</xdr:row>
      <xdr:rowOff>128338</xdr:rowOff>
    </xdr:to>
    <xdr:sp macro="" textlink="">
      <xdr:nvSpPr>
        <xdr:cNvPr id="216" name="楕円 215"/>
        <xdr:cNvSpPr/>
      </xdr:nvSpPr>
      <xdr:spPr>
        <a:xfrm>
          <a:off x="4064000" y="149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113115</xdr:rowOff>
    </xdr:from>
    <xdr:ext cx="736600" cy="259045"/>
    <xdr:sp macro="" textlink="">
      <xdr:nvSpPr>
        <xdr:cNvPr id="217" name="テキスト ボックス 216"/>
        <xdr:cNvSpPr txBox="1"/>
      </xdr:nvSpPr>
      <xdr:spPr>
        <a:xfrm>
          <a:off x="3733800" y="1502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60463</xdr:rowOff>
    </xdr:from>
    <xdr:to>
      <xdr:col>15</xdr:col>
      <xdr:colOff>133350</xdr:colOff>
      <xdr:row>86</xdr:row>
      <xdr:rowOff>162063</xdr:rowOff>
    </xdr:to>
    <xdr:sp macro="" textlink="">
      <xdr:nvSpPr>
        <xdr:cNvPr id="218" name="楕円 217"/>
        <xdr:cNvSpPr/>
      </xdr:nvSpPr>
      <xdr:spPr>
        <a:xfrm>
          <a:off x="3175000" y="148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146840</xdr:rowOff>
    </xdr:from>
    <xdr:ext cx="762000" cy="259045"/>
    <xdr:sp macro="" textlink="">
      <xdr:nvSpPr>
        <xdr:cNvPr id="219" name="テキスト ボックス 218"/>
        <xdr:cNvSpPr txBox="1"/>
      </xdr:nvSpPr>
      <xdr:spPr>
        <a:xfrm>
          <a:off x="2844800" y="148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7378</xdr:rowOff>
    </xdr:from>
    <xdr:to>
      <xdr:col>11</xdr:col>
      <xdr:colOff>82550</xdr:colOff>
      <xdr:row>86</xdr:row>
      <xdr:rowOff>108978</xdr:rowOff>
    </xdr:to>
    <xdr:sp macro="" textlink="">
      <xdr:nvSpPr>
        <xdr:cNvPr id="220" name="楕円 219"/>
        <xdr:cNvSpPr/>
      </xdr:nvSpPr>
      <xdr:spPr>
        <a:xfrm>
          <a:off x="2286000" y="147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93755</xdr:rowOff>
    </xdr:from>
    <xdr:ext cx="762000" cy="259045"/>
    <xdr:sp macro="" textlink="">
      <xdr:nvSpPr>
        <xdr:cNvPr id="221" name="テキスト ボックス 220"/>
        <xdr:cNvSpPr txBox="1"/>
      </xdr:nvSpPr>
      <xdr:spPr>
        <a:xfrm>
          <a:off x="1955800" y="148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160844</xdr:rowOff>
    </xdr:from>
    <xdr:to>
      <xdr:col>7</xdr:col>
      <xdr:colOff>31750</xdr:colOff>
      <xdr:row>86</xdr:row>
      <xdr:rowOff>90994</xdr:rowOff>
    </xdr:to>
    <xdr:sp macro="" textlink="">
      <xdr:nvSpPr>
        <xdr:cNvPr id="222" name="楕円 221"/>
        <xdr:cNvSpPr/>
      </xdr:nvSpPr>
      <xdr:spPr>
        <a:xfrm>
          <a:off x="1397000" y="147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75771</xdr:rowOff>
    </xdr:from>
    <xdr:ext cx="762000" cy="259045"/>
    <xdr:sp macro="" textlink="">
      <xdr:nvSpPr>
        <xdr:cNvPr id="223" name="テキスト ボックス 222"/>
        <xdr:cNvSpPr txBox="1"/>
      </xdr:nvSpPr>
      <xdr:spPr>
        <a:xfrm>
          <a:off x="1066800" y="1482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ラスパイレス指数は類似団体および全国平均ともに大きく下回り</a:t>
          </a:r>
          <a:r>
            <a:rPr kumimoji="1" lang="en-US" altLang="ja-JP" sz="1000">
              <a:latin typeface="ＭＳ Ｐゴシック" panose="020B0600070205080204" pitchFamily="50" charset="-128"/>
              <a:ea typeface="ＭＳ Ｐゴシック" panose="020B0600070205080204" pitchFamily="50" charset="-128"/>
            </a:rPr>
            <a:t>92.1</a:t>
          </a:r>
          <a:r>
            <a:rPr kumimoji="1" lang="ja-JP" altLang="en-US" sz="1000">
              <a:latin typeface="ＭＳ Ｐゴシック" panose="020B0600070205080204" pitchFamily="50" charset="-128"/>
              <a:ea typeface="ＭＳ Ｐゴシック" panose="020B0600070205080204" pitchFamily="50" charset="-128"/>
            </a:rPr>
            <a:t>ポイント（前年度と同ポイント）となっている。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今後も引き続き国家公務員の給与および地域の民間企業の平均給与の状況を踏まえながら、引き続き適正な給与水準を維持に努める。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44450</xdr:rowOff>
    </xdr:to>
    <xdr:cxnSp macro="">
      <xdr:nvCxnSpPr>
        <xdr:cNvPr id="259" name="直線コネクタ 258"/>
        <xdr:cNvCxnSpPr/>
      </xdr:nvCxnSpPr>
      <xdr:spPr>
        <a:xfrm>
          <a:off x="16179800" y="1376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9979</xdr:rowOff>
    </xdr:from>
    <xdr:to>
      <xdr:col>77</xdr:col>
      <xdr:colOff>44450</xdr:colOff>
      <xdr:row>80</xdr:row>
      <xdr:rowOff>44450</xdr:rowOff>
    </xdr:to>
    <xdr:cxnSp macro="">
      <xdr:nvCxnSpPr>
        <xdr:cNvPr id="262" name="直線コネクタ 261"/>
        <xdr:cNvCxnSpPr/>
      </xdr:nvCxnSpPr>
      <xdr:spPr>
        <a:xfrm>
          <a:off x="15290800" y="137259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9979</xdr:rowOff>
    </xdr:from>
    <xdr:to>
      <xdr:col>72</xdr:col>
      <xdr:colOff>203200</xdr:colOff>
      <xdr:row>80</xdr:row>
      <xdr:rowOff>78921</xdr:rowOff>
    </xdr:to>
    <xdr:cxnSp macro="">
      <xdr:nvCxnSpPr>
        <xdr:cNvPr id="265" name="直線コネクタ 264"/>
        <xdr:cNvCxnSpPr/>
      </xdr:nvCxnSpPr>
      <xdr:spPr>
        <a:xfrm flipV="1">
          <a:off x="14401800" y="137259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9979</xdr:rowOff>
    </xdr:from>
    <xdr:to>
      <xdr:col>68</xdr:col>
      <xdr:colOff>152400</xdr:colOff>
      <xdr:row>80</xdr:row>
      <xdr:rowOff>78921</xdr:rowOff>
    </xdr:to>
    <xdr:cxnSp macro="">
      <xdr:nvCxnSpPr>
        <xdr:cNvPr id="268" name="直線コネクタ 267"/>
        <xdr:cNvCxnSpPr/>
      </xdr:nvCxnSpPr>
      <xdr:spPr>
        <a:xfrm>
          <a:off x="13512800" y="137259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165100</xdr:rowOff>
    </xdr:from>
    <xdr:to>
      <xdr:col>81</xdr:col>
      <xdr:colOff>95250</xdr:colOff>
      <xdr:row>80</xdr:row>
      <xdr:rowOff>95250</xdr:rowOff>
    </xdr:to>
    <xdr:sp macro="" textlink="">
      <xdr:nvSpPr>
        <xdr:cNvPr id="278" name="楕円 277"/>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86377</xdr:rowOff>
    </xdr:from>
    <xdr:ext cx="762000" cy="259045"/>
    <xdr:sp macro="" textlink="">
      <xdr:nvSpPr>
        <xdr:cNvPr id="279" name="給与水準   （国との比較）該当値テキスト"/>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80" name="楕円 279"/>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1" name="テキスト ボックス 280"/>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130629</xdr:rowOff>
    </xdr:from>
    <xdr:to>
      <xdr:col>73</xdr:col>
      <xdr:colOff>44450</xdr:colOff>
      <xdr:row>80</xdr:row>
      <xdr:rowOff>60779</xdr:rowOff>
    </xdr:to>
    <xdr:sp macro="" textlink="">
      <xdr:nvSpPr>
        <xdr:cNvPr id="282" name="楕円 281"/>
        <xdr:cNvSpPr/>
      </xdr:nvSpPr>
      <xdr:spPr>
        <a:xfrm>
          <a:off x="15240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70956</xdr:rowOff>
    </xdr:from>
    <xdr:ext cx="762000" cy="259045"/>
    <xdr:sp macro="" textlink="">
      <xdr:nvSpPr>
        <xdr:cNvPr id="283" name="テキスト ボックス 282"/>
        <xdr:cNvSpPr txBox="1"/>
      </xdr:nvSpPr>
      <xdr:spPr>
        <a:xfrm>
          <a:off x="14909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4" name="楕円 283"/>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5" name="テキスト ボックス 284"/>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130629</xdr:rowOff>
    </xdr:from>
    <xdr:to>
      <xdr:col>64</xdr:col>
      <xdr:colOff>152400</xdr:colOff>
      <xdr:row>80</xdr:row>
      <xdr:rowOff>60779</xdr:rowOff>
    </xdr:to>
    <xdr:sp macro="" textlink="">
      <xdr:nvSpPr>
        <xdr:cNvPr id="286" name="楕円 285"/>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70956</xdr:rowOff>
    </xdr:from>
    <xdr:ext cx="762000" cy="259045"/>
    <xdr:sp macro="" textlink="">
      <xdr:nvSpPr>
        <xdr:cNvPr id="287" name="テキスト ボックス 286"/>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町村合併の影響もあり、類似団体平均を上回っているが、職員の定員管理給与適正化計画に基づき、平成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年度の合併時から令和元年度（平成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年度）にかけて</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人削減（</a:t>
          </a:r>
          <a:r>
            <a:rPr kumimoji="1" lang="en-US" altLang="ja-JP" sz="1000">
              <a:latin typeface="ＭＳ Ｐゴシック" panose="020B0600070205080204" pitchFamily="50" charset="-128"/>
              <a:ea typeface="ＭＳ Ｐゴシック" panose="020B0600070205080204" pitchFamily="50" charset="-128"/>
            </a:rPr>
            <a:t>384</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257</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33.1</a:t>
          </a:r>
          <a:r>
            <a:rPr kumimoji="1" lang="ja-JP" altLang="en-US" sz="1000">
              <a:latin typeface="ＭＳ Ｐゴシック" panose="020B0600070205080204" pitchFamily="50" charset="-128"/>
              <a:ea typeface="ＭＳ Ｐゴシック" panose="020B0600070205080204" pitchFamily="50" charset="-128"/>
            </a:rPr>
            <a:t>％）を行った。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今後は、職員の大量退職時期を踏まえた適正な定員管理を行う。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87630</xdr:rowOff>
    </xdr:from>
    <xdr:to>
      <xdr:col>81</xdr:col>
      <xdr:colOff>44450</xdr:colOff>
      <xdr:row>64</xdr:row>
      <xdr:rowOff>125549</xdr:rowOff>
    </xdr:to>
    <xdr:cxnSp macro="">
      <xdr:nvCxnSpPr>
        <xdr:cNvPr id="324" name="直線コネクタ 323"/>
        <xdr:cNvCxnSpPr/>
      </xdr:nvCxnSpPr>
      <xdr:spPr>
        <a:xfrm>
          <a:off x="16179800" y="1106043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80735</xdr:rowOff>
    </xdr:from>
    <xdr:to>
      <xdr:col>77</xdr:col>
      <xdr:colOff>44450</xdr:colOff>
      <xdr:row>64</xdr:row>
      <xdr:rowOff>87630</xdr:rowOff>
    </xdr:to>
    <xdr:cxnSp macro="">
      <xdr:nvCxnSpPr>
        <xdr:cNvPr id="327" name="直線コネクタ 326"/>
        <xdr:cNvCxnSpPr/>
      </xdr:nvCxnSpPr>
      <xdr:spPr>
        <a:xfrm>
          <a:off x="15290800" y="110535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80735</xdr:rowOff>
    </xdr:from>
    <xdr:to>
      <xdr:col>72</xdr:col>
      <xdr:colOff>203200</xdr:colOff>
      <xdr:row>64</xdr:row>
      <xdr:rowOff>104866</xdr:rowOff>
    </xdr:to>
    <xdr:cxnSp macro="">
      <xdr:nvCxnSpPr>
        <xdr:cNvPr id="330" name="直線コネクタ 329"/>
        <xdr:cNvCxnSpPr/>
      </xdr:nvCxnSpPr>
      <xdr:spPr>
        <a:xfrm flipV="1">
          <a:off x="14401800" y="110535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104866</xdr:rowOff>
    </xdr:from>
    <xdr:to>
      <xdr:col>68</xdr:col>
      <xdr:colOff>152400</xdr:colOff>
      <xdr:row>65</xdr:row>
      <xdr:rowOff>26488</xdr:rowOff>
    </xdr:to>
    <xdr:cxnSp macro="">
      <xdr:nvCxnSpPr>
        <xdr:cNvPr id="333" name="直線コネクタ 332"/>
        <xdr:cNvCxnSpPr/>
      </xdr:nvCxnSpPr>
      <xdr:spPr>
        <a:xfrm flipV="1">
          <a:off x="13512800" y="1107766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74749</xdr:rowOff>
    </xdr:from>
    <xdr:to>
      <xdr:col>81</xdr:col>
      <xdr:colOff>95250</xdr:colOff>
      <xdr:row>65</xdr:row>
      <xdr:rowOff>4899</xdr:rowOff>
    </xdr:to>
    <xdr:sp macro="" textlink="">
      <xdr:nvSpPr>
        <xdr:cNvPr id="343" name="楕円 342"/>
        <xdr:cNvSpPr/>
      </xdr:nvSpPr>
      <xdr:spPr>
        <a:xfrm>
          <a:off x="16967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46826</xdr:rowOff>
    </xdr:from>
    <xdr:ext cx="762000" cy="259045"/>
    <xdr:sp macro="" textlink="">
      <xdr:nvSpPr>
        <xdr:cNvPr id="344" name="定員管理の状況該当値テキスト"/>
        <xdr:cNvSpPr txBox="1"/>
      </xdr:nvSpPr>
      <xdr:spPr>
        <a:xfrm>
          <a:off x="17106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36830</xdr:rowOff>
    </xdr:from>
    <xdr:to>
      <xdr:col>77</xdr:col>
      <xdr:colOff>95250</xdr:colOff>
      <xdr:row>64</xdr:row>
      <xdr:rowOff>138430</xdr:rowOff>
    </xdr:to>
    <xdr:sp macro="" textlink="">
      <xdr:nvSpPr>
        <xdr:cNvPr id="345" name="楕円 344"/>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46" name="テキスト ボックス 345"/>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29935</xdr:rowOff>
    </xdr:from>
    <xdr:to>
      <xdr:col>73</xdr:col>
      <xdr:colOff>44450</xdr:colOff>
      <xdr:row>64</xdr:row>
      <xdr:rowOff>131535</xdr:rowOff>
    </xdr:to>
    <xdr:sp macro="" textlink="">
      <xdr:nvSpPr>
        <xdr:cNvPr id="347" name="楕円 346"/>
        <xdr:cNvSpPr/>
      </xdr:nvSpPr>
      <xdr:spPr>
        <a:xfrm>
          <a:off x="15240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116312</xdr:rowOff>
    </xdr:from>
    <xdr:ext cx="762000" cy="259045"/>
    <xdr:sp macro="" textlink="">
      <xdr:nvSpPr>
        <xdr:cNvPr id="348" name="テキスト ボックス 347"/>
        <xdr:cNvSpPr txBox="1"/>
      </xdr:nvSpPr>
      <xdr:spPr>
        <a:xfrm>
          <a:off x="14909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54066</xdr:rowOff>
    </xdr:from>
    <xdr:to>
      <xdr:col>68</xdr:col>
      <xdr:colOff>203200</xdr:colOff>
      <xdr:row>64</xdr:row>
      <xdr:rowOff>155666</xdr:rowOff>
    </xdr:to>
    <xdr:sp macro="" textlink="">
      <xdr:nvSpPr>
        <xdr:cNvPr id="349" name="楕円 348"/>
        <xdr:cNvSpPr/>
      </xdr:nvSpPr>
      <xdr:spPr>
        <a:xfrm>
          <a:off x="14351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140443</xdr:rowOff>
    </xdr:from>
    <xdr:ext cx="762000" cy="259045"/>
    <xdr:sp macro="" textlink="">
      <xdr:nvSpPr>
        <xdr:cNvPr id="350" name="テキスト ボックス 349"/>
        <xdr:cNvSpPr txBox="1"/>
      </xdr:nvSpPr>
      <xdr:spPr>
        <a:xfrm>
          <a:off x="14020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51" name="楕円 350"/>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62065</xdr:rowOff>
    </xdr:from>
    <xdr:ext cx="762000" cy="259045"/>
    <xdr:sp macro="" textlink="">
      <xdr:nvSpPr>
        <xdr:cNvPr id="352" name="テキスト ボックス 351"/>
        <xdr:cNvSpPr txBox="1"/>
      </xdr:nvSpPr>
      <xdr:spPr>
        <a:xfrm>
          <a:off x="13131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年度決算までは、起債許可団体の基準である</a:t>
          </a:r>
          <a:r>
            <a:rPr kumimoji="1" lang="en-US" altLang="ja-JP" sz="900">
              <a:latin typeface="ＭＳ Ｐゴシック" panose="020B0600070205080204" pitchFamily="50" charset="-128"/>
              <a:ea typeface="ＭＳ Ｐゴシック" panose="020B0600070205080204" pitchFamily="50" charset="-128"/>
            </a:rPr>
            <a:t>18.0</a:t>
          </a:r>
          <a:r>
            <a:rPr kumimoji="1" lang="ja-JP" altLang="en-US" sz="900">
              <a:latin typeface="ＭＳ Ｐゴシック" panose="020B0600070205080204" pitchFamily="50" charset="-128"/>
              <a:ea typeface="ＭＳ Ｐゴシック" panose="020B0600070205080204" pitchFamily="50" charset="-128"/>
            </a:rPr>
            <a:t>％以上となっていたが、町公債費負担適正化計画により、繰上償還や町債を財源とした事業の計画的な実施などにより、比率の低下に努めてきた。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年度に借り入れた道の駅「越前」整備事業や平成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年度に借り入れた防災行政無線整備事業の元金償還の開始に伴い元利償還額が増加したことや、主要企業の減益に伴う市町村民税（法人税割）の減による基準財政収入額の減により、平成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年度決算における実質公債費比率は</a:t>
          </a:r>
          <a:r>
            <a:rPr kumimoji="1" lang="en-US" altLang="ja-JP" sz="900">
              <a:latin typeface="ＭＳ Ｐゴシック" panose="020B0600070205080204" pitchFamily="50" charset="-128"/>
              <a:ea typeface="ＭＳ Ｐゴシック" panose="020B0600070205080204" pitchFamily="50" charset="-128"/>
            </a:rPr>
            <a:t>8.7</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合併算定替の段階的縮減期間の終了に伴う普通交付税の減により標準財政規模が減少することや統合給食センター建設事業や新庁舎整備事業をはじめとする大型事業の元金償還の開始に伴う元利償還金の増（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以降）が見込まれるため、町総合振興計画や政策ヒアリングによる事業の峻別や越前町財政健全化計画の着実な推進により、地方債の発行の対象となる事業を計画的に実施し、健全で持続可能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38281</xdr:rowOff>
    </xdr:to>
    <xdr:cxnSp macro="">
      <xdr:nvCxnSpPr>
        <xdr:cNvPr id="387" name="直線コネクタ 386"/>
        <xdr:cNvCxnSpPr/>
      </xdr:nvCxnSpPr>
      <xdr:spPr>
        <a:xfrm>
          <a:off x="16179800" y="703326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65859</xdr:rowOff>
    </xdr:to>
    <xdr:cxnSp macro="">
      <xdr:nvCxnSpPr>
        <xdr:cNvPr id="390" name="直線コネクタ 389"/>
        <xdr:cNvCxnSpPr/>
      </xdr:nvCxnSpPr>
      <xdr:spPr>
        <a:xfrm flipV="1">
          <a:off x="15290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162378</xdr:rowOff>
    </xdr:to>
    <xdr:cxnSp macro="">
      <xdr:nvCxnSpPr>
        <xdr:cNvPr id="393" name="直線コネクタ 392"/>
        <xdr:cNvCxnSpPr/>
      </xdr:nvCxnSpPr>
      <xdr:spPr>
        <a:xfrm flipV="1">
          <a:off x="14401800" y="70953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25400</xdr:rowOff>
    </xdr:to>
    <xdr:cxnSp macro="">
      <xdr:nvCxnSpPr>
        <xdr:cNvPr id="396" name="直線コネクタ 395"/>
        <xdr:cNvCxnSpPr/>
      </xdr:nvCxnSpPr>
      <xdr:spPr>
        <a:xfrm flipV="1">
          <a:off x="13512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158931</xdr:rowOff>
    </xdr:from>
    <xdr:to>
      <xdr:col>81</xdr:col>
      <xdr:colOff>95250</xdr:colOff>
      <xdr:row>41</xdr:row>
      <xdr:rowOff>89081</xdr:rowOff>
    </xdr:to>
    <xdr:sp macro="" textlink="">
      <xdr:nvSpPr>
        <xdr:cNvPr id="406" name="楕円 405"/>
        <xdr:cNvSpPr/>
      </xdr:nvSpPr>
      <xdr:spPr>
        <a:xfrm>
          <a:off x="169672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131008</xdr:rowOff>
    </xdr:from>
    <xdr:ext cx="762000" cy="259045"/>
    <xdr:sp macro="" textlink="">
      <xdr:nvSpPr>
        <xdr:cNvPr id="407" name="公債費負担の状況該当値テキスト"/>
        <xdr:cNvSpPr txBox="1"/>
      </xdr:nvSpPr>
      <xdr:spPr>
        <a:xfrm>
          <a:off x="17106900" y="69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8" name="楕円 40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9" name="テキスト ボックス 408"/>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10" name="楕円 409"/>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11" name="テキスト ボックス 410"/>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2" name="楕円 411"/>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3" name="テキスト ボックス 412"/>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4" name="楕円 41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5" name="テキスト ボックス 41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将来負担比率については、プライマリーバランスを考慮した計画的な地方債の発行により、毎年着実に地方債現在高は減少し、平成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年度からは類似団体と比べても良好となった。平成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年度決算では</a:t>
          </a:r>
          <a:r>
            <a:rPr kumimoji="1" lang="en-US" altLang="ja-JP" sz="1000">
              <a:latin typeface="ＭＳ Ｐゴシック" panose="020B0600070205080204" pitchFamily="50" charset="-128"/>
              <a:ea typeface="ＭＳ Ｐゴシック" panose="020B0600070205080204" pitchFamily="50" charset="-128"/>
            </a:rPr>
            <a:t>9.8</a:t>
          </a:r>
          <a:r>
            <a:rPr kumimoji="1" lang="ja-JP" altLang="en-US" sz="1000">
              <a:latin typeface="ＭＳ Ｐゴシック" panose="020B0600070205080204" pitchFamily="50" charset="-128"/>
              <a:ea typeface="ＭＳ Ｐゴシック" panose="020B0600070205080204" pitchFamily="50" charset="-128"/>
            </a:rPr>
            <a:t>％となり、平成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年度と比べ</a:t>
          </a:r>
          <a:r>
            <a:rPr kumimoji="1" lang="en-US" altLang="ja-JP" sz="1000">
              <a:latin typeface="ＭＳ Ｐゴシック" panose="020B0600070205080204" pitchFamily="50" charset="-128"/>
              <a:ea typeface="ＭＳ Ｐゴシック" panose="020B0600070205080204" pitchFamily="50" charset="-128"/>
            </a:rPr>
            <a:t>141.6</a:t>
          </a:r>
          <a:r>
            <a:rPr kumimoji="1" lang="ja-JP" altLang="en-US" sz="1000">
              <a:latin typeface="ＭＳ Ｐゴシック" panose="020B0600070205080204" pitchFamily="50" charset="-128"/>
              <a:ea typeface="ＭＳ Ｐゴシック" panose="020B0600070205080204" pitchFamily="50" charset="-128"/>
            </a:rPr>
            <a:t>ポイント改善した。しかし、前年度と比べると、財政調整基金の積立てにより充当可能財源等は</a:t>
          </a:r>
          <a:r>
            <a:rPr kumimoji="1" lang="en-US" altLang="ja-JP" sz="1000">
              <a:latin typeface="ＭＳ Ｐゴシック" panose="020B0600070205080204" pitchFamily="50" charset="-128"/>
              <a:ea typeface="ＭＳ Ｐゴシック" panose="020B0600070205080204" pitchFamily="50" charset="-128"/>
            </a:rPr>
            <a:t>266,949</a:t>
          </a:r>
          <a:r>
            <a:rPr kumimoji="1" lang="ja-JP" altLang="en-US" sz="1000">
              <a:latin typeface="ＭＳ Ｐゴシック" panose="020B0600070205080204" pitchFamily="50" charset="-128"/>
              <a:ea typeface="ＭＳ Ｐゴシック" panose="020B0600070205080204" pitchFamily="50" charset="-128"/>
            </a:rPr>
            <a:t>千円増加したものの、統合学校給食センター建設事業や新庁舎整備事業など大型事業の実施により地方債の残高が増加に転じたため、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000">
              <a:latin typeface="ＭＳ Ｐゴシック" panose="020B0600070205080204" pitchFamily="50" charset="-128"/>
              <a:ea typeface="ＭＳ Ｐゴシック" panose="020B0600070205080204" pitchFamily="50" charset="-128"/>
            </a:rPr>
            <a:t>前年度比</a:t>
          </a:r>
          <a:r>
            <a:rPr kumimoji="1" lang="en-US" altLang="ja-JP" sz="1000">
              <a:latin typeface="ＭＳ Ｐゴシック" panose="020B0600070205080204" pitchFamily="50" charset="-128"/>
              <a:ea typeface="ＭＳ Ｐゴシック" panose="020B0600070205080204" pitchFamily="50" charset="-128"/>
            </a:rPr>
            <a:t>411,639</a:t>
          </a:r>
          <a:r>
            <a:rPr kumimoji="1" lang="ja-JP" altLang="en-US" sz="1000">
              <a:latin typeface="ＭＳ Ｐゴシック" panose="020B0600070205080204" pitchFamily="50" charset="-128"/>
              <a:ea typeface="ＭＳ Ｐゴシック" panose="020B0600070205080204" pitchFamily="50" charset="-128"/>
            </a:rPr>
            <a:t>千円増加した。また、普通交付税の減少などに伴い、標準財政規模も減少したため、将来負担比率は前年度比</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9.8</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今後、現在建設中の新庁舎建設事業などにより将来負担額は令和元年度から令和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年度にかけてピークを迎え、また、普通交付税の減少に伴い標準財政規模も縮小していくことが見込まれるため、適正な事業の実施や法令に戻づく基金の積み立てを推進し、財政の健全化に努める。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167096</xdr:rowOff>
    </xdr:from>
    <xdr:to>
      <xdr:col>81</xdr:col>
      <xdr:colOff>44450</xdr:colOff>
      <xdr:row>14</xdr:row>
      <xdr:rowOff>25521</xdr:rowOff>
    </xdr:to>
    <xdr:cxnSp macro="">
      <xdr:nvCxnSpPr>
        <xdr:cNvPr id="451" name="直線コネクタ 450"/>
        <xdr:cNvCxnSpPr/>
      </xdr:nvCxnSpPr>
      <xdr:spPr>
        <a:xfrm>
          <a:off x="16179800" y="2395946"/>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10298</xdr:rowOff>
    </xdr:from>
    <xdr:ext cx="762000" cy="259045"/>
    <xdr:sp macro="" textlink="">
      <xdr:nvSpPr>
        <xdr:cNvPr id="452" name="将来負担の状況平均値テキスト"/>
        <xdr:cNvSpPr txBox="1"/>
      </xdr:nvSpPr>
      <xdr:spPr>
        <a:xfrm>
          <a:off x="17106900" y="2410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106196</xdr:rowOff>
    </xdr:from>
    <xdr:to>
      <xdr:col>77</xdr:col>
      <xdr:colOff>44450</xdr:colOff>
      <xdr:row>13</xdr:row>
      <xdr:rowOff>167096</xdr:rowOff>
    </xdr:to>
    <xdr:cxnSp macro="">
      <xdr:nvCxnSpPr>
        <xdr:cNvPr id="454" name="直線コネクタ 453"/>
        <xdr:cNvCxnSpPr/>
      </xdr:nvCxnSpPr>
      <xdr:spPr>
        <a:xfrm>
          <a:off x="15290800" y="233504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106196</xdr:rowOff>
    </xdr:from>
    <xdr:to>
      <xdr:col>72</xdr:col>
      <xdr:colOff>203200</xdr:colOff>
      <xdr:row>13</xdr:row>
      <xdr:rowOff>142966</xdr:rowOff>
    </xdr:to>
    <xdr:cxnSp macro="">
      <xdr:nvCxnSpPr>
        <xdr:cNvPr id="457" name="直線コネクタ 456"/>
        <xdr:cNvCxnSpPr/>
      </xdr:nvCxnSpPr>
      <xdr:spPr>
        <a:xfrm flipV="1">
          <a:off x="14401800" y="233504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9" name="テキスト ボックス 458"/>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142966</xdr:rowOff>
    </xdr:from>
    <xdr:to>
      <xdr:col>68</xdr:col>
      <xdr:colOff>152400</xdr:colOff>
      <xdr:row>15</xdr:row>
      <xdr:rowOff>18385</xdr:rowOff>
    </xdr:to>
    <xdr:cxnSp macro="">
      <xdr:nvCxnSpPr>
        <xdr:cNvPr id="460" name="直線コネクタ 459"/>
        <xdr:cNvCxnSpPr/>
      </xdr:nvCxnSpPr>
      <xdr:spPr>
        <a:xfrm flipV="1">
          <a:off x="13512800" y="237181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62" name="テキスト ボックス 461"/>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146171</xdr:rowOff>
    </xdr:from>
    <xdr:to>
      <xdr:col>81</xdr:col>
      <xdr:colOff>95250</xdr:colOff>
      <xdr:row>14</xdr:row>
      <xdr:rowOff>76321</xdr:rowOff>
    </xdr:to>
    <xdr:sp macro="" textlink="">
      <xdr:nvSpPr>
        <xdr:cNvPr id="470" name="楕円 469"/>
        <xdr:cNvSpPr/>
      </xdr:nvSpPr>
      <xdr:spPr>
        <a:xfrm>
          <a:off x="169672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67448</xdr:rowOff>
    </xdr:from>
    <xdr:ext cx="762000" cy="259045"/>
    <xdr:sp macro="" textlink="">
      <xdr:nvSpPr>
        <xdr:cNvPr id="471" name="将来負担の状況該当値テキスト"/>
        <xdr:cNvSpPr txBox="1"/>
      </xdr:nvSpPr>
      <xdr:spPr>
        <a:xfrm>
          <a:off x="17106900" y="229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116296</xdr:rowOff>
    </xdr:from>
    <xdr:to>
      <xdr:col>77</xdr:col>
      <xdr:colOff>95250</xdr:colOff>
      <xdr:row>14</xdr:row>
      <xdr:rowOff>46446</xdr:rowOff>
    </xdr:to>
    <xdr:sp macro="" textlink="">
      <xdr:nvSpPr>
        <xdr:cNvPr id="472" name="楕円 471"/>
        <xdr:cNvSpPr/>
      </xdr:nvSpPr>
      <xdr:spPr>
        <a:xfrm>
          <a:off x="16129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56623</xdr:rowOff>
    </xdr:from>
    <xdr:ext cx="736600" cy="259045"/>
    <xdr:sp macro="" textlink="">
      <xdr:nvSpPr>
        <xdr:cNvPr id="473" name="テキスト ボックス 472"/>
        <xdr:cNvSpPr txBox="1"/>
      </xdr:nvSpPr>
      <xdr:spPr>
        <a:xfrm>
          <a:off x="15798800" y="211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55396</xdr:rowOff>
    </xdr:from>
    <xdr:to>
      <xdr:col>73</xdr:col>
      <xdr:colOff>44450</xdr:colOff>
      <xdr:row>13</xdr:row>
      <xdr:rowOff>156996</xdr:rowOff>
    </xdr:to>
    <xdr:sp macro="" textlink="">
      <xdr:nvSpPr>
        <xdr:cNvPr id="474" name="楕円 473"/>
        <xdr:cNvSpPr/>
      </xdr:nvSpPr>
      <xdr:spPr>
        <a:xfrm>
          <a:off x="15240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167173</xdr:rowOff>
    </xdr:from>
    <xdr:ext cx="762000" cy="259045"/>
    <xdr:sp macro="" textlink="">
      <xdr:nvSpPr>
        <xdr:cNvPr id="475" name="テキスト ボックス 474"/>
        <xdr:cNvSpPr txBox="1"/>
      </xdr:nvSpPr>
      <xdr:spPr>
        <a:xfrm>
          <a:off x="14909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92166</xdr:rowOff>
    </xdr:from>
    <xdr:to>
      <xdr:col>68</xdr:col>
      <xdr:colOff>203200</xdr:colOff>
      <xdr:row>14</xdr:row>
      <xdr:rowOff>22316</xdr:rowOff>
    </xdr:to>
    <xdr:sp macro="" textlink="">
      <xdr:nvSpPr>
        <xdr:cNvPr id="476" name="楕円 475"/>
        <xdr:cNvSpPr/>
      </xdr:nvSpPr>
      <xdr:spPr>
        <a:xfrm>
          <a:off x="14351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32493</xdr:rowOff>
    </xdr:from>
    <xdr:ext cx="762000" cy="259045"/>
    <xdr:sp macro="" textlink="">
      <xdr:nvSpPr>
        <xdr:cNvPr id="477" name="テキスト ボックス 476"/>
        <xdr:cNvSpPr txBox="1"/>
      </xdr:nvSpPr>
      <xdr:spPr>
        <a:xfrm>
          <a:off x="14020800" y="20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139035</xdr:rowOff>
    </xdr:from>
    <xdr:to>
      <xdr:col>64</xdr:col>
      <xdr:colOff>152400</xdr:colOff>
      <xdr:row>15</xdr:row>
      <xdr:rowOff>69185</xdr:rowOff>
    </xdr:to>
    <xdr:sp macro="" textlink="">
      <xdr:nvSpPr>
        <xdr:cNvPr id="478" name="楕円 477"/>
        <xdr:cNvSpPr/>
      </xdr:nvSpPr>
      <xdr:spPr>
        <a:xfrm>
          <a:off x="13462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53962</xdr:rowOff>
    </xdr:from>
    <xdr:ext cx="762000" cy="259045"/>
    <xdr:sp macro="" textlink="">
      <xdr:nvSpPr>
        <xdr:cNvPr id="479" name="テキスト ボックス 478"/>
        <xdr:cNvSpPr txBox="1"/>
      </xdr:nvSpPr>
      <xdr:spPr>
        <a:xfrm>
          <a:off x="13131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人件費に係る経常収支比率は</a:t>
          </a:r>
          <a:r>
            <a:rPr kumimoji="1" lang="en-US" altLang="ja-JP" sz="1000">
              <a:latin typeface="ＭＳ Ｐゴシック" panose="020B0600070205080204" pitchFamily="50" charset="-128"/>
              <a:ea typeface="ＭＳ Ｐゴシック" panose="020B0600070205080204" pitchFamily="50" charset="-128"/>
            </a:rPr>
            <a:t>21.1</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ポイント改善した。類似団体平均、全国平均、福井県平均と比べても低い状況である。これは、ごみ処理業務、電算業務、消防業務などを一部事務組合で行っていることが要因である。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今後も、一部事務組合等の広域連携による事務の効率化や既存施設の適正な管理に加え、職員の定員管理を適正に行うことにより、人件費の抑制に努める。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43724</xdr:rowOff>
    </xdr:to>
    <xdr:cxnSp macro="">
      <xdr:nvCxnSpPr>
        <xdr:cNvPr id="68" name="直線コネクタ 67"/>
        <xdr:cNvCxnSpPr/>
      </xdr:nvCxnSpPr>
      <xdr:spPr>
        <a:xfrm flipV="1">
          <a:off x="3987800" y="632206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130266</xdr:rowOff>
    </xdr:from>
    <xdr:to>
      <xdr:col>19</xdr:col>
      <xdr:colOff>187325</xdr:colOff>
      <xdr:row>37</xdr:row>
      <xdr:rowOff>43724</xdr:rowOff>
    </xdr:to>
    <xdr:cxnSp macro="">
      <xdr:nvCxnSpPr>
        <xdr:cNvPr id="71" name="直線コネクタ 70"/>
        <xdr:cNvCxnSpPr/>
      </xdr:nvCxnSpPr>
      <xdr:spPr>
        <a:xfrm>
          <a:off x="3098800" y="63024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91077</xdr:rowOff>
    </xdr:from>
    <xdr:to>
      <xdr:col>15</xdr:col>
      <xdr:colOff>98425</xdr:colOff>
      <xdr:row>36</xdr:row>
      <xdr:rowOff>130266</xdr:rowOff>
    </xdr:to>
    <xdr:cxnSp macro="">
      <xdr:nvCxnSpPr>
        <xdr:cNvPr id="74" name="直線コネクタ 73"/>
        <xdr:cNvCxnSpPr/>
      </xdr:nvCxnSpPr>
      <xdr:spPr>
        <a:xfrm>
          <a:off x="2209800" y="6263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91077</xdr:rowOff>
    </xdr:from>
    <xdr:to>
      <xdr:col>11</xdr:col>
      <xdr:colOff>9525</xdr:colOff>
      <xdr:row>37</xdr:row>
      <xdr:rowOff>11067</xdr:rowOff>
    </xdr:to>
    <xdr:cxnSp macro="">
      <xdr:nvCxnSpPr>
        <xdr:cNvPr id="77" name="直線コネクタ 76"/>
        <xdr:cNvCxnSpPr/>
      </xdr:nvCxnSpPr>
      <xdr:spPr>
        <a:xfrm flipV="1">
          <a:off x="1320800" y="62632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7" name="楕円 86"/>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8"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164374</xdr:rowOff>
    </xdr:from>
    <xdr:to>
      <xdr:col>20</xdr:col>
      <xdr:colOff>38100</xdr:colOff>
      <xdr:row>37</xdr:row>
      <xdr:rowOff>94524</xdr:rowOff>
    </xdr:to>
    <xdr:sp macro="" textlink="">
      <xdr:nvSpPr>
        <xdr:cNvPr id="89" name="楕円 88"/>
        <xdr:cNvSpPr/>
      </xdr:nvSpPr>
      <xdr:spPr>
        <a:xfrm>
          <a:off x="3937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104701</xdr:rowOff>
    </xdr:from>
    <xdr:ext cx="736600" cy="259045"/>
    <xdr:sp macro="" textlink="">
      <xdr:nvSpPr>
        <xdr:cNvPr id="90" name="テキスト ボックス 89"/>
        <xdr:cNvSpPr txBox="1"/>
      </xdr:nvSpPr>
      <xdr:spPr>
        <a:xfrm>
          <a:off x="3606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79466</xdr:rowOff>
    </xdr:from>
    <xdr:to>
      <xdr:col>15</xdr:col>
      <xdr:colOff>149225</xdr:colOff>
      <xdr:row>37</xdr:row>
      <xdr:rowOff>9616</xdr:rowOff>
    </xdr:to>
    <xdr:sp macro="" textlink="">
      <xdr:nvSpPr>
        <xdr:cNvPr id="91" name="楕円 90"/>
        <xdr:cNvSpPr/>
      </xdr:nvSpPr>
      <xdr:spPr>
        <a:xfrm>
          <a:off x="3048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19793</xdr:rowOff>
    </xdr:from>
    <xdr:ext cx="762000" cy="259045"/>
    <xdr:sp macro="" textlink="">
      <xdr:nvSpPr>
        <xdr:cNvPr id="92" name="テキスト ボックス 91"/>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40277</xdr:rowOff>
    </xdr:from>
    <xdr:to>
      <xdr:col>11</xdr:col>
      <xdr:colOff>60325</xdr:colOff>
      <xdr:row>36</xdr:row>
      <xdr:rowOff>141877</xdr:rowOff>
    </xdr:to>
    <xdr:sp macro="" textlink="">
      <xdr:nvSpPr>
        <xdr:cNvPr id="93" name="楕円 92"/>
        <xdr:cNvSpPr/>
      </xdr:nvSpPr>
      <xdr:spPr>
        <a:xfrm>
          <a:off x="2159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152054</xdr:rowOff>
    </xdr:from>
    <xdr:ext cx="762000" cy="259045"/>
    <xdr:sp macro="" textlink="">
      <xdr:nvSpPr>
        <xdr:cNvPr id="94" name="テキスト ボックス 93"/>
        <xdr:cNvSpPr txBox="1"/>
      </xdr:nvSpPr>
      <xdr:spPr>
        <a:xfrm>
          <a:off x="1828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131717</xdr:rowOff>
    </xdr:from>
    <xdr:to>
      <xdr:col>6</xdr:col>
      <xdr:colOff>171450</xdr:colOff>
      <xdr:row>37</xdr:row>
      <xdr:rowOff>61867</xdr:rowOff>
    </xdr:to>
    <xdr:sp macro="" textlink="">
      <xdr:nvSpPr>
        <xdr:cNvPr id="95" name="楕円 94"/>
        <xdr:cNvSpPr/>
      </xdr:nvSpPr>
      <xdr:spPr>
        <a:xfrm>
          <a:off x="1270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72044</xdr:rowOff>
    </xdr:from>
    <xdr:ext cx="762000" cy="259045"/>
    <xdr:sp macro="" textlink="">
      <xdr:nvSpPr>
        <xdr:cNvPr id="96" name="テキスト ボックス 95"/>
        <xdr:cNvSpPr txBox="1"/>
      </xdr:nvSpPr>
      <xdr:spPr>
        <a:xfrm>
          <a:off x="939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物件費に係る経常収支比率は、</a:t>
          </a:r>
          <a:r>
            <a:rPr kumimoji="1" lang="en-US" altLang="ja-JP" sz="1000">
              <a:latin typeface="ＭＳ Ｐゴシック" panose="020B0600070205080204" pitchFamily="50" charset="-128"/>
              <a:ea typeface="ＭＳ Ｐゴシック" panose="020B0600070205080204" pitchFamily="50" charset="-128"/>
            </a:rPr>
            <a:t>16.2</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増加した。類似団体平均を若干下回っているものの、全国平均、福井県平均を上回っており、また、年々物件費の経常収支比率が悪化してきていることから、今後、内部努力の徹底により、事務経費の削減に努める。また、施設管理の包括外部委託制度の導入など新たな取組も検討するなど、施設管理費の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123190</xdr:rowOff>
    </xdr:to>
    <xdr:cxnSp macro="">
      <xdr:nvCxnSpPr>
        <xdr:cNvPr id="129" name="直線コネクタ 128"/>
        <xdr:cNvCxnSpPr/>
      </xdr:nvCxnSpPr>
      <xdr:spPr>
        <a:xfrm>
          <a:off x="15671800" y="261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46990</xdr:rowOff>
    </xdr:to>
    <xdr:cxnSp macro="">
      <xdr:nvCxnSpPr>
        <xdr:cNvPr id="132" name="直線コネクタ 131"/>
        <xdr:cNvCxnSpPr/>
      </xdr:nvCxnSpPr>
      <xdr:spPr>
        <a:xfrm>
          <a:off x="14782800" y="256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168910</xdr:rowOff>
    </xdr:from>
    <xdr:to>
      <xdr:col>73</xdr:col>
      <xdr:colOff>180975</xdr:colOff>
      <xdr:row>14</xdr:row>
      <xdr:rowOff>165100</xdr:rowOff>
    </xdr:to>
    <xdr:cxnSp macro="">
      <xdr:nvCxnSpPr>
        <xdr:cNvPr id="135" name="直線コネクタ 134"/>
        <xdr:cNvCxnSpPr/>
      </xdr:nvCxnSpPr>
      <xdr:spPr>
        <a:xfrm>
          <a:off x="13893800" y="2397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168910</xdr:rowOff>
    </xdr:to>
    <xdr:cxnSp macro="">
      <xdr:nvCxnSpPr>
        <xdr:cNvPr id="138" name="直線コネクタ 137"/>
        <xdr:cNvCxnSpPr/>
      </xdr:nvCxnSpPr>
      <xdr:spPr>
        <a:xfrm>
          <a:off x="13004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8" name="楕円 147"/>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9"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118110</xdr:rowOff>
    </xdr:from>
    <xdr:to>
      <xdr:col>69</xdr:col>
      <xdr:colOff>142875</xdr:colOff>
      <xdr:row>14</xdr:row>
      <xdr:rowOff>48260</xdr:rowOff>
    </xdr:to>
    <xdr:sp macro="" textlink="">
      <xdr:nvSpPr>
        <xdr:cNvPr id="154" name="楕円 153"/>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58437</xdr:rowOff>
    </xdr:from>
    <xdr:ext cx="762000" cy="259045"/>
    <xdr:sp macro="" textlink="">
      <xdr:nvSpPr>
        <xdr:cNvPr id="155" name="テキスト ボックス 154"/>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扶助費に係る経常収支比率は、</a:t>
          </a:r>
          <a:r>
            <a:rPr kumimoji="1" lang="en-US" altLang="ja-JP" sz="1000">
              <a:latin typeface="ＭＳ Ｐゴシック" panose="020B0600070205080204" pitchFamily="50" charset="-128"/>
              <a:ea typeface="ＭＳ Ｐゴシック" panose="020B0600070205080204" pitchFamily="50" charset="-128"/>
            </a:rPr>
            <a:t>8.6</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国の社会保障制度改革や高齢者人口の増加などを背景に、扶助費全体の執行額が年々増加傾向にあり、中でも保育士の処遇改善加算による保育所の指定管理委託料の増や障害福祉サービス費の増、障害児人数および給付単価の増などにより障害福祉事業全体額が増加したことが扶助費の増に繋が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今後も、健康増進施策の実施による社会福祉経費の抑制を念頭に置きながら、更なる福祉サービスの効率化を図る。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4535</xdr:rowOff>
    </xdr:to>
    <xdr:cxnSp macro="">
      <xdr:nvCxnSpPr>
        <xdr:cNvPr id="192" name="直線コネクタ 191"/>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127000</xdr:rowOff>
    </xdr:to>
    <xdr:cxnSp macro="">
      <xdr:nvCxnSpPr>
        <xdr:cNvPr id="195" name="直線コネクタ 194"/>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56</xdr:row>
      <xdr:rowOff>127000</xdr:rowOff>
    </xdr:to>
    <xdr:cxnSp macro="">
      <xdr:nvCxnSpPr>
        <xdr:cNvPr id="198" name="直線コネクタ 197"/>
        <xdr:cNvCxnSpPr/>
      </xdr:nvCxnSpPr>
      <xdr:spPr>
        <a:xfrm>
          <a:off x="2209800" y="94506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20865</xdr:rowOff>
    </xdr:to>
    <xdr:cxnSp macro="">
      <xdr:nvCxnSpPr>
        <xdr:cNvPr id="201" name="直線コネクタ 200"/>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その他に係る経常収支比率は、</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ポイント減少した。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その他の経費として、普通建設事業費や維持補修費、繰出金が挙げられるが、平成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年度決算で数値が改善した要因として、維持補修費が挙げられる。これは、平成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月福井豪雪による除雪事業費や道路維持補修事業費が減少したことが要因である。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今後は、個別施設計画（長寿命化計画）による施設の適正管理や事業の取捨選択や平準化により、事業費の逓減に努める。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69850</xdr:rowOff>
    </xdr:to>
    <xdr:cxnSp macro="">
      <xdr:nvCxnSpPr>
        <xdr:cNvPr id="253" name="直線コネクタ 252"/>
        <xdr:cNvCxnSpPr/>
      </xdr:nvCxnSpPr>
      <xdr:spPr>
        <a:xfrm flipV="1">
          <a:off x="15671800" y="96672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69850</xdr:rowOff>
    </xdr:to>
    <xdr:cxnSp macro="">
      <xdr:nvCxnSpPr>
        <xdr:cNvPr id="256" name="直線コネクタ 255"/>
        <xdr:cNvCxnSpPr/>
      </xdr:nvCxnSpPr>
      <xdr:spPr>
        <a:xfrm>
          <a:off x="14782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50800</xdr:rowOff>
    </xdr:to>
    <xdr:cxnSp macro="">
      <xdr:nvCxnSpPr>
        <xdr:cNvPr id="259" name="直線コネクタ 258"/>
        <xdr:cNvCxnSpPr/>
      </xdr:nvCxnSpPr>
      <xdr:spPr>
        <a:xfrm>
          <a:off x="13893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161290</xdr:rowOff>
    </xdr:to>
    <xdr:cxnSp macro="">
      <xdr:nvCxnSpPr>
        <xdr:cNvPr id="262" name="直線コネクタ 261"/>
        <xdr:cNvCxnSpPr/>
      </xdr:nvCxnSpPr>
      <xdr:spPr>
        <a:xfrm flipV="1">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6" name="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80" name="楕円 279"/>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81" name="テキスト ボックス 28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補助費に係る経常収支比率は、</a:t>
          </a:r>
          <a:r>
            <a:rPr kumimoji="1" lang="en-US" altLang="ja-JP" sz="1000">
              <a:latin typeface="ＭＳ Ｐゴシック" panose="020B0600070205080204" pitchFamily="50" charset="-128"/>
              <a:ea typeface="ＭＳ Ｐゴシック" panose="020B0600070205080204" pitchFamily="50" charset="-128"/>
            </a:rPr>
            <a:t>18.7</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ポイント減少した。類似団体平均と比べると依然として高い状況（</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ポイント）であり、これは、上水道事業会計に対する負担金の増、鯖江・丹生消防組合の起債事業の実施に伴う分担金の増、鯖江広域衛生施設組合のし尿処理・塵芥処理経費の増に伴う負担金の増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観光連盟をはじめとした各種団体への補助金が年々増加していることや、法適用企業への繰出金の増加が重い財政負担となっていることから、サンセット方式の導入や繰出金の精査、事業評価の導入により補助費等の削減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8890</xdr:rowOff>
    </xdr:from>
    <xdr:to>
      <xdr:col>82</xdr:col>
      <xdr:colOff>107950</xdr:colOff>
      <xdr:row>39</xdr:row>
      <xdr:rowOff>16510</xdr:rowOff>
    </xdr:to>
    <xdr:cxnSp macro="">
      <xdr:nvCxnSpPr>
        <xdr:cNvPr id="314" name="直線コネクタ 313"/>
        <xdr:cNvCxnSpPr/>
      </xdr:nvCxnSpPr>
      <xdr:spPr>
        <a:xfrm flipV="1">
          <a:off x="15671800" y="669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39</xdr:row>
      <xdr:rowOff>16510</xdr:rowOff>
    </xdr:to>
    <xdr:cxnSp macro="">
      <xdr:nvCxnSpPr>
        <xdr:cNvPr id="317" name="直線コネクタ 316"/>
        <xdr:cNvCxnSpPr/>
      </xdr:nvCxnSpPr>
      <xdr:spPr>
        <a:xfrm>
          <a:off x="14782800" y="6543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38</xdr:row>
      <xdr:rowOff>27940</xdr:rowOff>
    </xdr:to>
    <xdr:cxnSp macro="">
      <xdr:nvCxnSpPr>
        <xdr:cNvPr id="320" name="直線コネクタ 319"/>
        <xdr:cNvCxnSpPr/>
      </xdr:nvCxnSpPr>
      <xdr:spPr>
        <a:xfrm>
          <a:off x="13893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130810</xdr:rowOff>
    </xdr:to>
    <xdr:cxnSp macro="">
      <xdr:nvCxnSpPr>
        <xdr:cNvPr id="323" name="直線コネクタ 322"/>
        <xdr:cNvCxnSpPr/>
      </xdr:nvCxnSpPr>
      <xdr:spPr>
        <a:xfrm flipV="1">
          <a:off x="13004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129540</xdr:rowOff>
    </xdr:from>
    <xdr:to>
      <xdr:col>82</xdr:col>
      <xdr:colOff>158750</xdr:colOff>
      <xdr:row>39</xdr:row>
      <xdr:rowOff>59690</xdr:rowOff>
    </xdr:to>
    <xdr:sp macro="" textlink="">
      <xdr:nvSpPr>
        <xdr:cNvPr id="333" name="楕円 332"/>
        <xdr:cNvSpPr/>
      </xdr:nvSpPr>
      <xdr:spPr>
        <a:xfrm>
          <a:off x="16459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101617</xdr:rowOff>
    </xdr:from>
    <xdr:ext cx="762000" cy="259045"/>
    <xdr:sp macro="" textlink="">
      <xdr:nvSpPr>
        <xdr:cNvPr id="334" name="補助費等該当値テキスト"/>
        <xdr:cNvSpPr txBox="1"/>
      </xdr:nvSpPr>
      <xdr:spPr>
        <a:xfrm>
          <a:off x="16598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137160</xdr:rowOff>
    </xdr:from>
    <xdr:to>
      <xdr:col>78</xdr:col>
      <xdr:colOff>120650</xdr:colOff>
      <xdr:row>39</xdr:row>
      <xdr:rowOff>67310</xdr:rowOff>
    </xdr:to>
    <xdr:sp macro="" textlink="">
      <xdr:nvSpPr>
        <xdr:cNvPr id="335" name="楕円 334"/>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52087</xdr:rowOff>
    </xdr:from>
    <xdr:ext cx="736600" cy="259045"/>
    <xdr:sp macro="" textlink="">
      <xdr:nvSpPr>
        <xdr:cNvPr id="336" name="テキスト ボックス 335"/>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7" name="楕円 336"/>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8" name="テキスト ボックス 337"/>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9" name="楕円 338"/>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0" name="テキスト ボックス 339"/>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41" name="楕円 340"/>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42" name="テキスト ボックス 341"/>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ポイント上回っているものの、平成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年度決算と比べると</a:t>
          </a:r>
          <a:r>
            <a:rPr kumimoji="1" lang="en-US" altLang="ja-JP" sz="900">
              <a:latin typeface="ＭＳ Ｐゴシック" panose="020B0600070205080204" pitchFamily="50" charset="-128"/>
              <a:ea typeface="ＭＳ Ｐゴシック" panose="020B0600070205080204" pitchFamily="50" charset="-128"/>
            </a:rPr>
            <a:t>4.2</a:t>
          </a:r>
          <a:r>
            <a:rPr kumimoji="1" lang="ja-JP" altLang="en-US" sz="900">
              <a:latin typeface="ＭＳ Ｐゴシック" panose="020B0600070205080204" pitchFamily="50" charset="-128"/>
              <a:ea typeface="ＭＳ Ｐゴシック" panose="020B0600070205080204" pitchFamily="50" charset="-128"/>
            </a:rPr>
            <a:t>ポイント減少している。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年度末の地方債現在高は全会計で</a:t>
          </a:r>
          <a:r>
            <a:rPr kumimoji="1" lang="en-US" altLang="ja-JP" sz="900">
              <a:latin typeface="ＭＳ Ｐゴシック" panose="020B0600070205080204" pitchFamily="50" charset="-128"/>
              <a:ea typeface="ＭＳ Ｐゴシック" panose="020B0600070205080204" pitchFamily="50" charset="-128"/>
            </a:rPr>
            <a:t>17,487</a:t>
          </a:r>
          <a:r>
            <a:rPr kumimoji="1" lang="ja-JP" altLang="en-US" sz="900">
              <a:latin typeface="ＭＳ Ｐゴシック" panose="020B0600070205080204" pitchFamily="50" charset="-128"/>
              <a:ea typeface="ＭＳ Ｐゴシック" panose="020B0600070205080204" pitchFamily="50" charset="-128"/>
            </a:rPr>
            <a:t>百万円となり、平成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年度のピーク時から約</a:t>
          </a:r>
          <a:r>
            <a:rPr kumimoji="1" lang="en-US" altLang="ja-JP" sz="900">
              <a:latin typeface="ＭＳ Ｐゴシック" panose="020B0600070205080204" pitchFamily="50" charset="-128"/>
              <a:ea typeface="ＭＳ Ｐゴシック" panose="020B0600070205080204" pitchFamily="50" charset="-128"/>
            </a:rPr>
            <a:t>190</a:t>
          </a:r>
          <a:r>
            <a:rPr kumimoji="1" lang="ja-JP" altLang="en-US" sz="900">
              <a:latin typeface="ＭＳ Ｐゴシック" panose="020B0600070205080204" pitchFamily="50" charset="-128"/>
              <a:ea typeface="ＭＳ Ｐゴシック" panose="020B0600070205080204" pitchFamily="50" charset="-128"/>
            </a:rPr>
            <a:t>億円減少となった。しかし、普通会計でみると、統合学校給食センターや役場新庁舎の建設など大型事業の実施により、地方債現在高は前年度と比べ</a:t>
          </a:r>
          <a:r>
            <a:rPr kumimoji="1" lang="en-US" altLang="ja-JP" sz="900">
              <a:latin typeface="ＭＳ Ｐゴシック" panose="020B0600070205080204" pitchFamily="50" charset="-128"/>
              <a:ea typeface="ＭＳ Ｐゴシック" panose="020B0600070205080204" pitchFamily="50" charset="-128"/>
            </a:rPr>
            <a:t>608,151</a:t>
          </a:r>
          <a:r>
            <a:rPr kumimoji="1" lang="ja-JP" altLang="en-US" sz="900">
              <a:latin typeface="ＭＳ Ｐゴシック" panose="020B0600070205080204" pitchFamily="50" charset="-128"/>
              <a:ea typeface="ＭＳ Ｐゴシック" panose="020B0600070205080204" pitchFamily="50" charset="-128"/>
            </a:rPr>
            <a:t>千円増加し</a:t>
          </a:r>
          <a:r>
            <a:rPr kumimoji="1" lang="en-US" altLang="ja-JP" sz="900">
              <a:latin typeface="ＭＳ Ｐゴシック" panose="020B0600070205080204" pitchFamily="50" charset="-128"/>
              <a:ea typeface="ＭＳ Ｐゴシック" panose="020B0600070205080204" pitchFamily="50" charset="-128"/>
            </a:rPr>
            <a:t>10,326,143</a:t>
          </a:r>
          <a:r>
            <a:rPr kumimoji="1" lang="ja-JP" altLang="en-US" sz="900">
              <a:latin typeface="ＭＳ Ｐゴシック" panose="020B0600070205080204" pitchFamily="50" charset="-128"/>
              <a:ea typeface="ＭＳ Ｐゴシック" panose="020B0600070205080204" pitchFamily="50" charset="-128"/>
            </a:rPr>
            <a:t>千円となった。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これら大型事業の元金償還が始まることで公債費は増加する見込みである。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今後は、プライマリーバランスを考慮した地方債の発行だけでなく、予防保全等による施設の長寿命化を図り、大規模改修等に係る経費を抑え、公債費費負担の軽減を図る。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127000</xdr:rowOff>
    </xdr:to>
    <xdr:cxnSp macro="">
      <xdr:nvCxnSpPr>
        <xdr:cNvPr id="376" name="直線コネクタ 375"/>
        <xdr:cNvCxnSpPr/>
      </xdr:nvCxnSpPr>
      <xdr:spPr>
        <a:xfrm>
          <a:off x="3987800" y="1350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27395</xdr:rowOff>
    </xdr:to>
    <xdr:cxnSp macro="">
      <xdr:nvCxnSpPr>
        <xdr:cNvPr id="379" name="直線コネクタ 378"/>
        <xdr:cNvCxnSpPr/>
      </xdr:nvCxnSpPr>
      <xdr:spPr>
        <a:xfrm flipV="1">
          <a:off x="3098800" y="135001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27395</xdr:rowOff>
    </xdr:from>
    <xdr:to>
      <xdr:col>15</xdr:col>
      <xdr:colOff>98425</xdr:colOff>
      <xdr:row>79</xdr:row>
      <xdr:rowOff>164556</xdr:rowOff>
    </xdr:to>
    <xdr:cxnSp macro="">
      <xdr:nvCxnSpPr>
        <xdr:cNvPr id="382" name="直線コネクタ 381"/>
        <xdr:cNvCxnSpPr/>
      </xdr:nvCxnSpPr>
      <xdr:spPr>
        <a:xfrm flipV="1">
          <a:off x="2209800" y="1357194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58420</xdr:rowOff>
    </xdr:to>
    <xdr:cxnSp macro="">
      <xdr:nvCxnSpPr>
        <xdr:cNvPr id="385" name="直線コネクタ 384"/>
        <xdr:cNvCxnSpPr/>
      </xdr:nvCxnSpPr>
      <xdr:spPr>
        <a:xfrm flipV="1">
          <a:off x="1320800" y="13709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5" name="楕円 394"/>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6"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7" name="楕円 396"/>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8" name="テキスト ボックス 397"/>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148045</xdr:rowOff>
    </xdr:from>
    <xdr:to>
      <xdr:col>15</xdr:col>
      <xdr:colOff>149225</xdr:colOff>
      <xdr:row>79</xdr:row>
      <xdr:rowOff>78195</xdr:rowOff>
    </xdr:to>
    <xdr:sp macro="" textlink="">
      <xdr:nvSpPr>
        <xdr:cNvPr id="399" name="楕円 398"/>
        <xdr:cNvSpPr/>
      </xdr:nvSpPr>
      <xdr:spPr>
        <a:xfrm>
          <a:off x="3048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62972</xdr:rowOff>
    </xdr:from>
    <xdr:ext cx="762000" cy="259045"/>
    <xdr:sp macro="" textlink="">
      <xdr:nvSpPr>
        <xdr:cNvPr id="400" name="テキスト ボックス 399"/>
        <xdr:cNvSpPr txBox="1"/>
      </xdr:nvSpPr>
      <xdr:spPr>
        <a:xfrm>
          <a:off x="2717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113756</xdr:rowOff>
    </xdr:from>
    <xdr:to>
      <xdr:col>11</xdr:col>
      <xdr:colOff>60325</xdr:colOff>
      <xdr:row>80</xdr:row>
      <xdr:rowOff>43906</xdr:rowOff>
    </xdr:to>
    <xdr:sp macro="" textlink="">
      <xdr:nvSpPr>
        <xdr:cNvPr id="401" name="楕円 400"/>
        <xdr:cNvSpPr/>
      </xdr:nvSpPr>
      <xdr:spPr>
        <a:xfrm>
          <a:off x="2159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28683</xdr:rowOff>
    </xdr:from>
    <xdr:ext cx="762000" cy="259045"/>
    <xdr:sp macro="" textlink="">
      <xdr:nvSpPr>
        <xdr:cNvPr id="402" name="テキスト ボックス 401"/>
        <xdr:cNvSpPr txBox="1"/>
      </xdr:nvSpPr>
      <xdr:spPr>
        <a:xfrm>
          <a:off x="1828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403" name="楕円 402"/>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4" name="テキスト ボックス 403"/>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公債費以外の経常収支比率は、</a:t>
          </a:r>
          <a:r>
            <a:rPr kumimoji="1" lang="en-US" altLang="ja-JP" sz="1000">
              <a:latin typeface="ＭＳ Ｐゴシック" panose="020B0600070205080204" pitchFamily="50" charset="-128"/>
              <a:ea typeface="ＭＳ Ｐゴシック" panose="020B0600070205080204" pitchFamily="50" charset="-128"/>
            </a:rPr>
            <a:t>77.3</a:t>
          </a:r>
          <a:r>
            <a:rPr kumimoji="1" lang="ja-JP" altLang="en-US" sz="1000">
              <a:latin typeface="ＭＳ Ｐゴシック" panose="020B0600070205080204" pitchFamily="50" charset="-128"/>
              <a:ea typeface="ＭＳ Ｐゴシック" panose="020B0600070205080204" pitchFamily="50" charset="-128"/>
            </a:rPr>
            <a:t>％となり前年度と比べて</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ポイント減少した。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類似団体平均と比較すると、</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ポイント高い状況であり、当町では、公債費以外で経常収支比率に与える影響が大きいのは補助費となっており、補助費は近年も年々増加傾向にあることから、今後、人口減少等の要因から経常一般財源等総額の減少が見込まれる中で、補助金等交付団体が効果的な事業を行っているかなどの基準を策定し、評価を行うなど補助金の内容の検討を行う。</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79</xdr:row>
      <xdr:rowOff>39370</xdr:rowOff>
    </xdr:to>
    <xdr:cxnSp macro="">
      <xdr:nvCxnSpPr>
        <xdr:cNvPr id="437" name="直線コネクタ 436"/>
        <xdr:cNvCxnSpPr/>
      </xdr:nvCxnSpPr>
      <xdr:spPr>
        <a:xfrm flipV="1">
          <a:off x="15671800" y="134467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79</xdr:row>
      <xdr:rowOff>39370</xdr:rowOff>
    </xdr:to>
    <xdr:cxnSp macro="">
      <xdr:nvCxnSpPr>
        <xdr:cNvPr id="440" name="直線コネクタ 439"/>
        <xdr:cNvCxnSpPr/>
      </xdr:nvCxnSpPr>
      <xdr:spPr>
        <a:xfrm>
          <a:off x="14782800" y="13103861"/>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76</xdr:row>
      <xdr:rowOff>73661</xdr:rowOff>
    </xdr:to>
    <xdr:cxnSp macro="">
      <xdr:nvCxnSpPr>
        <xdr:cNvPr id="443" name="直線コネクタ 442"/>
        <xdr:cNvCxnSpPr/>
      </xdr:nvCxnSpPr>
      <xdr:spPr>
        <a:xfrm>
          <a:off x="13893800" y="12570460"/>
          <a:ext cx="889000" cy="5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54610</xdr:rowOff>
    </xdr:from>
    <xdr:to>
      <xdr:col>69</xdr:col>
      <xdr:colOff>92075</xdr:colOff>
      <xdr:row>74</xdr:row>
      <xdr:rowOff>20320</xdr:rowOff>
    </xdr:to>
    <xdr:cxnSp macro="">
      <xdr:nvCxnSpPr>
        <xdr:cNvPr id="446" name="直線コネクタ 445"/>
        <xdr:cNvCxnSpPr/>
      </xdr:nvCxnSpPr>
      <xdr:spPr>
        <a:xfrm flipV="1">
          <a:off x="13004800" y="12570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6" name="楕円 455"/>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7"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58" name="楕円 457"/>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59" name="テキスト ボックス 458"/>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60" name="楕円 459"/>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61" name="テキスト ボックス 460"/>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xdr:rowOff>
    </xdr:from>
    <xdr:to>
      <xdr:col>69</xdr:col>
      <xdr:colOff>142875</xdr:colOff>
      <xdr:row>73</xdr:row>
      <xdr:rowOff>105410</xdr:rowOff>
    </xdr:to>
    <xdr:sp macro="" textlink="">
      <xdr:nvSpPr>
        <xdr:cNvPr id="462" name="楕円 461"/>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115587</xdr:rowOff>
    </xdr:from>
    <xdr:ext cx="762000" cy="259045"/>
    <xdr:sp macro="" textlink="">
      <xdr:nvSpPr>
        <xdr:cNvPr id="463" name="テキスト ボックス 462"/>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64" name="楕円 463"/>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5" name="テキスト ボックス 464"/>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45123</xdr:rowOff>
    </xdr:from>
    <xdr:to>
      <xdr:col>29</xdr:col>
      <xdr:colOff>127000</xdr:colOff>
      <xdr:row>15</xdr:row>
      <xdr:rowOff>61582</xdr:rowOff>
    </xdr:to>
    <xdr:cxnSp macro="">
      <xdr:nvCxnSpPr>
        <xdr:cNvPr id="52" name="直線コネクタ 51"/>
        <xdr:cNvCxnSpPr/>
      </xdr:nvCxnSpPr>
      <xdr:spPr bwMode="auto">
        <a:xfrm>
          <a:off x="5003800" y="2664498"/>
          <a:ext cx="6477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45123</xdr:rowOff>
    </xdr:from>
    <xdr:to>
      <xdr:col>26</xdr:col>
      <xdr:colOff>50800</xdr:colOff>
      <xdr:row>15</xdr:row>
      <xdr:rowOff>80507</xdr:rowOff>
    </xdr:to>
    <xdr:cxnSp macro="">
      <xdr:nvCxnSpPr>
        <xdr:cNvPr id="55" name="直線コネクタ 54"/>
        <xdr:cNvCxnSpPr/>
      </xdr:nvCxnSpPr>
      <xdr:spPr bwMode="auto">
        <a:xfrm flipV="1">
          <a:off x="4305300" y="2664498"/>
          <a:ext cx="698500" cy="3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31832</xdr:rowOff>
    </xdr:from>
    <xdr:to>
      <xdr:col>22</xdr:col>
      <xdr:colOff>114300</xdr:colOff>
      <xdr:row>15</xdr:row>
      <xdr:rowOff>80507</xdr:rowOff>
    </xdr:to>
    <xdr:cxnSp macro="">
      <xdr:nvCxnSpPr>
        <xdr:cNvPr id="58" name="直線コネクタ 57"/>
        <xdr:cNvCxnSpPr/>
      </xdr:nvCxnSpPr>
      <xdr:spPr bwMode="auto">
        <a:xfrm>
          <a:off x="3606800" y="2651207"/>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24663</xdr:rowOff>
    </xdr:from>
    <xdr:to>
      <xdr:col>18</xdr:col>
      <xdr:colOff>177800</xdr:colOff>
      <xdr:row>15</xdr:row>
      <xdr:rowOff>31832</xdr:rowOff>
    </xdr:to>
    <xdr:cxnSp macro="">
      <xdr:nvCxnSpPr>
        <xdr:cNvPr id="61" name="直線コネクタ 60"/>
        <xdr:cNvCxnSpPr/>
      </xdr:nvCxnSpPr>
      <xdr:spPr bwMode="auto">
        <a:xfrm>
          <a:off x="2908300" y="2644038"/>
          <a:ext cx="698500" cy="7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10782</xdr:rowOff>
    </xdr:from>
    <xdr:to>
      <xdr:col>29</xdr:col>
      <xdr:colOff>177800</xdr:colOff>
      <xdr:row>15</xdr:row>
      <xdr:rowOff>112382</xdr:rowOff>
    </xdr:to>
    <xdr:sp macro="" textlink="">
      <xdr:nvSpPr>
        <xdr:cNvPr id="71" name="楕円 70"/>
        <xdr:cNvSpPr/>
      </xdr:nvSpPr>
      <xdr:spPr bwMode="auto">
        <a:xfrm>
          <a:off x="5600700" y="26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27309</xdr:rowOff>
    </xdr:from>
    <xdr:ext cx="762000" cy="259045"/>
    <xdr:sp macro="" textlink="">
      <xdr:nvSpPr>
        <xdr:cNvPr id="72" name="人口1人当たり決算額の推移該当値テキスト130"/>
        <xdr:cNvSpPr txBox="1"/>
      </xdr:nvSpPr>
      <xdr:spPr>
        <a:xfrm>
          <a:off x="5740400" y="24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165773</xdr:rowOff>
    </xdr:from>
    <xdr:to>
      <xdr:col>26</xdr:col>
      <xdr:colOff>101600</xdr:colOff>
      <xdr:row>15</xdr:row>
      <xdr:rowOff>95923</xdr:rowOff>
    </xdr:to>
    <xdr:sp macro="" textlink="">
      <xdr:nvSpPr>
        <xdr:cNvPr id="73" name="楕円 72"/>
        <xdr:cNvSpPr/>
      </xdr:nvSpPr>
      <xdr:spPr bwMode="auto">
        <a:xfrm>
          <a:off x="4953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106100</xdr:rowOff>
    </xdr:from>
    <xdr:ext cx="736600" cy="259045"/>
    <xdr:sp macro="" textlink="">
      <xdr:nvSpPr>
        <xdr:cNvPr id="74" name="テキスト ボックス 73"/>
        <xdr:cNvSpPr txBox="1"/>
      </xdr:nvSpPr>
      <xdr:spPr>
        <a:xfrm>
          <a:off x="4622800" y="238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29707</xdr:rowOff>
    </xdr:from>
    <xdr:to>
      <xdr:col>22</xdr:col>
      <xdr:colOff>165100</xdr:colOff>
      <xdr:row>15</xdr:row>
      <xdr:rowOff>131307</xdr:rowOff>
    </xdr:to>
    <xdr:sp macro="" textlink="">
      <xdr:nvSpPr>
        <xdr:cNvPr id="75" name="楕円 74"/>
        <xdr:cNvSpPr/>
      </xdr:nvSpPr>
      <xdr:spPr bwMode="auto">
        <a:xfrm>
          <a:off x="42545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141484</xdr:rowOff>
    </xdr:from>
    <xdr:ext cx="762000" cy="259045"/>
    <xdr:sp macro="" textlink="">
      <xdr:nvSpPr>
        <xdr:cNvPr id="76" name="テキスト ボックス 75"/>
        <xdr:cNvSpPr txBox="1"/>
      </xdr:nvSpPr>
      <xdr:spPr>
        <a:xfrm>
          <a:off x="3924300" y="24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152482</xdr:rowOff>
    </xdr:from>
    <xdr:to>
      <xdr:col>19</xdr:col>
      <xdr:colOff>38100</xdr:colOff>
      <xdr:row>15</xdr:row>
      <xdr:rowOff>82632</xdr:rowOff>
    </xdr:to>
    <xdr:sp macro="" textlink="">
      <xdr:nvSpPr>
        <xdr:cNvPr id="77" name="楕円 76"/>
        <xdr:cNvSpPr/>
      </xdr:nvSpPr>
      <xdr:spPr bwMode="auto">
        <a:xfrm>
          <a:off x="3556000" y="26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92809</xdr:rowOff>
    </xdr:from>
    <xdr:ext cx="762000" cy="259045"/>
    <xdr:sp macro="" textlink="">
      <xdr:nvSpPr>
        <xdr:cNvPr id="78" name="テキスト ボックス 77"/>
        <xdr:cNvSpPr txBox="1"/>
      </xdr:nvSpPr>
      <xdr:spPr>
        <a:xfrm>
          <a:off x="3225800" y="23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145313</xdr:rowOff>
    </xdr:from>
    <xdr:to>
      <xdr:col>15</xdr:col>
      <xdr:colOff>101600</xdr:colOff>
      <xdr:row>15</xdr:row>
      <xdr:rowOff>75463</xdr:rowOff>
    </xdr:to>
    <xdr:sp macro="" textlink="">
      <xdr:nvSpPr>
        <xdr:cNvPr id="79" name="楕円 78"/>
        <xdr:cNvSpPr/>
      </xdr:nvSpPr>
      <xdr:spPr bwMode="auto">
        <a:xfrm>
          <a:off x="2857500" y="259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85640</xdr:rowOff>
    </xdr:from>
    <xdr:ext cx="762000" cy="259045"/>
    <xdr:sp macro="" textlink="">
      <xdr:nvSpPr>
        <xdr:cNvPr id="80" name="テキスト ボックス 79"/>
        <xdr:cNvSpPr txBox="1"/>
      </xdr:nvSpPr>
      <xdr:spPr>
        <a:xfrm>
          <a:off x="2527300" y="236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xdr:rowOff>
    </xdr:from>
    <xdr:to>
      <xdr:col>29</xdr:col>
      <xdr:colOff>127000</xdr:colOff>
      <xdr:row>35</xdr:row>
      <xdr:rowOff>133839</xdr:rowOff>
    </xdr:to>
    <xdr:cxnSp macro="">
      <xdr:nvCxnSpPr>
        <xdr:cNvPr id="113" name="直線コネクタ 112"/>
        <xdr:cNvCxnSpPr/>
      </xdr:nvCxnSpPr>
      <xdr:spPr bwMode="auto">
        <a:xfrm flipV="1">
          <a:off x="5003800" y="6610439"/>
          <a:ext cx="647700" cy="13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115513</xdr:rowOff>
    </xdr:from>
    <xdr:to>
      <xdr:col>26</xdr:col>
      <xdr:colOff>50800</xdr:colOff>
      <xdr:row>35</xdr:row>
      <xdr:rowOff>133839</xdr:rowOff>
    </xdr:to>
    <xdr:cxnSp macro="">
      <xdr:nvCxnSpPr>
        <xdr:cNvPr id="116" name="直線コネクタ 115"/>
        <xdr:cNvCxnSpPr/>
      </xdr:nvCxnSpPr>
      <xdr:spPr bwMode="auto">
        <a:xfrm>
          <a:off x="4305300" y="6725863"/>
          <a:ext cx="6985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37446</xdr:rowOff>
    </xdr:from>
    <xdr:to>
      <xdr:col>22</xdr:col>
      <xdr:colOff>114300</xdr:colOff>
      <xdr:row>35</xdr:row>
      <xdr:rowOff>115513</xdr:rowOff>
    </xdr:to>
    <xdr:cxnSp macro="">
      <xdr:nvCxnSpPr>
        <xdr:cNvPr id="119" name="直線コネクタ 118"/>
        <xdr:cNvCxnSpPr/>
      </xdr:nvCxnSpPr>
      <xdr:spPr bwMode="auto">
        <a:xfrm>
          <a:off x="3606800" y="6647796"/>
          <a:ext cx="698500" cy="7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333045</xdr:rowOff>
    </xdr:from>
    <xdr:to>
      <xdr:col>18</xdr:col>
      <xdr:colOff>177800</xdr:colOff>
      <xdr:row>35</xdr:row>
      <xdr:rowOff>37446</xdr:rowOff>
    </xdr:to>
    <xdr:cxnSp macro="">
      <xdr:nvCxnSpPr>
        <xdr:cNvPr id="122" name="直線コネクタ 121"/>
        <xdr:cNvCxnSpPr/>
      </xdr:nvCxnSpPr>
      <xdr:spPr bwMode="auto">
        <a:xfrm>
          <a:off x="2908300" y="6600495"/>
          <a:ext cx="698500" cy="4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292189</xdr:rowOff>
    </xdr:from>
    <xdr:to>
      <xdr:col>29</xdr:col>
      <xdr:colOff>177800</xdr:colOff>
      <xdr:row>35</xdr:row>
      <xdr:rowOff>50889</xdr:rowOff>
    </xdr:to>
    <xdr:sp macro="" textlink="">
      <xdr:nvSpPr>
        <xdr:cNvPr id="132" name="楕円 131"/>
        <xdr:cNvSpPr/>
      </xdr:nvSpPr>
      <xdr:spPr bwMode="auto">
        <a:xfrm>
          <a:off x="5600700" y="655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137266</xdr:rowOff>
    </xdr:from>
    <xdr:ext cx="762000" cy="259045"/>
    <xdr:sp macro="" textlink="">
      <xdr:nvSpPr>
        <xdr:cNvPr id="133" name="人口1人当たり決算額の推移該当値テキスト445"/>
        <xdr:cNvSpPr txBox="1"/>
      </xdr:nvSpPr>
      <xdr:spPr>
        <a:xfrm>
          <a:off x="5740400" y="640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83039</xdr:rowOff>
    </xdr:from>
    <xdr:to>
      <xdr:col>26</xdr:col>
      <xdr:colOff>101600</xdr:colOff>
      <xdr:row>35</xdr:row>
      <xdr:rowOff>184639</xdr:rowOff>
    </xdr:to>
    <xdr:sp macro="" textlink="">
      <xdr:nvSpPr>
        <xdr:cNvPr id="134" name="楕円 133"/>
        <xdr:cNvSpPr/>
      </xdr:nvSpPr>
      <xdr:spPr bwMode="auto">
        <a:xfrm>
          <a:off x="4953000" y="669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194816</xdr:rowOff>
    </xdr:from>
    <xdr:ext cx="736600" cy="259045"/>
    <xdr:sp macro="" textlink="">
      <xdr:nvSpPr>
        <xdr:cNvPr id="135" name="テキスト ボックス 134"/>
        <xdr:cNvSpPr txBox="1"/>
      </xdr:nvSpPr>
      <xdr:spPr>
        <a:xfrm>
          <a:off x="4622800" y="646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64713</xdr:rowOff>
    </xdr:from>
    <xdr:to>
      <xdr:col>22</xdr:col>
      <xdr:colOff>165100</xdr:colOff>
      <xdr:row>35</xdr:row>
      <xdr:rowOff>166313</xdr:rowOff>
    </xdr:to>
    <xdr:sp macro="" textlink="">
      <xdr:nvSpPr>
        <xdr:cNvPr id="136" name="楕円 135"/>
        <xdr:cNvSpPr/>
      </xdr:nvSpPr>
      <xdr:spPr bwMode="auto">
        <a:xfrm>
          <a:off x="4254500" y="667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176490</xdr:rowOff>
    </xdr:from>
    <xdr:ext cx="762000" cy="259045"/>
    <xdr:sp macro="" textlink="">
      <xdr:nvSpPr>
        <xdr:cNvPr id="137" name="テキスト ボックス 136"/>
        <xdr:cNvSpPr txBox="1"/>
      </xdr:nvSpPr>
      <xdr:spPr>
        <a:xfrm>
          <a:off x="3924300" y="644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329546</xdr:rowOff>
    </xdr:from>
    <xdr:to>
      <xdr:col>19</xdr:col>
      <xdr:colOff>38100</xdr:colOff>
      <xdr:row>35</xdr:row>
      <xdr:rowOff>88246</xdr:rowOff>
    </xdr:to>
    <xdr:sp macro="" textlink="">
      <xdr:nvSpPr>
        <xdr:cNvPr id="138" name="楕円 137"/>
        <xdr:cNvSpPr/>
      </xdr:nvSpPr>
      <xdr:spPr bwMode="auto">
        <a:xfrm>
          <a:off x="3556000" y="659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98423</xdr:rowOff>
    </xdr:from>
    <xdr:ext cx="762000" cy="259045"/>
    <xdr:sp macro="" textlink="">
      <xdr:nvSpPr>
        <xdr:cNvPr id="139" name="テキスト ボックス 138"/>
        <xdr:cNvSpPr txBox="1"/>
      </xdr:nvSpPr>
      <xdr:spPr>
        <a:xfrm>
          <a:off x="3225800" y="636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282245</xdr:rowOff>
    </xdr:from>
    <xdr:to>
      <xdr:col>15</xdr:col>
      <xdr:colOff>101600</xdr:colOff>
      <xdr:row>35</xdr:row>
      <xdr:rowOff>40945</xdr:rowOff>
    </xdr:to>
    <xdr:sp macro="" textlink="">
      <xdr:nvSpPr>
        <xdr:cNvPr id="140" name="楕円 139"/>
        <xdr:cNvSpPr/>
      </xdr:nvSpPr>
      <xdr:spPr bwMode="auto">
        <a:xfrm>
          <a:off x="2857500" y="65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51122</xdr:rowOff>
    </xdr:from>
    <xdr:ext cx="762000" cy="259045"/>
    <xdr:sp macro="" textlink="">
      <xdr:nvSpPr>
        <xdr:cNvPr id="141" name="テキスト ボックス 140"/>
        <xdr:cNvSpPr txBox="1"/>
      </xdr:nvSpPr>
      <xdr:spPr>
        <a:xfrm>
          <a:off x="2527300" y="63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49811</xdr:rowOff>
    </xdr:from>
    <xdr:to>
      <xdr:col>24</xdr:col>
      <xdr:colOff>63500</xdr:colOff>
      <xdr:row>35</xdr:row>
      <xdr:rowOff>66875</xdr:rowOff>
    </xdr:to>
    <xdr:cxnSp macro="">
      <xdr:nvCxnSpPr>
        <xdr:cNvPr id="63" name="直線コネクタ 62"/>
        <xdr:cNvCxnSpPr/>
      </xdr:nvCxnSpPr>
      <xdr:spPr>
        <a:xfrm>
          <a:off x="3797300" y="6050561"/>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49811</xdr:rowOff>
    </xdr:from>
    <xdr:to>
      <xdr:col>19</xdr:col>
      <xdr:colOff>177800</xdr:colOff>
      <xdr:row>35</xdr:row>
      <xdr:rowOff>61894</xdr:rowOff>
    </xdr:to>
    <xdr:cxnSp macro="">
      <xdr:nvCxnSpPr>
        <xdr:cNvPr id="66" name="直線コネクタ 65"/>
        <xdr:cNvCxnSpPr/>
      </xdr:nvCxnSpPr>
      <xdr:spPr>
        <a:xfrm flipV="1">
          <a:off x="2908300" y="605056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165091</xdr:rowOff>
    </xdr:from>
    <xdr:to>
      <xdr:col>15</xdr:col>
      <xdr:colOff>50800</xdr:colOff>
      <xdr:row>35</xdr:row>
      <xdr:rowOff>61894</xdr:rowOff>
    </xdr:to>
    <xdr:cxnSp macro="">
      <xdr:nvCxnSpPr>
        <xdr:cNvPr id="69" name="直線コネクタ 68"/>
        <xdr:cNvCxnSpPr/>
      </xdr:nvCxnSpPr>
      <xdr:spPr>
        <a:xfrm>
          <a:off x="2019300" y="599439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136859</xdr:rowOff>
    </xdr:from>
    <xdr:to>
      <xdr:col>10</xdr:col>
      <xdr:colOff>114300</xdr:colOff>
      <xdr:row>34</xdr:row>
      <xdr:rowOff>165091</xdr:rowOff>
    </xdr:to>
    <xdr:cxnSp macro="">
      <xdr:nvCxnSpPr>
        <xdr:cNvPr id="72" name="直線コネクタ 71"/>
        <xdr:cNvCxnSpPr/>
      </xdr:nvCxnSpPr>
      <xdr:spPr>
        <a:xfrm>
          <a:off x="1130300" y="596615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16075</xdr:rowOff>
    </xdr:from>
    <xdr:to>
      <xdr:col>24</xdr:col>
      <xdr:colOff>114300</xdr:colOff>
      <xdr:row>35</xdr:row>
      <xdr:rowOff>117675</xdr:rowOff>
    </xdr:to>
    <xdr:sp macro="" textlink="">
      <xdr:nvSpPr>
        <xdr:cNvPr id="82" name="楕円 81"/>
        <xdr:cNvSpPr/>
      </xdr:nvSpPr>
      <xdr:spPr>
        <a:xfrm>
          <a:off x="45847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38952</xdr:rowOff>
    </xdr:from>
    <xdr:ext cx="534377" cy="259045"/>
    <xdr:sp macro="" textlink="">
      <xdr:nvSpPr>
        <xdr:cNvPr id="83" name="人件費該当値テキスト"/>
        <xdr:cNvSpPr txBox="1"/>
      </xdr:nvSpPr>
      <xdr:spPr>
        <a:xfrm>
          <a:off x="4686300" y="58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170461</xdr:rowOff>
    </xdr:from>
    <xdr:to>
      <xdr:col>20</xdr:col>
      <xdr:colOff>38100</xdr:colOff>
      <xdr:row>35</xdr:row>
      <xdr:rowOff>100611</xdr:rowOff>
    </xdr:to>
    <xdr:sp macro="" textlink="">
      <xdr:nvSpPr>
        <xdr:cNvPr id="84" name="楕円 83"/>
        <xdr:cNvSpPr/>
      </xdr:nvSpPr>
      <xdr:spPr>
        <a:xfrm>
          <a:off x="3746500" y="5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117138</xdr:rowOff>
    </xdr:from>
    <xdr:ext cx="534377" cy="259045"/>
    <xdr:sp macro="" textlink="">
      <xdr:nvSpPr>
        <xdr:cNvPr id="85" name="テキスト ボックス 84"/>
        <xdr:cNvSpPr txBox="1"/>
      </xdr:nvSpPr>
      <xdr:spPr>
        <a:xfrm>
          <a:off x="3530111" y="57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11094</xdr:rowOff>
    </xdr:from>
    <xdr:to>
      <xdr:col>15</xdr:col>
      <xdr:colOff>101600</xdr:colOff>
      <xdr:row>35</xdr:row>
      <xdr:rowOff>112694</xdr:rowOff>
    </xdr:to>
    <xdr:sp macro="" textlink="">
      <xdr:nvSpPr>
        <xdr:cNvPr id="86" name="楕円 85"/>
        <xdr:cNvSpPr/>
      </xdr:nvSpPr>
      <xdr:spPr>
        <a:xfrm>
          <a:off x="2857500" y="60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129221</xdr:rowOff>
    </xdr:from>
    <xdr:ext cx="534377" cy="259045"/>
    <xdr:sp macro="" textlink="">
      <xdr:nvSpPr>
        <xdr:cNvPr id="87" name="テキスト ボックス 86"/>
        <xdr:cNvSpPr txBox="1"/>
      </xdr:nvSpPr>
      <xdr:spPr>
        <a:xfrm>
          <a:off x="2641111" y="57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114291</xdr:rowOff>
    </xdr:from>
    <xdr:to>
      <xdr:col>10</xdr:col>
      <xdr:colOff>165100</xdr:colOff>
      <xdr:row>35</xdr:row>
      <xdr:rowOff>44441</xdr:rowOff>
    </xdr:to>
    <xdr:sp macro="" textlink="">
      <xdr:nvSpPr>
        <xdr:cNvPr id="88" name="楕円 87"/>
        <xdr:cNvSpPr/>
      </xdr:nvSpPr>
      <xdr:spPr>
        <a:xfrm>
          <a:off x="1968500" y="5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60968</xdr:rowOff>
    </xdr:from>
    <xdr:ext cx="534377" cy="259045"/>
    <xdr:sp macro="" textlink="">
      <xdr:nvSpPr>
        <xdr:cNvPr id="89" name="テキスト ボックス 88"/>
        <xdr:cNvSpPr txBox="1"/>
      </xdr:nvSpPr>
      <xdr:spPr>
        <a:xfrm>
          <a:off x="1752111" y="5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86059</xdr:rowOff>
    </xdr:from>
    <xdr:to>
      <xdr:col>6</xdr:col>
      <xdr:colOff>38100</xdr:colOff>
      <xdr:row>35</xdr:row>
      <xdr:rowOff>16209</xdr:rowOff>
    </xdr:to>
    <xdr:sp macro="" textlink="">
      <xdr:nvSpPr>
        <xdr:cNvPr id="90" name="楕円 89"/>
        <xdr:cNvSpPr/>
      </xdr:nvSpPr>
      <xdr:spPr>
        <a:xfrm>
          <a:off x="1079500" y="59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32736</xdr:rowOff>
    </xdr:from>
    <xdr:ext cx="534377" cy="259045"/>
    <xdr:sp macro="" textlink="">
      <xdr:nvSpPr>
        <xdr:cNvPr id="91" name="テキスト ボックス 90"/>
        <xdr:cNvSpPr txBox="1"/>
      </xdr:nvSpPr>
      <xdr:spPr>
        <a:xfrm>
          <a:off x="863111" y="56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118618</xdr:rowOff>
    </xdr:from>
    <xdr:to>
      <xdr:col>24</xdr:col>
      <xdr:colOff>63500</xdr:colOff>
      <xdr:row>56</xdr:row>
      <xdr:rowOff>13335</xdr:rowOff>
    </xdr:to>
    <xdr:cxnSp macro="">
      <xdr:nvCxnSpPr>
        <xdr:cNvPr id="121" name="直線コネクタ 120"/>
        <xdr:cNvCxnSpPr/>
      </xdr:nvCxnSpPr>
      <xdr:spPr>
        <a:xfrm flipV="1">
          <a:off x="3797300" y="9548368"/>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xdr:rowOff>
    </xdr:from>
    <xdr:to>
      <xdr:col>19</xdr:col>
      <xdr:colOff>177800</xdr:colOff>
      <xdr:row>56</xdr:row>
      <xdr:rowOff>21412</xdr:rowOff>
    </xdr:to>
    <xdr:cxnSp macro="">
      <xdr:nvCxnSpPr>
        <xdr:cNvPr id="124" name="直線コネクタ 123"/>
        <xdr:cNvCxnSpPr/>
      </xdr:nvCxnSpPr>
      <xdr:spPr>
        <a:xfrm flipV="1">
          <a:off x="2908300" y="961453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21412</xdr:rowOff>
    </xdr:from>
    <xdr:to>
      <xdr:col>15</xdr:col>
      <xdr:colOff>50800</xdr:colOff>
      <xdr:row>56</xdr:row>
      <xdr:rowOff>106058</xdr:rowOff>
    </xdr:to>
    <xdr:cxnSp macro="">
      <xdr:nvCxnSpPr>
        <xdr:cNvPr id="127" name="直線コネクタ 126"/>
        <xdr:cNvCxnSpPr/>
      </xdr:nvCxnSpPr>
      <xdr:spPr>
        <a:xfrm flipV="1">
          <a:off x="2019300" y="9622612"/>
          <a:ext cx="889000" cy="8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106058</xdr:rowOff>
    </xdr:from>
    <xdr:to>
      <xdr:col>10</xdr:col>
      <xdr:colOff>114300</xdr:colOff>
      <xdr:row>56</xdr:row>
      <xdr:rowOff>156514</xdr:rowOff>
    </xdr:to>
    <xdr:cxnSp macro="">
      <xdr:nvCxnSpPr>
        <xdr:cNvPr id="130" name="直線コネクタ 129"/>
        <xdr:cNvCxnSpPr/>
      </xdr:nvCxnSpPr>
      <xdr:spPr>
        <a:xfrm flipV="1">
          <a:off x="1130300" y="9707258"/>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67818</xdr:rowOff>
    </xdr:from>
    <xdr:to>
      <xdr:col>24</xdr:col>
      <xdr:colOff>114300</xdr:colOff>
      <xdr:row>55</xdr:row>
      <xdr:rowOff>169418</xdr:rowOff>
    </xdr:to>
    <xdr:sp macro="" textlink="">
      <xdr:nvSpPr>
        <xdr:cNvPr id="140" name="楕円 139"/>
        <xdr:cNvSpPr/>
      </xdr:nvSpPr>
      <xdr:spPr>
        <a:xfrm>
          <a:off x="4584700" y="94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90695</xdr:rowOff>
    </xdr:from>
    <xdr:ext cx="534377" cy="259045"/>
    <xdr:sp macro="" textlink="">
      <xdr:nvSpPr>
        <xdr:cNvPr id="141" name="物件費該当値テキスト"/>
        <xdr:cNvSpPr txBox="1"/>
      </xdr:nvSpPr>
      <xdr:spPr>
        <a:xfrm>
          <a:off x="4686300" y="93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133985</xdr:rowOff>
    </xdr:from>
    <xdr:to>
      <xdr:col>20</xdr:col>
      <xdr:colOff>38100</xdr:colOff>
      <xdr:row>56</xdr:row>
      <xdr:rowOff>64135</xdr:rowOff>
    </xdr:to>
    <xdr:sp macro="" textlink="">
      <xdr:nvSpPr>
        <xdr:cNvPr id="142" name="楕円 141"/>
        <xdr:cNvSpPr/>
      </xdr:nvSpPr>
      <xdr:spPr>
        <a:xfrm>
          <a:off x="3746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80662</xdr:rowOff>
    </xdr:from>
    <xdr:ext cx="534377" cy="259045"/>
    <xdr:sp macro="" textlink="">
      <xdr:nvSpPr>
        <xdr:cNvPr id="143" name="テキスト ボックス 142"/>
        <xdr:cNvSpPr txBox="1"/>
      </xdr:nvSpPr>
      <xdr:spPr>
        <a:xfrm>
          <a:off x="3530111" y="93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142062</xdr:rowOff>
    </xdr:from>
    <xdr:to>
      <xdr:col>15</xdr:col>
      <xdr:colOff>101600</xdr:colOff>
      <xdr:row>56</xdr:row>
      <xdr:rowOff>72212</xdr:rowOff>
    </xdr:to>
    <xdr:sp macro="" textlink="">
      <xdr:nvSpPr>
        <xdr:cNvPr id="144" name="楕円 143"/>
        <xdr:cNvSpPr/>
      </xdr:nvSpPr>
      <xdr:spPr>
        <a:xfrm>
          <a:off x="2857500" y="95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63339</xdr:rowOff>
    </xdr:from>
    <xdr:ext cx="534377" cy="259045"/>
    <xdr:sp macro="" textlink="">
      <xdr:nvSpPr>
        <xdr:cNvPr id="145" name="テキスト ボックス 144"/>
        <xdr:cNvSpPr txBox="1"/>
      </xdr:nvSpPr>
      <xdr:spPr>
        <a:xfrm>
          <a:off x="2641111" y="96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55258</xdr:rowOff>
    </xdr:from>
    <xdr:to>
      <xdr:col>10</xdr:col>
      <xdr:colOff>165100</xdr:colOff>
      <xdr:row>56</xdr:row>
      <xdr:rowOff>156858</xdr:rowOff>
    </xdr:to>
    <xdr:sp macro="" textlink="">
      <xdr:nvSpPr>
        <xdr:cNvPr id="146" name="楕円 145"/>
        <xdr:cNvSpPr/>
      </xdr:nvSpPr>
      <xdr:spPr>
        <a:xfrm>
          <a:off x="1968500" y="96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147985</xdr:rowOff>
    </xdr:from>
    <xdr:ext cx="534377" cy="259045"/>
    <xdr:sp macro="" textlink="">
      <xdr:nvSpPr>
        <xdr:cNvPr id="147" name="テキスト ボックス 146"/>
        <xdr:cNvSpPr txBox="1"/>
      </xdr:nvSpPr>
      <xdr:spPr>
        <a:xfrm>
          <a:off x="1752111" y="97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105714</xdr:rowOff>
    </xdr:from>
    <xdr:to>
      <xdr:col>6</xdr:col>
      <xdr:colOff>38100</xdr:colOff>
      <xdr:row>57</xdr:row>
      <xdr:rowOff>35864</xdr:rowOff>
    </xdr:to>
    <xdr:sp macro="" textlink="">
      <xdr:nvSpPr>
        <xdr:cNvPr id="148" name="楕円 147"/>
        <xdr:cNvSpPr/>
      </xdr:nvSpPr>
      <xdr:spPr>
        <a:xfrm>
          <a:off x="1079500" y="9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52391</xdr:rowOff>
    </xdr:from>
    <xdr:ext cx="534377" cy="259045"/>
    <xdr:sp macro="" textlink="">
      <xdr:nvSpPr>
        <xdr:cNvPr id="149" name="テキスト ボックス 148"/>
        <xdr:cNvSpPr txBox="1"/>
      </xdr:nvSpPr>
      <xdr:spPr>
        <a:xfrm>
          <a:off x="863111" y="94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11455</xdr:rowOff>
    </xdr:from>
    <xdr:to>
      <xdr:col>24</xdr:col>
      <xdr:colOff>62865</xdr:colOff>
      <xdr:row>78</xdr:row>
      <xdr:rowOff>157074</xdr:rowOff>
    </xdr:to>
    <xdr:cxnSp macro="">
      <xdr:nvCxnSpPr>
        <xdr:cNvPr id="173" name="直線コネクタ 172"/>
        <xdr:cNvCxnSpPr/>
      </xdr:nvCxnSpPr>
      <xdr:spPr>
        <a:xfrm flipV="1">
          <a:off x="4633595" y="12355855"/>
          <a:ext cx="1270" cy="11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160901</xdr:rowOff>
    </xdr:from>
    <xdr:ext cx="378565" cy="259045"/>
    <xdr:sp macro="" textlink="">
      <xdr:nvSpPr>
        <xdr:cNvPr id="174" name="維持補修費最小値テキスト"/>
        <xdr:cNvSpPr txBox="1"/>
      </xdr:nvSpPr>
      <xdr:spPr>
        <a:xfrm>
          <a:off x="4686300" y="1353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157074</xdr:rowOff>
    </xdr:from>
    <xdr:to>
      <xdr:col>24</xdr:col>
      <xdr:colOff>152400</xdr:colOff>
      <xdr:row>78</xdr:row>
      <xdr:rowOff>157074</xdr:rowOff>
    </xdr:to>
    <xdr:cxnSp macro="">
      <xdr:nvCxnSpPr>
        <xdr:cNvPr id="175" name="直線コネクタ 174"/>
        <xdr:cNvCxnSpPr/>
      </xdr:nvCxnSpPr>
      <xdr:spPr>
        <a:xfrm>
          <a:off x="4546600" y="1353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129582</xdr:rowOff>
    </xdr:from>
    <xdr:ext cx="534377" cy="259045"/>
    <xdr:sp macro="" textlink="">
      <xdr:nvSpPr>
        <xdr:cNvPr id="176" name="維持補修費最大値テキスト"/>
        <xdr:cNvSpPr txBox="1"/>
      </xdr:nvSpPr>
      <xdr:spPr>
        <a:xfrm>
          <a:off x="4686300" y="12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11455</xdr:rowOff>
    </xdr:from>
    <xdr:to>
      <xdr:col>24</xdr:col>
      <xdr:colOff>152400</xdr:colOff>
      <xdr:row>72</xdr:row>
      <xdr:rowOff>11455</xdr:rowOff>
    </xdr:to>
    <xdr:cxnSp macro="">
      <xdr:nvCxnSpPr>
        <xdr:cNvPr id="177" name="直線コネクタ 176"/>
        <xdr:cNvCxnSpPr/>
      </xdr:nvCxnSpPr>
      <xdr:spPr>
        <a:xfrm>
          <a:off x="4546600" y="1235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11379</xdr:rowOff>
    </xdr:from>
    <xdr:to>
      <xdr:col>24</xdr:col>
      <xdr:colOff>63500</xdr:colOff>
      <xdr:row>75</xdr:row>
      <xdr:rowOff>10693</xdr:rowOff>
    </xdr:to>
    <xdr:cxnSp macro="">
      <xdr:nvCxnSpPr>
        <xdr:cNvPr id="178" name="直線コネクタ 177"/>
        <xdr:cNvCxnSpPr/>
      </xdr:nvCxnSpPr>
      <xdr:spPr>
        <a:xfrm>
          <a:off x="3797300" y="12184329"/>
          <a:ext cx="838200" cy="68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136898</xdr:rowOff>
    </xdr:from>
    <xdr:ext cx="469744" cy="259045"/>
    <xdr:sp macro="" textlink="">
      <xdr:nvSpPr>
        <xdr:cNvPr id="179" name="維持補修費平均値テキスト"/>
        <xdr:cNvSpPr txBox="1"/>
      </xdr:nvSpPr>
      <xdr:spPr>
        <a:xfrm>
          <a:off x="4686300" y="131670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158471</xdr:rowOff>
    </xdr:from>
    <xdr:to>
      <xdr:col>24</xdr:col>
      <xdr:colOff>114300</xdr:colOff>
      <xdr:row>77</xdr:row>
      <xdr:rowOff>88621</xdr:rowOff>
    </xdr:to>
    <xdr:sp macro="" textlink="">
      <xdr:nvSpPr>
        <xdr:cNvPr id="180" name="フローチャート: 判断 179"/>
        <xdr:cNvSpPr/>
      </xdr:nvSpPr>
      <xdr:spPr>
        <a:xfrm>
          <a:off x="4584700" y="131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11379</xdr:rowOff>
    </xdr:from>
    <xdr:to>
      <xdr:col>19</xdr:col>
      <xdr:colOff>177800</xdr:colOff>
      <xdr:row>75</xdr:row>
      <xdr:rowOff>86360</xdr:rowOff>
    </xdr:to>
    <xdr:cxnSp macro="">
      <xdr:nvCxnSpPr>
        <xdr:cNvPr id="181" name="直線コネクタ 180"/>
        <xdr:cNvCxnSpPr/>
      </xdr:nvCxnSpPr>
      <xdr:spPr>
        <a:xfrm flipV="1">
          <a:off x="2908300" y="12184329"/>
          <a:ext cx="889000" cy="7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143459</xdr:rowOff>
    </xdr:from>
    <xdr:to>
      <xdr:col>20</xdr:col>
      <xdr:colOff>38100</xdr:colOff>
      <xdr:row>77</xdr:row>
      <xdr:rowOff>73609</xdr:rowOff>
    </xdr:to>
    <xdr:sp macro="" textlink="">
      <xdr:nvSpPr>
        <xdr:cNvPr id="182" name="フローチャート: 判断 181"/>
        <xdr:cNvSpPr/>
      </xdr:nvSpPr>
      <xdr:spPr>
        <a:xfrm>
          <a:off x="3746500" y="1317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64736</xdr:rowOff>
    </xdr:from>
    <xdr:ext cx="469744" cy="259045"/>
    <xdr:sp macro="" textlink="">
      <xdr:nvSpPr>
        <xdr:cNvPr id="183" name="テキスト ボックス 182"/>
        <xdr:cNvSpPr txBox="1"/>
      </xdr:nvSpPr>
      <xdr:spPr>
        <a:xfrm>
          <a:off x="3562428"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86360</xdr:rowOff>
    </xdr:from>
    <xdr:to>
      <xdr:col>15</xdr:col>
      <xdr:colOff>50800</xdr:colOff>
      <xdr:row>76</xdr:row>
      <xdr:rowOff>38278</xdr:rowOff>
    </xdr:to>
    <xdr:cxnSp macro="">
      <xdr:nvCxnSpPr>
        <xdr:cNvPr id="184" name="直線コネクタ 183"/>
        <xdr:cNvCxnSpPr/>
      </xdr:nvCxnSpPr>
      <xdr:spPr>
        <a:xfrm flipV="1">
          <a:off x="2019300" y="12945110"/>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45008</xdr:rowOff>
    </xdr:from>
    <xdr:to>
      <xdr:col>15</xdr:col>
      <xdr:colOff>101600</xdr:colOff>
      <xdr:row>77</xdr:row>
      <xdr:rowOff>146608</xdr:rowOff>
    </xdr:to>
    <xdr:sp macro="" textlink="">
      <xdr:nvSpPr>
        <xdr:cNvPr id="185" name="フローチャート: 判断 184"/>
        <xdr:cNvSpPr/>
      </xdr:nvSpPr>
      <xdr:spPr>
        <a:xfrm>
          <a:off x="2857500" y="132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137735</xdr:rowOff>
    </xdr:from>
    <xdr:ext cx="469744" cy="259045"/>
    <xdr:sp macro="" textlink="">
      <xdr:nvSpPr>
        <xdr:cNvPr id="186" name="テキスト ボックス 185"/>
        <xdr:cNvSpPr txBox="1"/>
      </xdr:nvSpPr>
      <xdr:spPr>
        <a:xfrm>
          <a:off x="2673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128727</xdr:rowOff>
    </xdr:from>
    <xdr:to>
      <xdr:col>10</xdr:col>
      <xdr:colOff>114300</xdr:colOff>
      <xdr:row>76</xdr:row>
      <xdr:rowOff>38278</xdr:rowOff>
    </xdr:to>
    <xdr:cxnSp macro="">
      <xdr:nvCxnSpPr>
        <xdr:cNvPr id="187" name="直線コネクタ 186"/>
        <xdr:cNvCxnSpPr/>
      </xdr:nvCxnSpPr>
      <xdr:spPr>
        <a:xfrm>
          <a:off x="1130300" y="12987477"/>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8" name="フローチャート: 判断 187"/>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156939</xdr:rowOff>
    </xdr:from>
    <xdr:ext cx="469744" cy="259045"/>
    <xdr:sp macro="" textlink="">
      <xdr:nvSpPr>
        <xdr:cNvPr id="189" name="テキスト ボックス 188"/>
        <xdr:cNvSpPr txBox="1"/>
      </xdr:nvSpPr>
      <xdr:spPr>
        <a:xfrm>
          <a:off x="1784428" y="1335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0" name="フローチャート: 判断 189"/>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1" name="テキスト ボックス 190"/>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131343</xdr:rowOff>
    </xdr:from>
    <xdr:to>
      <xdr:col>24</xdr:col>
      <xdr:colOff>114300</xdr:colOff>
      <xdr:row>75</xdr:row>
      <xdr:rowOff>61493</xdr:rowOff>
    </xdr:to>
    <xdr:sp macro="" textlink="">
      <xdr:nvSpPr>
        <xdr:cNvPr id="197" name="楕円 196"/>
        <xdr:cNvSpPr/>
      </xdr:nvSpPr>
      <xdr:spPr>
        <a:xfrm>
          <a:off x="4584700" y="128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154220</xdr:rowOff>
    </xdr:from>
    <xdr:ext cx="469744" cy="259045"/>
    <xdr:sp macro="" textlink="">
      <xdr:nvSpPr>
        <xdr:cNvPr id="198" name="維持補修費該当値テキスト"/>
        <xdr:cNvSpPr txBox="1"/>
      </xdr:nvSpPr>
      <xdr:spPr>
        <a:xfrm>
          <a:off x="4686300" y="126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132029</xdr:rowOff>
    </xdr:from>
    <xdr:to>
      <xdr:col>20</xdr:col>
      <xdr:colOff>38100</xdr:colOff>
      <xdr:row>71</xdr:row>
      <xdr:rowOff>62179</xdr:rowOff>
    </xdr:to>
    <xdr:sp macro="" textlink="">
      <xdr:nvSpPr>
        <xdr:cNvPr id="199" name="楕円 198"/>
        <xdr:cNvSpPr/>
      </xdr:nvSpPr>
      <xdr:spPr>
        <a:xfrm>
          <a:off x="3746500" y="121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78706</xdr:rowOff>
    </xdr:from>
    <xdr:ext cx="534377" cy="259045"/>
    <xdr:sp macro="" textlink="">
      <xdr:nvSpPr>
        <xdr:cNvPr id="200" name="テキスト ボックス 199"/>
        <xdr:cNvSpPr txBox="1"/>
      </xdr:nvSpPr>
      <xdr:spPr>
        <a:xfrm>
          <a:off x="3530111" y="119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35560</xdr:rowOff>
    </xdr:from>
    <xdr:to>
      <xdr:col>15</xdr:col>
      <xdr:colOff>101600</xdr:colOff>
      <xdr:row>75</xdr:row>
      <xdr:rowOff>137160</xdr:rowOff>
    </xdr:to>
    <xdr:sp macro="" textlink="">
      <xdr:nvSpPr>
        <xdr:cNvPr id="201" name="楕円 200"/>
        <xdr:cNvSpPr/>
      </xdr:nvSpPr>
      <xdr:spPr>
        <a:xfrm>
          <a:off x="2857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153687</xdr:rowOff>
    </xdr:from>
    <xdr:ext cx="469744" cy="259045"/>
    <xdr:sp macro="" textlink="">
      <xdr:nvSpPr>
        <xdr:cNvPr id="202" name="テキスト ボックス 201"/>
        <xdr:cNvSpPr txBox="1"/>
      </xdr:nvSpPr>
      <xdr:spPr>
        <a:xfrm>
          <a:off x="2673428" y="12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158928</xdr:rowOff>
    </xdr:from>
    <xdr:to>
      <xdr:col>10</xdr:col>
      <xdr:colOff>165100</xdr:colOff>
      <xdr:row>76</xdr:row>
      <xdr:rowOff>89078</xdr:rowOff>
    </xdr:to>
    <xdr:sp macro="" textlink="">
      <xdr:nvSpPr>
        <xdr:cNvPr id="203" name="楕円 202"/>
        <xdr:cNvSpPr/>
      </xdr:nvSpPr>
      <xdr:spPr>
        <a:xfrm>
          <a:off x="19685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105605</xdr:rowOff>
    </xdr:from>
    <xdr:ext cx="469744" cy="259045"/>
    <xdr:sp macro="" textlink="">
      <xdr:nvSpPr>
        <xdr:cNvPr id="204" name="テキスト ボックス 203"/>
        <xdr:cNvSpPr txBox="1"/>
      </xdr:nvSpPr>
      <xdr:spPr>
        <a:xfrm>
          <a:off x="1784428" y="127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77927</xdr:rowOff>
    </xdr:from>
    <xdr:to>
      <xdr:col>6</xdr:col>
      <xdr:colOff>38100</xdr:colOff>
      <xdr:row>76</xdr:row>
      <xdr:rowOff>8077</xdr:rowOff>
    </xdr:to>
    <xdr:sp macro="" textlink="">
      <xdr:nvSpPr>
        <xdr:cNvPr id="205" name="楕円 204"/>
        <xdr:cNvSpPr/>
      </xdr:nvSpPr>
      <xdr:spPr>
        <a:xfrm>
          <a:off x="1079500" y="12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24604</xdr:rowOff>
    </xdr:from>
    <xdr:ext cx="469744" cy="259045"/>
    <xdr:sp macro="" textlink="">
      <xdr:nvSpPr>
        <xdr:cNvPr id="206" name="テキスト ボックス 205"/>
        <xdr:cNvSpPr txBox="1"/>
      </xdr:nvSpPr>
      <xdr:spPr>
        <a:xfrm>
          <a:off x="895428" y="1271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9" name="直線コネクタ 228"/>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30"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31" name="直線コネクタ 230"/>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2"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3" name="直線コネクタ 232"/>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78572</xdr:rowOff>
    </xdr:from>
    <xdr:to>
      <xdr:col>24</xdr:col>
      <xdr:colOff>63500</xdr:colOff>
      <xdr:row>92</xdr:row>
      <xdr:rowOff>106553</xdr:rowOff>
    </xdr:to>
    <xdr:cxnSp macro="">
      <xdr:nvCxnSpPr>
        <xdr:cNvPr id="234" name="直線コネクタ 233"/>
        <xdr:cNvCxnSpPr/>
      </xdr:nvCxnSpPr>
      <xdr:spPr>
        <a:xfrm>
          <a:off x="3797300" y="15851972"/>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5"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6" name="フローチャート: 判断 235"/>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78572</xdr:rowOff>
    </xdr:from>
    <xdr:to>
      <xdr:col>19</xdr:col>
      <xdr:colOff>177800</xdr:colOff>
      <xdr:row>92</xdr:row>
      <xdr:rowOff>108702</xdr:rowOff>
    </xdr:to>
    <xdr:cxnSp macro="">
      <xdr:nvCxnSpPr>
        <xdr:cNvPr id="237" name="直線コネクタ 236"/>
        <xdr:cNvCxnSpPr/>
      </xdr:nvCxnSpPr>
      <xdr:spPr>
        <a:xfrm flipV="1">
          <a:off x="2908300" y="15851972"/>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8" name="フローチャート: 判断 237"/>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9" name="テキスト ボックス 238"/>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108702</xdr:rowOff>
    </xdr:from>
    <xdr:to>
      <xdr:col>15</xdr:col>
      <xdr:colOff>50800</xdr:colOff>
      <xdr:row>93</xdr:row>
      <xdr:rowOff>112748</xdr:rowOff>
    </xdr:to>
    <xdr:cxnSp macro="">
      <xdr:nvCxnSpPr>
        <xdr:cNvPr id="240" name="直線コネクタ 239"/>
        <xdr:cNvCxnSpPr/>
      </xdr:nvCxnSpPr>
      <xdr:spPr>
        <a:xfrm flipV="1">
          <a:off x="2019300" y="15882102"/>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41" name="フローチャート: 判断 240"/>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2" name="テキスト ボックス 241"/>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112748</xdr:rowOff>
    </xdr:from>
    <xdr:to>
      <xdr:col>10</xdr:col>
      <xdr:colOff>114300</xdr:colOff>
      <xdr:row>93</xdr:row>
      <xdr:rowOff>142123</xdr:rowOff>
    </xdr:to>
    <xdr:cxnSp macro="">
      <xdr:nvCxnSpPr>
        <xdr:cNvPr id="243" name="直線コネクタ 242"/>
        <xdr:cNvCxnSpPr/>
      </xdr:nvCxnSpPr>
      <xdr:spPr>
        <a:xfrm flipV="1">
          <a:off x="1130300" y="1605759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4" name="フローチャート: 判断 243"/>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5" name="テキスト ボックス 244"/>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6" name="フローチャート: 判断 245"/>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7" name="テキスト ボックス 246"/>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55753</xdr:rowOff>
    </xdr:from>
    <xdr:to>
      <xdr:col>24</xdr:col>
      <xdr:colOff>114300</xdr:colOff>
      <xdr:row>92</xdr:row>
      <xdr:rowOff>157353</xdr:rowOff>
    </xdr:to>
    <xdr:sp macro="" textlink="">
      <xdr:nvSpPr>
        <xdr:cNvPr id="253" name="楕円 252"/>
        <xdr:cNvSpPr/>
      </xdr:nvSpPr>
      <xdr:spPr>
        <a:xfrm>
          <a:off x="45847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78630</xdr:rowOff>
    </xdr:from>
    <xdr:ext cx="534377" cy="259045"/>
    <xdr:sp macro="" textlink="">
      <xdr:nvSpPr>
        <xdr:cNvPr id="254" name="扶助費該当値テキスト"/>
        <xdr:cNvSpPr txBox="1"/>
      </xdr:nvSpPr>
      <xdr:spPr>
        <a:xfrm>
          <a:off x="4686300" y="1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27772</xdr:rowOff>
    </xdr:from>
    <xdr:to>
      <xdr:col>20</xdr:col>
      <xdr:colOff>38100</xdr:colOff>
      <xdr:row>92</xdr:row>
      <xdr:rowOff>129372</xdr:rowOff>
    </xdr:to>
    <xdr:sp macro="" textlink="">
      <xdr:nvSpPr>
        <xdr:cNvPr id="255" name="楕円 254"/>
        <xdr:cNvSpPr/>
      </xdr:nvSpPr>
      <xdr:spPr>
        <a:xfrm>
          <a:off x="3746500" y="158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145899</xdr:rowOff>
    </xdr:from>
    <xdr:ext cx="534377" cy="259045"/>
    <xdr:sp macro="" textlink="">
      <xdr:nvSpPr>
        <xdr:cNvPr id="256" name="テキスト ボックス 255"/>
        <xdr:cNvSpPr txBox="1"/>
      </xdr:nvSpPr>
      <xdr:spPr>
        <a:xfrm>
          <a:off x="3530111" y="1557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57902</xdr:rowOff>
    </xdr:from>
    <xdr:to>
      <xdr:col>15</xdr:col>
      <xdr:colOff>101600</xdr:colOff>
      <xdr:row>92</xdr:row>
      <xdr:rowOff>159502</xdr:rowOff>
    </xdr:to>
    <xdr:sp macro="" textlink="">
      <xdr:nvSpPr>
        <xdr:cNvPr id="257" name="楕円 256"/>
        <xdr:cNvSpPr/>
      </xdr:nvSpPr>
      <xdr:spPr>
        <a:xfrm>
          <a:off x="2857500" y="158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4579</xdr:rowOff>
    </xdr:from>
    <xdr:ext cx="534377" cy="259045"/>
    <xdr:sp macro="" textlink="">
      <xdr:nvSpPr>
        <xdr:cNvPr id="258" name="テキスト ボックス 257"/>
        <xdr:cNvSpPr txBox="1"/>
      </xdr:nvSpPr>
      <xdr:spPr>
        <a:xfrm>
          <a:off x="2641111" y="156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61948</xdr:rowOff>
    </xdr:from>
    <xdr:to>
      <xdr:col>10</xdr:col>
      <xdr:colOff>165100</xdr:colOff>
      <xdr:row>93</xdr:row>
      <xdr:rowOff>163548</xdr:rowOff>
    </xdr:to>
    <xdr:sp macro="" textlink="">
      <xdr:nvSpPr>
        <xdr:cNvPr id="259" name="楕円 258"/>
        <xdr:cNvSpPr/>
      </xdr:nvSpPr>
      <xdr:spPr>
        <a:xfrm>
          <a:off x="1968500" y="16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8625</xdr:rowOff>
    </xdr:from>
    <xdr:ext cx="534377" cy="259045"/>
    <xdr:sp macro="" textlink="">
      <xdr:nvSpPr>
        <xdr:cNvPr id="260" name="テキスト ボックス 259"/>
        <xdr:cNvSpPr txBox="1"/>
      </xdr:nvSpPr>
      <xdr:spPr>
        <a:xfrm>
          <a:off x="1752111" y="157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91323</xdr:rowOff>
    </xdr:from>
    <xdr:to>
      <xdr:col>6</xdr:col>
      <xdr:colOff>38100</xdr:colOff>
      <xdr:row>94</xdr:row>
      <xdr:rowOff>21473</xdr:rowOff>
    </xdr:to>
    <xdr:sp macro="" textlink="">
      <xdr:nvSpPr>
        <xdr:cNvPr id="261" name="楕円 260"/>
        <xdr:cNvSpPr/>
      </xdr:nvSpPr>
      <xdr:spPr>
        <a:xfrm>
          <a:off x="1079500" y="16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38000</xdr:rowOff>
    </xdr:from>
    <xdr:ext cx="534377" cy="259045"/>
    <xdr:sp macro="" textlink="">
      <xdr:nvSpPr>
        <xdr:cNvPr id="262" name="テキスト ボックス 261"/>
        <xdr:cNvSpPr txBox="1"/>
      </xdr:nvSpPr>
      <xdr:spPr>
        <a:xfrm>
          <a:off x="863111" y="158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90" name="直線コネクタ 289"/>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91"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2" name="直線コネクタ 291"/>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3"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4" name="直線コネクタ 293"/>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51260</xdr:rowOff>
    </xdr:from>
    <xdr:to>
      <xdr:col>55</xdr:col>
      <xdr:colOff>0</xdr:colOff>
      <xdr:row>34</xdr:row>
      <xdr:rowOff>101495</xdr:rowOff>
    </xdr:to>
    <xdr:cxnSp macro="">
      <xdr:nvCxnSpPr>
        <xdr:cNvPr id="295" name="直線コネクタ 294"/>
        <xdr:cNvCxnSpPr/>
      </xdr:nvCxnSpPr>
      <xdr:spPr>
        <a:xfrm flipV="1">
          <a:off x="9639300" y="5880560"/>
          <a:ext cx="8382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6"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7" name="フローチャート: 判断 296"/>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101495</xdr:rowOff>
    </xdr:from>
    <xdr:to>
      <xdr:col>50</xdr:col>
      <xdr:colOff>114300</xdr:colOff>
      <xdr:row>34</xdr:row>
      <xdr:rowOff>144672</xdr:rowOff>
    </xdr:to>
    <xdr:cxnSp macro="">
      <xdr:nvCxnSpPr>
        <xdr:cNvPr id="298" name="直線コネクタ 297"/>
        <xdr:cNvCxnSpPr/>
      </xdr:nvCxnSpPr>
      <xdr:spPr>
        <a:xfrm flipV="1">
          <a:off x="8750300" y="5930795"/>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9" name="フローチャート: 判断 298"/>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300" name="テキスト ボックス 299"/>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144672</xdr:rowOff>
    </xdr:from>
    <xdr:to>
      <xdr:col>45</xdr:col>
      <xdr:colOff>177800</xdr:colOff>
      <xdr:row>34</xdr:row>
      <xdr:rowOff>149835</xdr:rowOff>
    </xdr:to>
    <xdr:cxnSp macro="">
      <xdr:nvCxnSpPr>
        <xdr:cNvPr id="301" name="直線コネクタ 300"/>
        <xdr:cNvCxnSpPr/>
      </xdr:nvCxnSpPr>
      <xdr:spPr>
        <a:xfrm flipV="1">
          <a:off x="7861300" y="5973972"/>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2" name="フローチャート: 判断 301"/>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3" name="テキスト ボックス 302"/>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149835</xdr:rowOff>
    </xdr:from>
    <xdr:to>
      <xdr:col>41</xdr:col>
      <xdr:colOff>50800</xdr:colOff>
      <xdr:row>35</xdr:row>
      <xdr:rowOff>23000</xdr:rowOff>
    </xdr:to>
    <xdr:cxnSp macro="">
      <xdr:nvCxnSpPr>
        <xdr:cNvPr id="304" name="直線コネクタ 303"/>
        <xdr:cNvCxnSpPr/>
      </xdr:nvCxnSpPr>
      <xdr:spPr>
        <a:xfrm flipV="1">
          <a:off x="6972300" y="5979135"/>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5" name="フローチャート: 判断 304"/>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6" name="テキスト ボックス 305"/>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7" name="フローチャート: 判断 306"/>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8" name="テキスト ボックス 307"/>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460</xdr:rowOff>
    </xdr:from>
    <xdr:to>
      <xdr:col>55</xdr:col>
      <xdr:colOff>50800</xdr:colOff>
      <xdr:row>34</xdr:row>
      <xdr:rowOff>102060</xdr:rowOff>
    </xdr:to>
    <xdr:sp macro="" textlink="">
      <xdr:nvSpPr>
        <xdr:cNvPr id="314" name="楕円 313"/>
        <xdr:cNvSpPr/>
      </xdr:nvSpPr>
      <xdr:spPr>
        <a:xfrm>
          <a:off x="10426700" y="58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23337</xdr:rowOff>
    </xdr:from>
    <xdr:ext cx="534377" cy="259045"/>
    <xdr:sp macro="" textlink="">
      <xdr:nvSpPr>
        <xdr:cNvPr id="315" name="補助費等該当値テキスト"/>
        <xdr:cNvSpPr txBox="1"/>
      </xdr:nvSpPr>
      <xdr:spPr>
        <a:xfrm>
          <a:off x="10528300" y="56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50695</xdr:rowOff>
    </xdr:from>
    <xdr:to>
      <xdr:col>50</xdr:col>
      <xdr:colOff>165100</xdr:colOff>
      <xdr:row>34</xdr:row>
      <xdr:rowOff>152295</xdr:rowOff>
    </xdr:to>
    <xdr:sp macro="" textlink="">
      <xdr:nvSpPr>
        <xdr:cNvPr id="316" name="楕円 315"/>
        <xdr:cNvSpPr/>
      </xdr:nvSpPr>
      <xdr:spPr>
        <a:xfrm>
          <a:off x="9588500" y="58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168822</xdr:rowOff>
    </xdr:from>
    <xdr:ext cx="534377" cy="259045"/>
    <xdr:sp macro="" textlink="">
      <xdr:nvSpPr>
        <xdr:cNvPr id="317" name="テキスト ボックス 316"/>
        <xdr:cNvSpPr txBox="1"/>
      </xdr:nvSpPr>
      <xdr:spPr>
        <a:xfrm>
          <a:off x="9372111" y="56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93872</xdr:rowOff>
    </xdr:from>
    <xdr:to>
      <xdr:col>46</xdr:col>
      <xdr:colOff>38100</xdr:colOff>
      <xdr:row>35</xdr:row>
      <xdr:rowOff>24022</xdr:rowOff>
    </xdr:to>
    <xdr:sp macro="" textlink="">
      <xdr:nvSpPr>
        <xdr:cNvPr id="318" name="楕円 317"/>
        <xdr:cNvSpPr/>
      </xdr:nvSpPr>
      <xdr:spPr>
        <a:xfrm>
          <a:off x="8699500" y="592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40549</xdr:rowOff>
    </xdr:from>
    <xdr:ext cx="534377" cy="259045"/>
    <xdr:sp macro="" textlink="">
      <xdr:nvSpPr>
        <xdr:cNvPr id="319" name="テキスト ボックス 318"/>
        <xdr:cNvSpPr txBox="1"/>
      </xdr:nvSpPr>
      <xdr:spPr>
        <a:xfrm>
          <a:off x="8483111" y="569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99035</xdr:rowOff>
    </xdr:from>
    <xdr:to>
      <xdr:col>41</xdr:col>
      <xdr:colOff>101600</xdr:colOff>
      <xdr:row>35</xdr:row>
      <xdr:rowOff>29185</xdr:rowOff>
    </xdr:to>
    <xdr:sp macro="" textlink="">
      <xdr:nvSpPr>
        <xdr:cNvPr id="320" name="楕円 319"/>
        <xdr:cNvSpPr/>
      </xdr:nvSpPr>
      <xdr:spPr>
        <a:xfrm>
          <a:off x="7810500" y="59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45712</xdr:rowOff>
    </xdr:from>
    <xdr:ext cx="534377" cy="259045"/>
    <xdr:sp macro="" textlink="">
      <xdr:nvSpPr>
        <xdr:cNvPr id="321" name="テキスト ボックス 320"/>
        <xdr:cNvSpPr txBox="1"/>
      </xdr:nvSpPr>
      <xdr:spPr>
        <a:xfrm>
          <a:off x="7594111" y="57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143650</xdr:rowOff>
    </xdr:from>
    <xdr:to>
      <xdr:col>36</xdr:col>
      <xdr:colOff>165100</xdr:colOff>
      <xdr:row>35</xdr:row>
      <xdr:rowOff>73800</xdr:rowOff>
    </xdr:to>
    <xdr:sp macro="" textlink="">
      <xdr:nvSpPr>
        <xdr:cNvPr id="322" name="楕円 321"/>
        <xdr:cNvSpPr/>
      </xdr:nvSpPr>
      <xdr:spPr>
        <a:xfrm>
          <a:off x="6921500" y="59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90327</xdr:rowOff>
    </xdr:from>
    <xdr:ext cx="534377" cy="259045"/>
    <xdr:sp macro="" textlink="">
      <xdr:nvSpPr>
        <xdr:cNvPr id="323" name="テキスト ボックス 322"/>
        <xdr:cNvSpPr txBox="1"/>
      </xdr:nvSpPr>
      <xdr:spPr>
        <a:xfrm>
          <a:off x="6705111" y="57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9" name="直線コネクタ 348"/>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50"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51" name="直線コネクタ 350"/>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2"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3" name="直線コネクタ 352"/>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139950</xdr:rowOff>
    </xdr:from>
    <xdr:to>
      <xdr:col>55</xdr:col>
      <xdr:colOff>0</xdr:colOff>
      <xdr:row>53</xdr:row>
      <xdr:rowOff>155452</xdr:rowOff>
    </xdr:to>
    <xdr:cxnSp macro="">
      <xdr:nvCxnSpPr>
        <xdr:cNvPr id="354" name="直線コネクタ 353"/>
        <xdr:cNvCxnSpPr/>
      </xdr:nvCxnSpPr>
      <xdr:spPr>
        <a:xfrm flipV="1">
          <a:off x="9639300" y="8883900"/>
          <a:ext cx="838200" cy="35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5"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6" name="フローチャート: 判断 355"/>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142530</xdr:rowOff>
    </xdr:from>
    <xdr:to>
      <xdr:col>50</xdr:col>
      <xdr:colOff>114300</xdr:colOff>
      <xdr:row>53</xdr:row>
      <xdr:rowOff>155452</xdr:rowOff>
    </xdr:to>
    <xdr:cxnSp macro="">
      <xdr:nvCxnSpPr>
        <xdr:cNvPr id="357" name="直線コネクタ 356"/>
        <xdr:cNvCxnSpPr/>
      </xdr:nvCxnSpPr>
      <xdr:spPr>
        <a:xfrm>
          <a:off x="8750300" y="9229380"/>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8" name="フローチャート: 判断 357"/>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9" name="テキスト ボックス 358"/>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164247</xdr:rowOff>
    </xdr:from>
    <xdr:to>
      <xdr:col>45</xdr:col>
      <xdr:colOff>177800</xdr:colOff>
      <xdr:row>53</xdr:row>
      <xdr:rowOff>142530</xdr:rowOff>
    </xdr:to>
    <xdr:cxnSp macro="">
      <xdr:nvCxnSpPr>
        <xdr:cNvPr id="360" name="直線コネクタ 359"/>
        <xdr:cNvCxnSpPr/>
      </xdr:nvCxnSpPr>
      <xdr:spPr>
        <a:xfrm>
          <a:off x="7861300" y="907964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61" name="フローチャート: 判断 360"/>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2" name="テキスト ボックス 361"/>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164247</xdr:rowOff>
    </xdr:from>
    <xdr:to>
      <xdr:col>41</xdr:col>
      <xdr:colOff>50800</xdr:colOff>
      <xdr:row>54</xdr:row>
      <xdr:rowOff>25803</xdr:rowOff>
    </xdr:to>
    <xdr:cxnSp macro="">
      <xdr:nvCxnSpPr>
        <xdr:cNvPr id="363" name="直線コネクタ 362"/>
        <xdr:cNvCxnSpPr/>
      </xdr:nvCxnSpPr>
      <xdr:spPr>
        <a:xfrm flipV="1">
          <a:off x="6972300" y="9079647"/>
          <a:ext cx="889000" cy="2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4" name="フローチャート: 判断 363"/>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5" name="テキスト ボックス 364"/>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6" name="フローチャート: 判断 365"/>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7" name="テキスト ボックス 366"/>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89150</xdr:rowOff>
    </xdr:from>
    <xdr:to>
      <xdr:col>55</xdr:col>
      <xdr:colOff>50800</xdr:colOff>
      <xdr:row>52</xdr:row>
      <xdr:rowOff>19300</xdr:rowOff>
    </xdr:to>
    <xdr:sp macro="" textlink="">
      <xdr:nvSpPr>
        <xdr:cNvPr id="373" name="楕円 372"/>
        <xdr:cNvSpPr/>
      </xdr:nvSpPr>
      <xdr:spPr>
        <a:xfrm>
          <a:off x="10426700" y="8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112027</xdr:rowOff>
    </xdr:from>
    <xdr:ext cx="599010" cy="259045"/>
    <xdr:sp macro="" textlink="">
      <xdr:nvSpPr>
        <xdr:cNvPr id="374" name="普通建設事業費該当値テキスト"/>
        <xdr:cNvSpPr txBox="1"/>
      </xdr:nvSpPr>
      <xdr:spPr>
        <a:xfrm>
          <a:off x="10528300" y="868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104652</xdr:rowOff>
    </xdr:from>
    <xdr:to>
      <xdr:col>50</xdr:col>
      <xdr:colOff>165100</xdr:colOff>
      <xdr:row>54</xdr:row>
      <xdr:rowOff>34802</xdr:rowOff>
    </xdr:to>
    <xdr:sp macro="" textlink="">
      <xdr:nvSpPr>
        <xdr:cNvPr id="375" name="楕円 374"/>
        <xdr:cNvSpPr/>
      </xdr:nvSpPr>
      <xdr:spPr>
        <a:xfrm>
          <a:off x="9588500" y="9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51329</xdr:rowOff>
    </xdr:from>
    <xdr:ext cx="534377" cy="259045"/>
    <xdr:sp macro="" textlink="">
      <xdr:nvSpPr>
        <xdr:cNvPr id="376" name="テキスト ボックス 375"/>
        <xdr:cNvSpPr txBox="1"/>
      </xdr:nvSpPr>
      <xdr:spPr>
        <a:xfrm>
          <a:off x="9372111" y="89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91730</xdr:rowOff>
    </xdr:from>
    <xdr:to>
      <xdr:col>46</xdr:col>
      <xdr:colOff>38100</xdr:colOff>
      <xdr:row>54</xdr:row>
      <xdr:rowOff>21880</xdr:rowOff>
    </xdr:to>
    <xdr:sp macro="" textlink="">
      <xdr:nvSpPr>
        <xdr:cNvPr id="377" name="楕円 376"/>
        <xdr:cNvSpPr/>
      </xdr:nvSpPr>
      <xdr:spPr>
        <a:xfrm>
          <a:off x="8699500" y="9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38407</xdr:rowOff>
    </xdr:from>
    <xdr:ext cx="534377" cy="259045"/>
    <xdr:sp macro="" textlink="">
      <xdr:nvSpPr>
        <xdr:cNvPr id="378" name="テキスト ボックス 377"/>
        <xdr:cNvSpPr txBox="1"/>
      </xdr:nvSpPr>
      <xdr:spPr>
        <a:xfrm>
          <a:off x="8483111" y="8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113447</xdr:rowOff>
    </xdr:from>
    <xdr:to>
      <xdr:col>41</xdr:col>
      <xdr:colOff>101600</xdr:colOff>
      <xdr:row>53</xdr:row>
      <xdr:rowOff>43597</xdr:rowOff>
    </xdr:to>
    <xdr:sp macro="" textlink="">
      <xdr:nvSpPr>
        <xdr:cNvPr id="379" name="楕円 378"/>
        <xdr:cNvSpPr/>
      </xdr:nvSpPr>
      <xdr:spPr>
        <a:xfrm>
          <a:off x="7810500" y="9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60124</xdr:rowOff>
    </xdr:from>
    <xdr:ext cx="599010" cy="259045"/>
    <xdr:sp macro="" textlink="">
      <xdr:nvSpPr>
        <xdr:cNvPr id="380" name="テキスト ボックス 379"/>
        <xdr:cNvSpPr txBox="1"/>
      </xdr:nvSpPr>
      <xdr:spPr>
        <a:xfrm>
          <a:off x="7561795" y="8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146453</xdr:rowOff>
    </xdr:from>
    <xdr:to>
      <xdr:col>36</xdr:col>
      <xdr:colOff>165100</xdr:colOff>
      <xdr:row>54</xdr:row>
      <xdr:rowOff>76603</xdr:rowOff>
    </xdr:to>
    <xdr:sp macro="" textlink="">
      <xdr:nvSpPr>
        <xdr:cNvPr id="381" name="楕円 380"/>
        <xdr:cNvSpPr/>
      </xdr:nvSpPr>
      <xdr:spPr>
        <a:xfrm>
          <a:off x="6921500" y="92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93130</xdr:rowOff>
    </xdr:from>
    <xdr:ext cx="534377" cy="259045"/>
    <xdr:sp macro="" textlink="">
      <xdr:nvSpPr>
        <xdr:cNvPr id="382" name="テキスト ボックス 381"/>
        <xdr:cNvSpPr txBox="1"/>
      </xdr:nvSpPr>
      <xdr:spPr>
        <a:xfrm>
          <a:off x="6705111" y="90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6" name="直線コネクタ 405"/>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9"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10" name="直線コネクタ 409"/>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163576</xdr:rowOff>
    </xdr:from>
    <xdr:to>
      <xdr:col>55</xdr:col>
      <xdr:colOff>0</xdr:colOff>
      <xdr:row>75</xdr:row>
      <xdr:rowOff>51181</xdr:rowOff>
    </xdr:to>
    <xdr:cxnSp macro="">
      <xdr:nvCxnSpPr>
        <xdr:cNvPr id="411" name="直線コネクタ 410"/>
        <xdr:cNvCxnSpPr/>
      </xdr:nvCxnSpPr>
      <xdr:spPr>
        <a:xfrm flipV="1">
          <a:off x="9639300" y="12336526"/>
          <a:ext cx="8382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2"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3" name="フローチャート: 判断 412"/>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124561</xdr:rowOff>
    </xdr:from>
    <xdr:to>
      <xdr:col>50</xdr:col>
      <xdr:colOff>114300</xdr:colOff>
      <xdr:row>75</xdr:row>
      <xdr:rowOff>51181</xdr:rowOff>
    </xdr:to>
    <xdr:cxnSp macro="">
      <xdr:nvCxnSpPr>
        <xdr:cNvPr id="414" name="直線コネクタ 413"/>
        <xdr:cNvCxnSpPr/>
      </xdr:nvCxnSpPr>
      <xdr:spPr>
        <a:xfrm>
          <a:off x="8750300" y="12811861"/>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5" name="フローチャート: 判断 414"/>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6" name="テキスト ボックス 415"/>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123495</xdr:rowOff>
    </xdr:from>
    <xdr:to>
      <xdr:col>45</xdr:col>
      <xdr:colOff>177800</xdr:colOff>
      <xdr:row>74</xdr:row>
      <xdr:rowOff>124561</xdr:rowOff>
    </xdr:to>
    <xdr:cxnSp macro="">
      <xdr:nvCxnSpPr>
        <xdr:cNvPr id="417" name="直線コネクタ 416"/>
        <xdr:cNvCxnSpPr/>
      </xdr:nvCxnSpPr>
      <xdr:spPr>
        <a:xfrm>
          <a:off x="7861300" y="12467895"/>
          <a:ext cx="889000" cy="3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8" name="フローチャート: 判断 417"/>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9" name="テキスト ボックス 418"/>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123495</xdr:rowOff>
    </xdr:from>
    <xdr:to>
      <xdr:col>41</xdr:col>
      <xdr:colOff>50800</xdr:colOff>
      <xdr:row>75</xdr:row>
      <xdr:rowOff>54051</xdr:rowOff>
    </xdr:to>
    <xdr:cxnSp macro="">
      <xdr:nvCxnSpPr>
        <xdr:cNvPr id="420" name="直線コネクタ 419"/>
        <xdr:cNvCxnSpPr/>
      </xdr:nvCxnSpPr>
      <xdr:spPr>
        <a:xfrm flipV="1">
          <a:off x="6972300" y="12467895"/>
          <a:ext cx="889000" cy="4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21" name="フローチャート: 判断 420"/>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2" name="テキスト ボックス 421"/>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3" name="フローチャート: 判断 422"/>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4" name="テキスト ボックス 423"/>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112776</xdr:rowOff>
    </xdr:from>
    <xdr:to>
      <xdr:col>55</xdr:col>
      <xdr:colOff>50800</xdr:colOff>
      <xdr:row>72</xdr:row>
      <xdr:rowOff>42926</xdr:rowOff>
    </xdr:to>
    <xdr:sp macro="" textlink="">
      <xdr:nvSpPr>
        <xdr:cNvPr id="430" name="楕円 429"/>
        <xdr:cNvSpPr/>
      </xdr:nvSpPr>
      <xdr:spPr>
        <a:xfrm>
          <a:off x="10426700" y="122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135653</xdr:rowOff>
    </xdr:from>
    <xdr:ext cx="534377" cy="259045"/>
    <xdr:sp macro="" textlink="">
      <xdr:nvSpPr>
        <xdr:cNvPr id="431" name="普通建設事業費 （ うち新規整備　）該当値テキスト"/>
        <xdr:cNvSpPr txBox="1"/>
      </xdr:nvSpPr>
      <xdr:spPr>
        <a:xfrm>
          <a:off x="10528300" y="121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381</xdr:rowOff>
    </xdr:from>
    <xdr:to>
      <xdr:col>50</xdr:col>
      <xdr:colOff>165100</xdr:colOff>
      <xdr:row>75</xdr:row>
      <xdr:rowOff>101981</xdr:rowOff>
    </xdr:to>
    <xdr:sp macro="" textlink="">
      <xdr:nvSpPr>
        <xdr:cNvPr id="432" name="楕円 431"/>
        <xdr:cNvSpPr/>
      </xdr:nvSpPr>
      <xdr:spPr>
        <a:xfrm>
          <a:off x="9588500" y="128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118508</xdr:rowOff>
    </xdr:from>
    <xdr:ext cx="534377" cy="259045"/>
    <xdr:sp macro="" textlink="">
      <xdr:nvSpPr>
        <xdr:cNvPr id="433" name="テキスト ボックス 432"/>
        <xdr:cNvSpPr txBox="1"/>
      </xdr:nvSpPr>
      <xdr:spPr>
        <a:xfrm>
          <a:off x="9372111" y="12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73761</xdr:rowOff>
    </xdr:from>
    <xdr:to>
      <xdr:col>46</xdr:col>
      <xdr:colOff>38100</xdr:colOff>
      <xdr:row>75</xdr:row>
      <xdr:rowOff>3911</xdr:rowOff>
    </xdr:to>
    <xdr:sp macro="" textlink="">
      <xdr:nvSpPr>
        <xdr:cNvPr id="434" name="楕円 433"/>
        <xdr:cNvSpPr/>
      </xdr:nvSpPr>
      <xdr:spPr>
        <a:xfrm>
          <a:off x="8699500" y="12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20438</xdr:rowOff>
    </xdr:from>
    <xdr:ext cx="534377" cy="259045"/>
    <xdr:sp macro="" textlink="">
      <xdr:nvSpPr>
        <xdr:cNvPr id="435" name="テキスト ボックス 434"/>
        <xdr:cNvSpPr txBox="1"/>
      </xdr:nvSpPr>
      <xdr:spPr>
        <a:xfrm>
          <a:off x="8483111" y="125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72695</xdr:rowOff>
    </xdr:from>
    <xdr:to>
      <xdr:col>41</xdr:col>
      <xdr:colOff>101600</xdr:colOff>
      <xdr:row>73</xdr:row>
      <xdr:rowOff>2845</xdr:rowOff>
    </xdr:to>
    <xdr:sp macro="" textlink="">
      <xdr:nvSpPr>
        <xdr:cNvPr id="436" name="楕円 435"/>
        <xdr:cNvSpPr/>
      </xdr:nvSpPr>
      <xdr:spPr>
        <a:xfrm>
          <a:off x="7810500" y="124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19372</xdr:rowOff>
    </xdr:from>
    <xdr:ext cx="534377" cy="259045"/>
    <xdr:sp macro="" textlink="">
      <xdr:nvSpPr>
        <xdr:cNvPr id="437" name="テキスト ボックス 436"/>
        <xdr:cNvSpPr txBox="1"/>
      </xdr:nvSpPr>
      <xdr:spPr>
        <a:xfrm>
          <a:off x="7594111" y="121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3251</xdr:rowOff>
    </xdr:from>
    <xdr:to>
      <xdr:col>36</xdr:col>
      <xdr:colOff>165100</xdr:colOff>
      <xdr:row>75</xdr:row>
      <xdr:rowOff>104851</xdr:rowOff>
    </xdr:to>
    <xdr:sp macro="" textlink="">
      <xdr:nvSpPr>
        <xdr:cNvPr id="438" name="楕円 437"/>
        <xdr:cNvSpPr/>
      </xdr:nvSpPr>
      <xdr:spPr>
        <a:xfrm>
          <a:off x="6921500" y="128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121378</xdr:rowOff>
    </xdr:from>
    <xdr:ext cx="534377" cy="259045"/>
    <xdr:sp macro="" textlink="">
      <xdr:nvSpPr>
        <xdr:cNvPr id="439" name="テキスト ボックス 438"/>
        <xdr:cNvSpPr txBox="1"/>
      </xdr:nvSpPr>
      <xdr:spPr>
        <a:xfrm>
          <a:off x="6705111" y="126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5" name="直線コネクタ 464"/>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6"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7" name="直線コネクタ 466"/>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8"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9" name="直線コネクタ 468"/>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48456</xdr:rowOff>
    </xdr:from>
    <xdr:to>
      <xdr:col>55</xdr:col>
      <xdr:colOff>0</xdr:colOff>
      <xdr:row>98</xdr:row>
      <xdr:rowOff>15325</xdr:rowOff>
    </xdr:to>
    <xdr:cxnSp macro="">
      <xdr:nvCxnSpPr>
        <xdr:cNvPr id="470" name="直線コネクタ 469"/>
        <xdr:cNvCxnSpPr/>
      </xdr:nvCxnSpPr>
      <xdr:spPr>
        <a:xfrm>
          <a:off x="9639300" y="16679106"/>
          <a:ext cx="838200" cy="1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71"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2" name="フローチャート: 判断 471"/>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48456</xdr:rowOff>
    </xdr:from>
    <xdr:to>
      <xdr:col>50</xdr:col>
      <xdr:colOff>114300</xdr:colOff>
      <xdr:row>97</xdr:row>
      <xdr:rowOff>170267</xdr:rowOff>
    </xdr:to>
    <xdr:cxnSp macro="">
      <xdr:nvCxnSpPr>
        <xdr:cNvPr id="473" name="直線コネクタ 472"/>
        <xdr:cNvCxnSpPr/>
      </xdr:nvCxnSpPr>
      <xdr:spPr>
        <a:xfrm flipV="1">
          <a:off x="8750300" y="16679106"/>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4" name="フローチャート: 判断 473"/>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5" name="テキスト ボックス 474"/>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170267</xdr:rowOff>
    </xdr:from>
    <xdr:to>
      <xdr:col>45</xdr:col>
      <xdr:colOff>177800</xdr:colOff>
      <xdr:row>98</xdr:row>
      <xdr:rowOff>88036</xdr:rowOff>
    </xdr:to>
    <xdr:cxnSp macro="">
      <xdr:nvCxnSpPr>
        <xdr:cNvPr id="476" name="直線コネクタ 475"/>
        <xdr:cNvCxnSpPr/>
      </xdr:nvCxnSpPr>
      <xdr:spPr>
        <a:xfrm flipV="1">
          <a:off x="7861300" y="16800917"/>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7" name="フローチャート: 判断 476"/>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8" name="テキスト ボックス 477"/>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19963</xdr:rowOff>
    </xdr:from>
    <xdr:to>
      <xdr:col>41</xdr:col>
      <xdr:colOff>50800</xdr:colOff>
      <xdr:row>98</xdr:row>
      <xdr:rowOff>88036</xdr:rowOff>
    </xdr:to>
    <xdr:cxnSp macro="">
      <xdr:nvCxnSpPr>
        <xdr:cNvPr id="479" name="直線コネクタ 478"/>
        <xdr:cNvCxnSpPr/>
      </xdr:nvCxnSpPr>
      <xdr:spPr>
        <a:xfrm>
          <a:off x="6972300" y="16822063"/>
          <a:ext cx="889000" cy="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80" name="フローチャート: 判断 479"/>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81" name="テキスト ボックス 480"/>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2" name="フローチャート: 判断 481"/>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3" name="テキスト ボックス 482"/>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135975</xdr:rowOff>
    </xdr:from>
    <xdr:to>
      <xdr:col>55</xdr:col>
      <xdr:colOff>50800</xdr:colOff>
      <xdr:row>98</xdr:row>
      <xdr:rowOff>66125</xdr:rowOff>
    </xdr:to>
    <xdr:sp macro="" textlink="">
      <xdr:nvSpPr>
        <xdr:cNvPr id="489" name="楕円 488"/>
        <xdr:cNvSpPr/>
      </xdr:nvSpPr>
      <xdr:spPr>
        <a:xfrm>
          <a:off x="10426700" y="167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50902</xdr:rowOff>
    </xdr:from>
    <xdr:ext cx="534377" cy="259045"/>
    <xdr:sp macro="" textlink="">
      <xdr:nvSpPr>
        <xdr:cNvPr id="490" name="普通建設事業費 （ うち更新整備　）該当値テキスト"/>
        <xdr:cNvSpPr txBox="1"/>
      </xdr:nvSpPr>
      <xdr:spPr>
        <a:xfrm>
          <a:off x="10528300" y="166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169106</xdr:rowOff>
    </xdr:from>
    <xdr:to>
      <xdr:col>50</xdr:col>
      <xdr:colOff>165100</xdr:colOff>
      <xdr:row>97</xdr:row>
      <xdr:rowOff>99256</xdr:rowOff>
    </xdr:to>
    <xdr:sp macro="" textlink="">
      <xdr:nvSpPr>
        <xdr:cNvPr id="491" name="楕円 490"/>
        <xdr:cNvSpPr/>
      </xdr:nvSpPr>
      <xdr:spPr>
        <a:xfrm>
          <a:off x="9588500" y="166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90383</xdr:rowOff>
    </xdr:from>
    <xdr:ext cx="534377" cy="259045"/>
    <xdr:sp macro="" textlink="">
      <xdr:nvSpPr>
        <xdr:cNvPr id="492" name="テキスト ボックス 491"/>
        <xdr:cNvSpPr txBox="1"/>
      </xdr:nvSpPr>
      <xdr:spPr>
        <a:xfrm>
          <a:off x="9372111" y="167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119467</xdr:rowOff>
    </xdr:from>
    <xdr:to>
      <xdr:col>46</xdr:col>
      <xdr:colOff>38100</xdr:colOff>
      <xdr:row>98</xdr:row>
      <xdr:rowOff>49617</xdr:rowOff>
    </xdr:to>
    <xdr:sp macro="" textlink="">
      <xdr:nvSpPr>
        <xdr:cNvPr id="493" name="楕円 492"/>
        <xdr:cNvSpPr/>
      </xdr:nvSpPr>
      <xdr:spPr>
        <a:xfrm>
          <a:off x="8699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40744</xdr:rowOff>
    </xdr:from>
    <xdr:ext cx="534377" cy="259045"/>
    <xdr:sp macro="" textlink="">
      <xdr:nvSpPr>
        <xdr:cNvPr id="494" name="テキスト ボックス 493"/>
        <xdr:cNvSpPr txBox="1"/>
      </xdr:nvSpPr>
      <xdr:spPr>
        <a:xfrm>
          <a:off x="8483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37236</xdr:rowOff>
    </xdr:from>
    <xdr:to>
      <xdr:col>41</xdr:col>
      <xdr:colOff>101600</xdr:colOff>
      <xdr:row>98</xdr:row>
      <xdr:rowOff>138836</xdr:rowOff>
    </xdr:to>
    <xdr:sp macro="" textlink="">
      <xdr:nvSpPr>
        <xdr:cNvPr id="495" name="楕円 494"/>
        <xdr:cNvSpPr/>
      </xdr:nvSpPr>
      <xdr:spPr>
        <a:xfrm>
          <a:off x="7810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129963</xdr:rowOff>
    </xdr:from>
    <xdr:ext cx="534377" cy="259045"/>
    <xdr:sp macro="" textlink="">
      <xdr:nvSpPr>
        <xdr:cNvPr id="496" name="テキスト ボックス 495"/>
        <xdr:cNvSpPr txBox="1"/>
      </xdr:nvSpPr>
      <xdr:spPr>
        <a:xfrm>
          <a:off x="7594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140613</xdr:rowOff>
    </xdr:from>
    <xdr:to>
      <xdr:col>36</xdr:col>
      <xdr:colOff>165100</xdr:colOff>
      <xdr:row>98</xdr:row>
      <xdr:rowOff>70763</xdr:rowOff>
    </xdr:to>
    <xdr:sp macro="" textlink="">
      <xdr:nvSpPr>
        <xdr:cNvPr id="497" name="楕円 496"/>
        <xdr:cNvSpPr/>
      </xdr:nvSpPr>
      <xdr:spPr>
        <a:xfrm>
          <a:off x="6921500" y="167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61890</xdr:rowOff>
    </xdr:from>
    <xdr:ext cx="534377" cy="259045"/>
    <xdr:sp macro="" textlink="">
      <xdr:nvSpPr>
        <xdr:cNvPr id="498" name="テキスト ボックス 497"/>
        <xdr:cNvSpPr txBox="1"/>
      </xdr:nvSpPr>
      <xdr:spPr>
        <a:xfrm>
          <a:off x="6705111" y="168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20" name="直線コネクタ 519"/>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3"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4" name="直線コネクタ 523"/>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22977</xdr:rowOff>
    </xdr:from>
    <xdr:to>
      <xdr:col>85</xdr:col>
      <xdr:colOff>127000</xdr:colOff>
      <xdr:row>38</xdr:row>
      <xdr:rowOff>135448</xdr:rowOff>
    </xdr:to>
    <xdr:cxnSp macro="">
      <xdr:nvCxnSpPr>
        <xdr:cNvPr id="525" name="直線コネクタ 524"/>
        <xdr:cNvCxnSpPr/>
      </xdr:nvCxnSpPr>
      <xdr:spPr>
        <a:xfrm flipV="1">
          <a:off x="15481300" y="6538077"/>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6"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7" name="フローチャート: 判断 526"/>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131516</xdr:rowOff>
    </xdr:from>
    <xdr:to>
      <xdr:col>81</xdr:col>
      <xdr:colOff>50800</xdr:colOff>
      <xdr:row>38</xdr:row>
      <xdr:rowOff>135448</xdr:rowOff>
    </xdr:to>
    <xdr:cxnSp macro="">
      <xdr:nvCxnSpPr>
        <xdr:cNvPr id="528" name="直線コネクタ 527"/>
        <xdr:cNvCxnSpPr/>
      </xdr:nvCxnSpPr>
      <xdr:spPr>
        <a:xfrm>
          <a:off x="14592300" y="664661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9" name="フローチャート: 判断 528"/>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30" name="テキスト ボックス 529"/>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130921</xdr:rowOff>
    </xdr:from>
    <xdr:to>
      <xdr:col>76</xdr:col>
      <xdr:colOff>114300</xdr:colOff>
      <xdr:row>38</xdr:row>
      <xdr:rowOff>131516</xdr:rowOff>
    </xdr:to>
    <xdr:cxnSp macro="">
      <xdr:nvCxnSpPr>
        <xdr:cNvPr id="531" name="直線コネクタ 530"/>
        <xdr:cNvCxnSpPr/>
      </xdr:nvCxnSpPr>
      <xdr:spPr>
        <a:xfrm>
          <a:off x="13703300" y="664602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2" name="フローチャート: 判断 531"/>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3" name="テキスト ボックス 532"/>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90185</xdr:rowOff>
    </xdr:from>
    <xdr:to>
      <xdr:col>71</xdr:col>
      <xdr:colOff>177800</xdr:colOff>
      <xdr:row>38</xdr:row>
      <xdr:rowOff>130921</xdr:rowOff>
    </xdr:to>
    <xdr:cxnSp macro="">
      <xdr:nvCxnSpPr>
        <xdr:cNvPr id="534" name="直線コネクタ 533"/>
        <xdr:cNvCxnSpPr/>
      </xdr:nvCxnSpPr>
      <xdr:spPr>
        <a:xfrm>
          <a:off x="12814300" y="660528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5" name="フローチャート: 判断 534"/>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6" name="テキスト ボックス 535"/>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7" name="フローチャート: 判断 536"/>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8" name="テキスト ボックス 537"/>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143627</xdr:rowOff>
    </xdr:from>
    <xdr:to>
      <xdr:col>85</xdr:col>
      <xdr:colOff>177800</xdr:colOff>
      <xdr:row>38</xdr:row>
      <xdr:rowOff>73777</xdr:rowOff>
    </xdr:to>
    <xdr:sp macro="" textlink="">
      <xdr:nvSpPr>
        <xdr:cNvPr id="544" name="楕円 543"/>
        <xdr:cNvSpPr/>
      </xdr:nvSpPr>
      <xdr:spPr>
        <a:xfrm>
          <a:off x="162687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103004</xdr:rowOff>
    </xdr:from>
    <xdr:ext cx="469744" cy="259045"/>
    <xdr:sp macro="" textlink="">
      <xdr:nvSpPr>
        <xdr:cNvPr id="545" name="災害復旧事業費該当値テキスト"/>
        <xdr:cNvSpPr txBox="1"/>
      </xdr:nvSpPr>
      <xdr:spPr>
        <a:xfrm>
          <a:off x="16370300" y="627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84648</xdr:rowOff>
    </xdr:from>
    <xdr:to>
      <xdr:col>81</xdr:col>
      <xdr:colOff>101600</xdr:colOff>
      <xdr:row>39</xdr:row>
      <xdr:rowOff>14798</xdr:rowOff>
    </xdr:to>
    <xdr:sp macro="" textlink="">
      <xdr:nvSpPr>
        <xdr:cNvPr id="546" name="楕円 545"/>
        <xdr:cNvSpPr/>
      </xdr:nvSpPr>
      <xdr:spPr>
        <a:xfrm>
          <a:off x="15430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5925</xdr:rowOff>
    </xdr:from>
    <xdr:ext cx="313932" cy="259045"/>
    <xdr:sp macro="" textlink="">
      <xdr:nvSpPr>
        <xdr:cNvPr id="547" name="テキスト ボックス 546"/>
        <xdr:cNvSpPr txBox="1"/>
      </xdr:nvSpPr>
      <xdr:spPr>
        <a:xfrm>
          <a:off x="15324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80716</xdr:rowOff>
    </xdr:from>
    <xdr:to>
      <xdr:col>76</xdr:col>
      <xdr:colOff>165100</xdr:colOff>
      <xdr:row>39</xdr:row>
      <xdr:rowOff>10866</xdr:rowOff>
    </xdr:to>
    <xdr:sp macro="" textlink="">
      <xdr:nvSpPr>
        <xdr:cNvPr id="548" name="楕円 547"/>
        <xdr:cNvSpPr/>
      </xdr:nvSpPr>
      <xdr:spPr>
        <a:xfrm>
          <a:off x="14541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1993</xdr:rowOff>
    </xdr:from>
    <xdr:ext cx="378565" cy="259045"/>
    <xdr:sp macro="" textlink="">
      <xdr:nvSpPr>
        <xdr:cNvPr id="549" name="テキスト ボックス 548"/>
        <xdr:cNvSpPr txBox="1"/>
      </xdr:nvSpPr>
      <xdr:spPr>
        <a:xfrm>
          <a:off x="14403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80121</xdr:rowOff>
    </xdr:from>
    <xdr:to>
      <xdr:col>72</xdr:col>
      <xdr:colOff>38100</xdr:colOff>
      <xdr:row>39</xdr:row>
      <xdr:rowOff>10271</xdr:rowOff>
    </xdr:to>
    <xdr:sp macro="" textlink="">
      <xdr:nvSpPr>
        <xdr:cNvPr id="550" name="楕円 549"/>
        <xdr:cNvSpPr/>
      </xdr:nvSpPr>
      <xdr:spPr>
        <a:xfrm>
          <a:off x="13652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xdr:rowOff>
    </xdr:from>
    <xdr:ext cx="378565" cy="259045"/>
    <xdr:sp macro="" textlink="">
      <xdr:nvSpPr>
        <xdr:cNvPr id="551" name="テキスト ボックス 550"/>
        <xdr:cNvSpPr txBox="1"/>
      </xdr:nvSpPr>
      <xdr:spPr>
        <a:xfrm>
          <a:off x="13514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39385</xdr:rowOff>
    </xdr:from>
    <xdr:to>
      <xdr:col>67</xdr:col>
      <xdr:colOff>101600</xdr:colOff>
      <xdr:row>38</xdr:row>
      <xdr:rowOff>140985</xdr:rowOff>
    </xdr:to>
    <xdr:sp macro="" textlink="">
      <xdr:nvSpPr>
        <xdr:cNvPr id="552" name="楕円 551"/>
        <xdr:cNvSpPr/>
      </xdr:nvSpPr>
      <xdr:spPr>
        <a:xfrm>
          <a:off x="12763500" y="65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132112</xdr:rowOff>
    </xdr:from>
    <xdr:ext cx="469744" cy="259045"/>
    <xdr:sp macro="" textlink="">
      <xdr:nvSpPr>
        <xdr:cNvPr id="553" name="テキスト ボックス 552"/>
        <xdr:cNvSpPr txBox="1"/>
      </xdr:nvSpPr>
      <xdr:spPr>
        <a:xfrm>
          <a:off x="12579428" y="664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8" name="直線コネクタ 627"/>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9"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0" name="直線コネクタ 629"/>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1"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2" name="直線コネクタ 631"/>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169777</xdr:rowOff>
    </xdr:from>
    <xdr:to>
      <xdr:col>85</xdr:col>
      <xdr:colOff>127000</xdr:colOff>
      <xdr:row>74</xdr:row>
      <xdr:rowOff>2801</xdr:rowOff>
    </xdr:to>
    <xdr:cxnSp macro="">
      <xdr:nvCxnSpPr>
        <xdr:cNvPr id="633" name="直線コネクタ 632"/>
        <xdr:cNvCxnSpPr/>
      </xdr:nvCxnSpPr>
      <xdr:spPr>
        <a:xfrm flipV="1">
          <a:off x="15481300" y="12685627"/>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4"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5" name="フローチャート: 判断 634"/>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39181</xdr:rowOff>
    </xdr:from>
    <xdr:to>
      <xdr:col>81</xdr:col>
      <xdr:colOff>50800</xdr:colOff>
      <xdr:row>74</xdr:row>
      <xdr:rowOff>2801</xdr:rowOff>
    </xdr:to>
    <xdr:cxnSp macro="">
      <xdr:nvCxnSpPr>
        <xdr:cNvPr id="636" name="直線コネクタ 635"/>
        <xdr:cNvCxnSpPr/>
      </xdr:nvCxnSpPr>
      <xdr:spPr>
        <a:xfrm>
          <a:off x="14592300" y="12555031"/>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7" name="フローチャート: 判断 636"/>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8" name="テキスト ボックス 637"/>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32552</xdr:rowOff>
    </xdr:from>
    <xdr:to>
      <xdr:col>76</xdr:col>
      <xdr:colOff>114300</xdr:colOff>
      <xdr:row>73</xdr:row>
      <xdr:rowOff>39181</xdr:rowOff>
    </xdr:to>
    <xdr:cxnSp macro="">
      <xdr:nvCxnSpPr>
        <xdr:cNvPr id="639" name="直線コネクタ 638"/>
        <xdr:cNvCxnSpPr/>
      </xdr:nvCxnSpPr>
      <xdr:spPr>
        <a:xfrm>
          <a:off x="13703300" y="12205502"/>
          <a:ext cx="8890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0" name="フローチャート: 判断 639"/>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1" name="テキスト ボックス 640"/>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32552</xdr:rowOff>
    </xdr:from>
    <xdr:to>
      <xdr:col>71</xdr:col>
      <xdr:colOff>177800</xdr:colOff>
      <xdr:row>72</xdr:row>
      <xdr:rowOff>12256</xdr:rowOff>
    </xdr:to>
    <xdr:cxnSp macro="">
      <xdr:nvCxnSpPr>
        <xdr:cNvPr id="642" name="直線コネクタ 641"/>
        <xdr:cNvCxnSpPr/>
      </xdr:nvCxnSpPr>
      <xdr:spPr>
        <a:xfrm flipV="1">
          <a:off x="12814300" y="12205502"/>
          <a:ext cx="889000" cy="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3" name="フローチャート: 判断 642"/>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4" name="テキスト ボックス 643"/>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5" name="フローチャート: 判断 644"/>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6" name="テキスト ボックス 645"/>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118977</xdr:rowOff>
    </xdr:from>
    <xdr:to>
      <xdr:col>85</xdr:col>
      <xdr:colOff>177800</xdr:colOff>
      <xdr:row>74</xdr:row>
      <xdr:rowOff>49127</xdr:rowOff>
    </xdr:to>
    <xdr:sp macro="" textlink="">
      <xdr:nvSpPr>
        <xdr:cNvPr id="652" name="楕円 651"/>
        <xdr:cNvSpPr/>
      </xdr:nvSpPr>
      <xdr:spPr>
        <a:xfrm>
          <a:off x="16268700" y="126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141854</xdr:rowOff>
    </xdr:from>
    <xdr:ext cx="534377" cy="259045"/>
    <xdr:sp macro="" textlink="">
      <xdr:nvSpPr>
        <xdr:cNvPr id="653" name="公債費該当値テキスト"/>
        <xdr:cNvSpPr txBox="1"/>
      </xdr:nvSpPr>
      <xdr:spPr>
        <a:xfrm>
          <a:off x="16370300" y="124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123451</xdr:rowOff>
    </xdr:from>
    <xdr:to>
      <xdr:col>81</xdr:col>
      <xdr:colOff>101600</xdr:colOff>
      <xdr:row>74</xdr:row>
      <xdr:rowOff>53601</xdr:rowOff>
    </xdr:to>
    <xdr:sp macro="" textlink="">
      <xdr:nvSpPr>
        <xdr:cNvPr id="654" name="楕円 653"/>
        <xdr:cNvSpPr/>
      </xdr:nvSpPr>
      <xdr:spPr>
        <a:xfrm>
          <a:off x="15430500" y="12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70128</xdr:rowOff>
    </xdr:from>
    <xdr:ext cx="534377" cy="259045"/>
    <xdr:sp macro="" textlink="">
      <xdr:nvSpPr>
        <xdr:cNvPr id="655" name="テキスト ボックス 654"/>
        <xdr:cNvSpPr txBox="1"/>
      </xdr:nvSpPr>
      <xdr:spPr>
        <a:xfrm>
          <a:off x="15214111" y="124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159831</xdr:rowOff>
    </xdr:from>
    <xdr:to>
      <xdr:col>76</xdr:col>
      <xdr:colOff>165100</xdr:colOff>
      <xdr:row>73</xdr:row>
      <xdr:rowOff>89981</xdr:rowOff>
    </xdr:to>
    <xdr:sp macro="" textlink="">
      <xdr:nvSpPr>
        <xdr:cNvPr id="656" name="楕円 655"/>
        <xdr:cNvSpPr/>
      </xdr:nvSpPr>
      <xdr:spPr>
        <a:xfrm>
          <a:off x="145415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106508</xdr:rowOff>
    </xdr:from>
    <xdr:ext cx="534377" cy="259045"/>
    <xdr:sp macro="" textlink="">
      <xdr:nvSpPr>
        <xdr:cNvPr id="657" name="テキスト ボックス 656"/>
        <xdr:cNvSpPr txBox="1"/>
      </xdr:nvSpPr>
      <xdr:spPr>
        <a:xfrm>
          <a:off x="14325111" y="122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153202</xdr:rowOff>
    </xdr:from>
    <xdr:to>
      <xdr:col>72</xdr:col>
      <xdr:colOff>38100</xdr:colOff>
      <xdr:row>71</xdr:row>
      <xdr:rowOff>83352</xdr:rowOff>
    </xdr:to>
    <xdr:sp macro="" textlink="">
      <xdr:nvSpPr>
        <xdr:cNvPr id="658" name="楕円 657"/>
        <xdr:cNvSpPr/>
      </xdr:nvSpPr>
      <xdr:spPr>
        <a:xfrm>
          <a:off x="136525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99879</xdr:rowOff>
    </xdr:from>
    <xdr:ext cx="534377" cy="259045"/>
    <xdr:sp macro="" textlink="">
      <xdr:nvSpPr>
        <xdr:cNvPr id="659" name="テキスト ボックス 658"/>
        <xdr:cNvSpPr txBox="1"/>
      </xdr:nvSpPr>
      <xdr:spPr>
        <a:xfrm>
          <a:off x="13436111" y="119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132906</xdr:rowOff>
    </xdr:from>
    <xdr:to>
      <xdr:col>67</xdr:col>
      <xdr:colOff>101600</xdr:colOff>
      <xdr:row>72</xdr:row>
      <xdr:rowOff>63056</xdr:rowOff>
    </xdr:to>
    <xdr:sp macro="" textlink="">
      <xdr:nvSpPr>
        <xdr:cNvPr id="660" name="楕円 659"/>
        <xdr:cNvSpPr/>
      </xdr:nvSpPr>
      <xdr:spPr>
        <a:xfrm>
          <a:off x="12763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79583</xdr:rowOff>
    </xdr:from>
    <xdr:ext cx="534377" cy="259045"/>
    <xdr:sp macro="" textlink="">
      <xdr:nvSpPr>
        <xdr:cNvPr id="661" name="テキスト ボックス 660"/>
        <xdr:cNvSpPr txBox="1"/>
      </xdr:nvSpPr>
      <xdr:spPr>
        <a:xfrm>
          <a:off x="12547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3" name="直線コネクタ 682"/>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4"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5" name="直線コネクタ 684"/>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6"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7" name="直線コネクタ 686"/>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25318</xdr:rowOff>
    </xdr:from>
    <xdr:to>
      <xdr:col>85</xdr:col>
      <xdr:colOff>127000</xdr:colOff>
      <xdr:row>98</xdr:row>
      <xdr:rowOff>38902</xdr:rowOff>
    </xdr:to>
    <xdr:cxnSp macro="">
      <xdr:nvCxnSpPr>
        <xdr:cNvPr id="688" name="直線コネクタ 687"/>
        <xdr:cNvCxnSpPr/>
      </xdr:nvCxnSpPr>
      <xdr:spPr>
        <a:xfrm flipV="1">
          <a:off x="15481300" y="16827418"/>
          <a:ext cx="8382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9"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0" name="フローチャート: 判断 689"/>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25698</xdr:rowOff>
    </xdr:from>
    <xdr:to>
      <xdr:col>81</xdr:col>
      <xdr:colOff>50800</xdr:colOff>
      <xdr:row>98</xdr:row>
      <xdr:rowOff>38902</xdr:rowOff>
    </xdr:to>
    <xdr:cxnSp macro="">
      <xdr:nvCxnSpPr>
        <xdr:cNvPr id="691" name="直線コネクタ 690"/>
        <xdr:cNvCxnSpPr/>
      </xdr:nvCxnSpPr>
      <xdr:spPr>
        <a:xfrm>
          <a:off x="14592300" y="16827798"/>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2" name="フローチャート: 判断 691"/>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3" name="テキスト ボックス 692"/>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155003</xdr:rowOff>
    </xdr:from>
    <xdr:to>
      <xdr:col>76</xdr:col>
      <xdr:colOff>114300</xdr:colOff>
      <xdr:row>98</xdr:row>
      <xdr:rowOff>25698</xdr:rowOff>
    </xdr:to>
    <xdr:cxnSp macro="">
      <xdr:nvCxnSpPr>
        <xdr:cNvPr id="694" name="直線コネクタ 693"/>
        <xdr:cNvCxnSpPr/>
      </xdr:nvCxnSpPr>
      <xdr:spPr>
        <a:xfrm>
          <a:off x="13703300" y="16785653"/>
          <a:ext cx="8890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5" name="フローチャート: 判断 694"/>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6" name="テキスト ボックス 695"/>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146141</xdr:rowOff>
    </xdr:from>
    <xdr:to>
      <xdr:col>71</xdr:col>
      <xdr:colOff>177800</xdr:colOff>
      <xdr:row>97</xdr:row>
      <xdr:rowOff>155003</xdr:rowOff>
    </xdr:to>
    <xdr:cxnSp macro="">
      <xdr:nvCxnSpPr>
        <xdr:cNvPr id="697" name="直線コネクタ 696"/>
        <xdr:cNvCxnSpPr/>
      </xdr:nvCxnSpPr>
      <xdr:spPr>
        <a:xfrm>
          <a:off x="12814300" y="16776791"/>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8" name="フローチャート: 判断 697"/>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9" name="テキスト ボックス 698"/>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700" name="フローチャート: 判断 699"/>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701" name="テキスト ボックス 700"/>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145968</xdr:rowOff>
    </xdr:from>
    <xdr:to>
      <xdr:col>85</xdr:col>
      <xdr:colOff>177800</xdr:colOff>
      <xdr:row>98</xdr:row>
      <xdr:rowOff>76118</xdr:rowOff>
    </xdr:to>
    <xdr:sp macro="" textlink="">
      <xdr:nvSpPr>
        <xdr:cNvPr id="707" name="楕円 706"/>
        <xdr:cNvSpPr/>
      </xdr:nvSpPr>
      <xdr:spPr>
        <a:xfrm>
          <a:off x="16268700" y="167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105345</xdr:rowOff>
    </xdr:from>
    <xdr:ext cx="534377" cy="259045"/>
    <xdr:sp macro="" textlink="">
      <xdr:nvSpPr>
        <xdr:cNvPr id="708" name="積立金該当値テキスト"/>
        <xdr:cNvSpPr txBox="1"/>
      </xdr:nvSpPr>
      <xdr:spPr>
        <a:xfrm>
          <a:off x="16370300" y="165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159552</xdr:rowOff>
    </xdr:from>
    <xdr:to>
      <xdr:col>81</xdr:col>
      <xdr:colOff>101600</xdr:colOff>
      <xdr:row>98</xdr:row>
      <xdr:rowOff>89702</xdr:rowOff>
    </xdr:to>
    <xdr:sp macro="" textlink="">
      <xdr:nvSpPr>
        <xdr:cNvPr id="709" name="楕円 708"/>
        <xdr:cNvSpPr/>
      </xdr:nvSpPr>
      <xdr:spPr>
        <a:xfrm>
          <a:off x="15430500" y="16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106229</xdr:rowOff>
    </xdr:from>
    <xdr:ext cx="534377" cy="259045"/>
    <xdr:sp macro="" textlink="">
      <xdr:nvSpPr>
        <xdr:cNvPr id="710" name="テキスト ボックス 709"/>
        <xdr:cNvSpPr txBox="1"/>
      </xdr:nvSpPr>
      <xdr:spPr>
        <a:xfrm>
          <a:off x="15214111" y="165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146348</xdr:rowOff>
    </xdr:from>
    <xdr:to>
      <xdr:col>76</xdr:col>
      <xdr:colOff>165100</xdr:colOff>
      <xdr:row>98</xdr:row>
      <xdr:rowOff>76498</xdr:rowOff>
    </xdr:to>
    <xdr:sp macro="" textlink="">
      <xdr:nvSpPr>
        <xdr:cNvPr id="711" name="楕円 710"/>
        <xdr:cNvSpPr/>
      </xdr:nvSpPr>
      <xdr:spPr>
        <a:xfrm>
          <a:off x="145415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93025</xdr:rowOff>
    </xdr:from>
    <xdr:ext cx="534377" cy="259045"/>
    <xdr:sp macro="" textlink="">
      <xdr:nvSpPr>
        <xdr:cNvPr id="712" name="テキスト ボックス 711"/>
        <xdr:cNvSpPr txBox="1"/>
      </xdr:nvSpPr>
      <xdr:spPr>
        <a:xfrm>
          <a:off x="14325111" y="165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104203</xdr:rowOff>
    </xdr:from>
    <xdr:to>
      <xdr:col>72</xdr:col>
      <xdr:colOff>38100</xdr:colOff>
      <xdr:row>98</xdr:row>
      <xdr:rowOff>34353</xdr:rowOff>
    </xdr:to>
    <xdr:sp macro="" textlink="">
      <xdr:nvSpPr>
        <xdr:cNvPr id="713" name="楕円 712"/>
        <xdr:cNvSpPr/>
      </xdr:nvSpPr>
      <xdr:spPr>
        <a:xfrm>
          <a:off x="13652500" y="167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50880</xdr:rowOff>
    </xdr:from>
    <xdr:ext cx="534377" cy="259045"/>
    <xdr:sp macro="" textlink="">
      <xdr:nvSpPr>
        <xdr:cNvPr id="714" name="テキスト ボックス 713"/>
        <xdr:cNvSpPr txBox="1"/>
      </xdr:nvSpPr>
      <xdr:spPr>
        <a:xfrm>
          <a:off x="13436111" y="165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95341</xdr:rowOff>
    </xdr:from>
    <xdr:to>
      <xdr:col>67</xdr:col>
      <xdr:colOff>101600</xdr:colOff>
      <xdr:row>98</xdr:row>
      <xdr:rowOff>25491</xdr:rowOff>
    </xdr:to>
    <xdr:sp macro="" textlink="">
      <xdr:nvSpPr>
        <xdr:cNvPr id="715" name="楕円 714"/>
        <xdr:cNvSpPr/>
      </xdr:nvSpPr>
      <xdr:spPr>
        <a:xfrm>
          <a:off x="12763500" y="167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42018</xdr:rowOff>
    </xdr:from>
    <xdr:ext cx="534377" cy="259045"/>
    <xdr:sp macro="" textlink="">
      <xdr:nvSpPr>
        <xdr:cNvPr id="716" name="テキスト ボックス 715"/>
        <xdr:cNvSpPr txBox="1"/>
      </xdr:nvSpPr>
      <xdr:spPr>
        <a:xfrm>
          <a:off x="12547111" y="165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0" name="直線コネクタ 739"/>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3"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4" name="直線コネクタ 743"/>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6"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7" name="フローチャート: 判断 746"/>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9" name="フローチャート: 判断 748"/>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50" name="テキスト ボックス 749"/>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2" name="フローチャート: 判断 751"/>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3" name="テキスト ボックス 752"/>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5" name="フローチャート: 判断 754"/>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6" name="テキスト ボックス 755"/>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7" name="フローチャート: 判断 756"/>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8" name="テキスト ボックス 757"/>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7" name="直線コネクタ 796"/>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0"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1" name="直線コネクタ 800"/>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69520</xdr:rowOff>
    </xdr:from>
    <xdr:to>
      <xdr:col>116</xdr:col>
      <xdr:colOff>63500</xdr:colOff>
      <xdr:row>58</xdr:row>
      <xdr:rowOff>71958</xdr:rowOff>
    </xdr:to>
    <xdr:cxnSp macro="">
      <xdr:nvCxnSpPr>
        <xdr:cNvPr id="802" name="直線コネクタ 801"/>
        <xdr:cNvCxnSpPr/>
      </xdr:nvCxnSpPr>
      <xdr:spPr>
        <a:xfrm flipV="1">
          <a:off x="21323300" y="10013620"/>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3"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4" name="フローチャート: 判断 803"/>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71958</xdr:rowOff>
    </xdr:from>
    <xdr:to>
      <xdr:col>111</xdr:col>
      <xdr:colOff>177800</xdr:colOff>
      <xdr:row>58</xdr:row>
      <xdr:rowOff>74320</xdr:rowOff>
    </xdr:to>
    <xdr:cxnSp macro="">
      <xdr:nvCxnSpPr>
        <xdr:cNvPr id="805" name="直線コネクタ 804"/>
        <xdr:cNvCxnSpPr/>
      </xdr:nvCxnSpPr>
      <xdr:spPr>
        <a:xfrm flipV="1">
          <a:off x="20434300" y="1001605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6" name="フローチャート: 判断 805"/>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7" name="テキスト ボックス 806"/>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74320</xdr:rowOff>
    </xdr:from>
    <xdr:to>
      <xdr:col>107</xdr:col>
      <xdr:colOff>50800</xdr:colOff>
      <xdr:row>58</xdr:row>
      <xdr:rowOff>75921</xdr:rowOff>
    </xdr:to>
    <xdr:cxnSp macro="">
      <xdr:nvCxnSpPr>
        <xdr:cNvPr id="808" name="直線コネクタ 807"/>
        <xdr:cNvCxnSpPr/>
      </xdr:nvCxnSpPr>
      <xdr:spPr>
        <a:xfrm flipV="1">
          <a:off x="19545300" y="1001842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9" name="フローチャート: 判断 808"/>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10" name="テキスト ボックス 809"/>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75921</xdr:rowOff>
    </xdr:from>
    <xdr:to>
      <xdr:col>102</xdr:col>
      <xdr:colOff>114300</xdr:colOff>
      <xdr:row>58</xdr:row>
      <xdr:rowOff>77978</xdr:rowOff>
    </xdr:to>
    <xdr:cxnSp macro="">
      <xdr:nvCxnSpPr>
        <xdr:cNvPr id="811" name="直線コネクタ 810"/>
        <xdr:cNvCxnSpPr/>
      </xdr:nvCxnSpPr>
      <xdr:spPr>
        <a:xfrm flipV="1">
          <a:off x="18656300" y="100200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2" name="フローチャート: 判断 811"/>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3" name="テキスト ボックス 812"/>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4" name="フローチャート: 判断 813"/>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5" name="テキスト ボックス 814"/>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18720</xdr:rowOff>
    </xdr:from>
    <xdr:to>
      <xdr:col>116</xdr:col>
      <xdr:colOff>114300</xdr:colOff>
      <xdr:row>58</xdr:row>
      <xdr:rowOff>120320</xdr:rowOff>
    </xdr:to>
    <xdr:sp macro="" textlink="">
      <xdr:nvSpPr>
        <xdr:cNvPr id="821" name="楕円 820"/>
        <xdr:cNvSpPr/>
      </xdr:nvSpPr>
      <xdr:spPr>
        <a:xfrm>
          <a:off x="221107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168597</xdr:rowOff>
    </xdr:from>
    <xdr:ext cx="469744" cy="259045"/>
    <xdr:sp macro="" textlink="">
      <xdr:nvSpPr>
        <xdr:cNvPr id="822" name="貸付金該当値テキスト"/>
        <xdr:cNvSpPr txBox="1"/>
      </xdr:nvSpPr>
      <xdr:spPr>
        <a:xfrm>
          <a:off x="22212300"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21158</xdr:rowOff>
    </xdr:from>
    <xdr:to>
      <xdr:col>112</xdr:col>
      <xdr:colOff>38100</xdr:colOff>
      <xdr:row>58</xdr:row>
      <xdr:rowOff>122758</xdr:rowOff>
    </xdr:to>
    <xdr:sp macro="" textlink="">
      <xdr:nvSpPr>
        <xdr:cNvPr id="823" name="楕円 822"/>
        <xdr:cNvSpPr/>
      </xdr:nvSpPr>
      <xdr:spPr>
        <a:xfrm>
          <a:off x="21272500" y="99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113885</xdr:rowOff>
    </xdr:from>
    <xdr:ext cx="469744" cy="259045"/>
    <xdr:sp macro="" textlink="">
      <xdr:nvSpPr>
        <xdr:cNvPr id="824" name="テキスト ボックス 823"/>
        <xdr:cNvSpPr txBox="1"/>
      </xdr:nvSpPr>
      <xdr:spPr>
        <a:xfrm>
          <a:off x="21088428" y="1005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23520</xdr:rowOff>
    </xdr:from>
    <xdr:to>
      <xdr:col>107</xdr:col>
      <xdr:colOff>101600</xdr:colOff>
      <xdr:row>58</xdr:row>
      <xdr:rowOff>125120</xdr:rowOff>
    </xdr:to>
    <xdr:sp macro="" textlink="">
      <xdr:nvSpPr>
        <xdr:cNvPr id="825" name="楕円 824"/>
        <xdr:cNvSpPr/>
      </xdr:nvSpPr>
      <xdr:spPr>
        <a:xfrm>
          <a:off x="20383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116247</xdr:rowOff>
    </xdr:from>
    <xdr:ext cx="469744" cy="259045"/>
    <xdr:sp macro="" textlink="">
      <xdr:nvSpPr>
        <xdr:cNvPr id="826" name="テキスト ボックス 825"/>
        <xdr:cNvSpPr txBox="1"/>
      </xdr:nvSpPr>
      <xdr:spPr>
        <a:xfrm>
          <a:off x="20199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25121</xdr:rowOff>
    </xdr:from>
    <xdr:to>
      <xdr:col>102</xdr:col>
      <xdr:colOff>165100</xdr:colOff>
      <xdr:row>58</xdr:row>
      <xdr:rowOff>126721</xdr:rowOff>
    </xdr:to>
    <xdr:sp macro="" textlink="">
      <xdr:nvSpPr>
        <xdr:cNvPr id="827" name="楕円 826"/>
        <xdr:cNvSpPr/>
      </xdr:nvSpPr>
      <xdr:spPr>
        <a:xfrm>
          <a:off x="194945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117848</xdr:rowOff>
    </xdr:from>
    <xdr:ext cx="469744" cy="259045"/>
    <xdr:sp macro="" textlink="">
      <xdr:nvSpPr>
        <xdr:cNvPr id="828" name="テキスト ボックス 827"/>
        <xdr:cNvSpPr txBox="1"/>
      </xdr:nvSpPr>
      <xdr:spPr>
        <a:xfrm>
          <a:off x="19310428" y="100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27178</xdr:rowOff>
    </xdr:from>
    <xdr:to>
      <xdr:col>98</xdr:col>
      <xdr:colOff>38100</xdr:colOff>
      <xdr:row>58</xdr:row>
      <xdr:rowOff>128778</xdr:rowOff>
    </xdr:to>
    <xdr:sp macro="" textlink="">
      <xdr:nvSpPr>
        <xdr:cNvPr id="829" name="楕円 828"/>
        <xdr:cNvSpPr/>
      </xdr:nvSpPr>
      <xdr:spPr>
        <a:xfrm>
          <a:off x="18605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145305</xdr:rowOff>
    </xdr:from>
    <xdr:ext cx="469744" cy="259045"/>
    <xdr:sp macro="" textlink="">
      <xdr:nvSpPr>
        <xdr:cNvPr id="830" name="テキスト ボックス 829"/>
        <xdr:cNvSpPr txBox="1"/>
      </xdr:nvSpPr>
      <xdr:spPr>
        <a:xfrm>
          <a:off x="18421428"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5" name="直線コネクタ 854"/>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6"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7" name="直線コネクタ 856"/>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8"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9" name="直線コネクタ 858"/>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139052</xdr:rowOff>
    </xdr:from>
    <xdr:to>
      <xdr:col>116</xdr:col>
      <xdr:colOff>63500</xdr:colOff>
      <xdr:row>74</xdr:row>
      <xdr:rowOff>51480</xdr:rowOff>
    </xdr:to>
    <xdr:cxnSp macro="">
      <xdr:nvCxnSpPr>
        <xdr:cNvPr id="860" name="直線コネクタ 859"/>
        <xdr:cNvCxnSpPr/>
      </xdr:nvCxnSpPr>
      <xdr:spPr>
        <a:xfrm>
          <a:off x="21323300" y="12654902"/>
          <a:ext cx="838200" cy="8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61"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2" name="フローチャート: 判断 861"/>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135490</xdr:rowOff>
    </xdr:from>
    <xdr:to>
      <xdr:col>111</xdr:col>
      <xdr:colOff>177800</xdr:colOff>
      <xdr:row>73</xdr:row>
      <xdr:rowOff>139052</xdr:rowOff>
    </xdr:to>
    <xdr:cxnSp macro="">
      <xdr:nvCxnSpPr>
        <xdr:cNvPr id="863" name="直線コネクタ 862"/>
        <xdr:cNvCxnSpPr/>
      </xdr:nvCxnSpPr>
      <xdr:spPr>
        <a:xfrm>
          <a:off x="20434300" y="1265134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4" name="フローチャート: 判断 863"/>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5" name="テキスト ボックス 864"/>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82112</xdr:rowOff>
    </xdr:from>
    <xdr:to>
      <xdr:col>107</xdr:col>
      <xdr:colOff>50800</xdr:colOff>
      <xdr:row>73</xdr:row>
      <xdr:rowOff>135490</xdr:rowOff>
    </xdr:to>
    <xdr:cxnSp macro="">
      <xdr:nvCxnSpPr>
        <xdr:cNvPr id="866" name="直線コネクタ 865"/>
        <xdr:cNvCxnSpPr/>
      </xdr:nvCxnSpPr>
      <xdr:spPr>
        <a:xfrm>
          <a:off x="19545300" y="1259796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7" name="フローチャート: 判断 866"/>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8" name="テキスト ボックス 867"/>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82112</xdr:rowOff>
    </xdr:from>
    <xdr:to>
      <xdr:col>102</xdr:col>
      <xdr:colOff>114300</xdr:colOff>
      <xdr:row>73</xdr:row>
      <xdr:rowOff>148710</xdr:rowOff>
    </xdr:to>
    <xdr:cxnSp macro="">
      <xdr:nvCxnSpPr>
        <xdr:cNvPr id="869" name="直線コネクタ 868"/>
        <xdr:cNvCxnSpPr/>
      </xdr:nvCxnSpPr>
      <xdr:spPr>
        <a:xfrm flipV="1">
          <a:off x="18656300" y="12597962"/>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0" name="フローチャート: 判断 869"/>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71" name="テキスト ボックス 870"/>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2" name="フローチャート: 判断 871"/>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3" name="テキスト ボックス 872"/>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xdr:rowOff>
    </xdr:from>
    <xdr:to>
      <xdr:col>116</xdr:col>
      <xdr:colOff>114300</xdr:colOff>
      <xdr:row>74</xdr:row>
      <xdr:rowOff>102280</xdr:rowOff>
    </xdr:to>
    <xdr:sp macro="" textlink="">
      <xdr:nvSpPr>
        <xdr:cNvPr id="879" name="楕円 878"/>
        <xdr:cNvSpPr/>
      </xdr:nvSpPr>
      <xdr:spPr>
        <a:xfrm>
          <a:off x="22110700" y="12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23557</xdr:rowOff>
    </xdr:from>
    <xdr:ext cx="534377" cy="259045"/>
    <xdr:sp macro="" textlink="">
      <xdr:nvSpPr>
        <xdr:cNvPr id="880" name="繰出金該当値テキスト"/>
        <xdr:cNvSpPr txBox="1"/>
      </xdr:nvSpPr>
      <xdr:spPr>
        <a:xfrm>
          <a:off x="22212300" y="1253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88252</xdr:rowOff>
    </xdr:from>
    <xdr:to>
      <xdr:col>112</xdr:col>
      <xdr:colOff>38100</xdr:colOff>
      <xdr:row>74</xdr:row>
      <xdr:rowOff>18402</xdr:rowOff>
    </xdr:to>
    <xdr:sp macro="" textlink="">
      <xdr:nvSpPr>
        <xdr:cNvPr id="881" name="楕円 880"/>
        <xdr:cNvSpPr/>
      </xdr:nvSpPr>
      <xdr:spPr>
        <a:xfrm>
          <a:off x="21272500" y="126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34929</xdr:rowOff>
    </xdr:from>
    <xdr:ext cx="534377" cy="259045"/>
    <xdr:sp macro="" textlink="">
      <xdr:nvSpPr>
        <xdr:cNvPr id="882" name="テキスト ボックス 881"/>
        <xdr:cNvSpPr txBox="1"/>
      </xdr:nvSpPr>
      <xdr:spPr>
        <a:xfrm>
          <a:off x="21056111" y="123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84690</xdr:rowOff>
    </xdr:from>
    <xdr:to>
      <xdr:col>107</xdr:col>
      <xdr:colOff>101600</xdr:colOff>
      <xdr:row>74</xdr:row>
      <xdr:rowOff>14840</xdr:rowOff>
    </xdr:to>
    <xdr:sp macro="" textlink="">
      <xdr:nvSpPr>
        <xdr:cNvPr id="883" name="楕円 882"/>
        <xdr:cNvSpPr/>
      </xdr:nvSpPr>
      <xdr:spPr>
        <a:xfrm>
          <a:off x="203835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31367</xdr:rowOff>
    </xdr:from>
    <xdr:ext cx="534377" cy="259045"/>
    <xdr:sp macro="" textlink="">
      <xdr:nvSpPr>
        <xdr:cNvPr id="884" name="テキスト ボックス 883"/>
        <xdr:cNvSpPr txBox="1"/>
      </xdr:nvSpPr>
      <xdr:spPr>
        <a:xfrm>
          <a:off x="20167111" y="12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31312</xdr:rowOff>
    </xdr:from>
    <xdr:to>
      <xdr:col>102</xdr:col>
      <xdr:colOff>165100</xdr:colOff>
      <xdr:row>73</xdr:row>
      <xdr:rowOff>132912</xdr:rowOff>
    </xdr:to>
    <xdr:sp macro="" textlink="">
      <xdr:nvSpPr>
        <xdr:cNvPr id="885" name="楕円 884"/>
        <xdr:cNvSpPr/>
      </xdr:nvSpPr>
      <xdr:spPr>
        <a:xfrm>
          <a:off x="194945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149439</xdr:rowOff>
    </xdr:from>
    <xdr:ext cx="534377" cy="259045"/>
    <xdr:sp macro="" textlink="">
      <xdr:nvSpPr>
        <xdr:cNvPr id="886" name="テキスト ボックス 885"/>
        <xdr:cNvSpPr txBox="1"/>
      </xdr:nvSpPr>
      <xdr:spPr>
        <a:xfrm>
          <a:off x="19278111" y="12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97910</xdr:rowOff>
    </xdr:from>
    <xdr:to>
      <xdr:col>98</xdr:col>
      <xdr:colOff>38100</xdr:colOff>
      <xdr:row>74</xdr:row>
      <xdr:rowOff>28060</xdr:rowOff>
    </xdr:to>
    <xdr:sp macro="" textlink="">
      <xdr:nvSpPr>
        <xdr:cNvPr id="887" name="楕円 886"/>
        <xdr:cNvSpPr/>
      </xdr:nvSpPr>
      <xdr:spPr>
        <a:xfrm>
          <a:off x="18605500" y="12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44587</xdr:rowOff>
    </xdr:from>
    <xdr:ext cx="534377" cy="259045"/>
    <xdr:sp macro="" textlink="">
      <xdr:nvSpPr>
        <xdr:cNvPr id="888" name="テキスト ボックス 887"/>
        <xdr:cNvSpPr txBox="1"/>
      </xdr:nvSpPr>
      <xdr:spPr>
        <a:xfrm>
          <a:off x="18389111" y="123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632,336</a:t>
          </a:r>
          <a:r>
            <a:rPr kumimoji="1" lang="ja-JP" altLang="en-US" sz="1000">
              <a:latin typeface="ＭＳ Ｐゴシック" panose="020B0600070205080204" pitchFamily="50" charset="-128"/>
              <a:ea typeface="ＭＳ Ｐゴシック" panose="020B0600070205080204" pitchFamily="50" charset="-128"/>
            </a:rPr>
            <a:t>円となっている。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・人件費については、ラスパイレス指数は類似団体の中で最も低いが、人口</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人当たりの職員数が類似団体平均と比べて</a:t>
          </a:r>
          <a:r>
            <a:rPr kumimoji="1" lang="en-US" altLang="ja-JP" sz="1000">
              <a:latin typeface="ＭＳ Ｐゴシック" panose="020B0600070205080204" pitchFamily="50" charset="-128"/>
              <a:ea typeface="ＭＳ Ｐゴシック" panose="020B0600070205080204" pitchFamily="50" charset="-128"/>
            </a:rPr>
            <a:t>3.25</a:t>
          </a:r>
          <a:r>
            <a:rPr kumimoji="1" lang="ja-JP" altLang="en-US" sz="1000">
              <a:latin typeface="ＭＳ Ｐゴシック" panose="020B0600070205080204" pitchFamily="50" charset="-128"/>
              <a:ea typeface="ＭＳ Ｐゴシック" panose="020B0600070205080204" pitchFamily="50" charset="-128"/>
            </a:rPr>
            <a:t>人多く、これに伴いコストが高くなっている。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物件費・維持補修費については、各施設の点検保守委託料など維持補修に係る経費等が大きい負担となっており、合併後、学校や給食センターをはじめ施設の統廃合を進めているが、人口一人当たりの施設が依然として多いこと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補助費等については、消防、電算、衛生に関する行政事務を一部事務組合により広域的に実施しており、これら一部事務組合への負担金・分担金等が、人口一人当たりの補助費等額の類似団体平均と比べ大きく上回っている要因である。また、各種団体への補助金も年々増加していることが、住民一人当たりの補助費等額の増加につなが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・普通建設事業費については、統合学校給食センターの建設や役場新庁舎の建設など大型事業の実施により、類似団体平均に比べ住民一人当たりのコストが高い状況になっている。令和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年度まで新庁舎建設は続くことから更にコストは高くなることが予想される。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・公債費は平成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年度にかけて朝日中学校建設に伴う償還が終了したことから減少に転じたが、近年実施している大型事業の元金償還が始まると再度上昇することが見込まれる。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繰出金については、簡易水道事業特別会計や下水道事業特別会計などの公営企業会計に対して、施設維持管理経費や過去の整備事業に係る町債償還の充当財源とするための繰出金や、国民健康保険事業特別会計や後期高齢者医療事業特別会計などに対しての医療費等に係る繰出金が多額になってい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21,661
21,441
153.15
14,446,081
13,696,387
659,571
7,677,190
10,326,143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122718</xdr:rowOff>
    </xdr:from>
    <xdr:to>
      <xdr:col>24</xdr:col>
      <xdr:colOff>63500</xdr:colOff>
      <xdr:row>34</xdr:row>
      <xdr:rowOff>147211</xdr:rowOff>
    </xdr:to>
    <xdr:cxnSp macro="">
      <xdr:nvCxnSpPr>
        <xdr:cNvPr id="63" name="直線コネクタ 62"/>
        <xdr:cNvCxnSpPr/>
      </xdr:nvCxnSpPr>
      <xdr:spPr>
        <a:xfrm>
          <a:off x="3797300" y="595201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122718</xdr:rowOff>
    </xdr:from>
    <xdr:to>
      <xdr:col>19</xdr:col>
      <xdr:colOff>177800</xdr:colOff>
      <xdr:row>35</xdr:row>
      <xdr:rowOff>4499</xdr:rowOff>
    </xdr:to>
    <xdr:cxnSp macro="">
      <xdr:nvCxnSpPr>
        <xdr:cNvPr id="66" name="直線コネクタ 65"/>
        <xdr:cNvCxnSpPr/>
      </xdr:nvCxnSpPr>
      <xdr:spPr>
        <a:xfrm flipV="1">
          <a:off x="2908300" y="595201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27033</xdr:rowOff>
    </xdr:from>
    <xdr:to>
      <xdr:col>15</xdr:col>
      <xdr:colOff>50800</xdr:colOff>
      <xdr:row>35</xdr:row>
      <xdr:rowOff>4499</xdr:rowOff>
    </xdr:to>
    <xdr:cxnSp macro="">
      <xdr:nvCxnSpPr>
        <xdr:cNvPr id="69" name="直線コネクタ 68"/>
        <xdr:cNvCxnSpPr/>
      </xdr:nvCxnSpPr>
      <xdr:spPr>
        <a:xfrm>
          <a:off x="2019300" y="585633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27033</xdr:rowOff>
    </xdr:from>
    <xdr:to>
      <xdr:col>10</xdr:col>
      <xdr:colOff>114300</xdr:colOff>
      <xdr:row>34</xdr:row>
      <xdr:rowOff>79937</xdr:rowOff>
    </xdr:to>
    <xdr:cxnSp macro="">
      <xdr:nvCxnSpPr>
        <xdr:cNvPr id="72" name="直線コネクタ 71"/>
        <xdr:cNvCxnSpPr/>
      </xdr:nvCxnSpPr>
      <xdr:spPr>
        <a:xfrm flipV="1">
          <a:off x="1130300" y="5856333"/>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96411</xdr:rowOff>
    </xdr:from>
    <xdr:to>
      <xdr:col>24</xdr:col>
      <xdr:colOff>114300</xdr:colOff>
      <xdr:row>35</xdr:row>
      <xdr:rowOff>26561</xdr:rowOff>
    </xdr:to>
    <xdr:sp macro="" textlink="">
      <xdr:nvSpPr>
        <xdr:cNvPr id="82" name="楕円 81"/>
        <xdr:cNvSpPr/>
      </xdr:nvSpPr>
      <xdr:spPr>
        <a:xfrm>
          <a:off x="4584700" y="59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119288</xdr:rowOff>
    </xdr:from>
    <xdr:ext cx="469744" cy="259045"/>
    <xdr:sp macro="" textlink="">
      <xdr:nvSpPr>
        <xdr:cNvPr id="83" name="議会費該当値テキスト"/>
        <xdr:cNvSpPr txBox="1"/>
      </xdr:nvSpPr>
      <xdr:spPr>
        <a:xfrm>
          <a:off x="4686300" y="57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71918</xdr:rowOff>
    </xdr:from>
    <xdr:to>
      <xdr:col>20</xdr:col>
      <xdr:colOff>38100</xdr:colOff>
      <xdr:row>35</xdr:row>
      <xdr:rowOff>2068</xdr:rowOff>
    </xdr:to>
    <xdr:sp macro="" textlink="">
      <xdr:nvSpPr>
        <xdr:cNvPr id="84" name="楕円 83"/>
        <xdr:cNvSpPr/>
      </xdr:nvSpPr>
      <xdr:spPr>
        <a:xfrm>
          <a:off x="3746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18595</xdr:rowOff>
    </xdr:from>
    <xdr:ext cx="469744" cy="259045"/>
    <xdr:sp macro="" textlink="">
      <xdr:nvSpPr>
        <xdr:cNvPr id="85" name="テキスト ボックス 84"/>
        <xdr:cNvSpPr txBox="1"/>
      </xdr:nvSpPr>
      <xdr:spPr>
        <a:xfrm>
          <a:off x="3562428" y="56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125149</xdr:rowOff>
    </xdr:from>
    <xdr:to>
      <xdr:col>15</xdr:col>
      <xdr:colOff>101600</xdr:colOff>
      <xdr:row>35</xdr:row>
      <xdr:rowOff>55299</xdr:rowOff>
    </xdr:to>
    <xdr:sp macro="" textlink="">
      <xdr:nvSpPr>
        <xdr:cNvPr id="86" name="楕円 85"/>
        <xdr:cNvSpPr/>
      </xdr:nvSpPr>
      <xdr:spPr>
        <a:xfrm>
          <a:off x="28575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71826</xdr:rowOff>
    </xdr:from>
    <xdr:ext cx="469744" cy="259045"/>
    <xdr:sp macro="" textlink="">
      <xdr:nvSpPr>
        <xdr:cNvPr id="87" name="テキスト ボックス 86"/>
        <xdr:cNvSpPr txBox="1"/>
      </xdr:nvSpPr>
      <xdr:spPr>
        <a:xfrm>
          <a:off x="2673428" y="57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147683</xdr:rowOff>
    </xdr:from>
    <xdr:to>
      <xdr:col>10</xdr:col>
      <xdr:colOff>165100</xdr:colOff>
      <xdr:row>34</xdr:row>
      <xdr:rowOff>77833</xdr:rowOff>
    </xdr:to>
    <xdr:sp macro="" textlink="">
      <xdr:nvSpPr>
        <xdr:cNvPr id="88" name="楕円 87"/>
        <xdr:cNvSpPr/>
      </xdr:nvSpPr>
      <xdr:spPr>
        <a:xfrm>
          <a:off x="1968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94360</xdr:rowOff>
    </xdr:from>
    <xdr:ext cx="469744" cy="259045"/>
    <xdr:sp macro="" textlink="">
      <xdr:nvSpPr>
        <xdr:cNvPr id="89" name="テキスト ボックス 88"/>
        <xdr:cNvSpPr txBox="1"/>
      </xdr:nvSpPr>
      <xdr:spPr>
        <a:xfrm>
          <a:off x="1784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29137</xdr:rowOff>
    </xdr:from>
    <xdr:to>
      <xdr:col>6</xdr:col>
      <xdr:colOff>38100</xdr:colOff>
      <xdr:row>34</xdr:row>
      <xdr:rowOff>130737</xdr:rowOff>
    </xdr:to>
    <xdr:sp macro="" textlink="">
      <xdr:nvSpPr>
        <xdr:cNvPr id="90" name="楕円 89"/>
        <xdr:cNvSpPr/>
      </xdr:nvSpPr>
      <xdr:spPr>
        <a:xfrm>
          <a:off x="1079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147264</xdr:rowOff>
    </xdr:from>
    <xdr:ext cx="469744" cy="259045"/>
    <xdr:sp macro="" textlink="">
      <xdr:nvSpPr>
        <xdr:cNvPr id="91" name="テキスト ボックス 90"/>
        <xdr:cNvSpPr txBox="1"/>
      </xdr:nvSpPr>
      <xdr:spPr>
        <a:xfrm>
          <a:off x="895428" y="56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134416</xdr:rowOff>
    </xdr:from>
    <xdr:to>
      <xdr:col>24</xdr:col>
      <xdr:colOff>63500</xdr:colOff>
      <xdr:row>58</xdr:row>
      <xdr:rowOff>2393</xdr:rowOff>
    </xdr:to>
    <xdr:cxnSp macro="">
      <xdr:nvCxnSpPr>
        <xdr:cNvPr id="122" name="直線コネクタ 121"/>
        <xdr:cNvCxnSpPr/>
      </xdr:nvCxnSpPr>
      <xdr:spPr>
        <a:xfrm flipV="1">
          <a:off x="3797300" y="9907066"/>
          <a:ext cx="8382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131507</xdr:rowOff>
    </xdr:from>
    <xdr:to>
      <xdr:col>19</xdr:col>
      <xdr:colOff>177800</xdr:colOff>
      <xdr:row>58</xdr:row>
      <xdr:rowOff>2393</xdr:rowOff>
    </xdr:to>
    <xdr:cxnSp macro="">
      <xdr:nvCxnSpPr>
        <xdr:cNvPr id="125" name="直線コネクタ 124"/>
        <xdr:cNvCxnSpPr/>
      </xdr:nvCxnSpPr>
      <xdr:spPr>
        <a:xfrm>
          <a:off x="2908300" y="9904157"/>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131507</xdr:rowOff>
    </xdr:from>
    <xdr:to>
      <xdr:col>15</xdr:col>
      <xdr:colOff>50800</xdr:colOff>
      <xdr:row>57</xdr:row>
      <xdr:rowOff>161427</xdr:rowOff>
    </xdr:to>
    <xdr:cxnSp macro="">
      <xdr:nvCxnSpPr>
        <xdr:cNvPr id="128" name="直線コネクタ 127"/>
        <xdr:cNvCxnSpPr/>
      </xdr:nvCxnSpPr>
      <xdr:spPr>
        <a:xfrm flipV="1">
          <a:off x="2019300" y="9904157"/>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161427</xdr:rowOff>
    </xdr:from>
    <xdr:to>
      <xdr:col>10</xdr:col>
      <xdr:colOff>114300</xdr:colOff>
      <xdr:row>57</xdr:row>
      <xdr:rowOff>164937</xdr:rowOff>
    </xdr:to>
    <xdr:cxnSp macro="">
      <xdr:nvCxnSpPr>
        <xdr:cNvPr id="131" name="直線コネクタ 130"/>
        <xdr:cNvCxnSpPr/>
      </xdr:nvCxnSpPr>
      <xdr:spPr>
        <a:xfrm flipV="1">
          <a:off x="1130300" y="9934077"/>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83616</xdr:rowOff>
    </xdr:from>
    <xdr:to>
      <xdr:col>24</xdr:col>
      <xdr:colOff>114300</xdr:colOff>
      <xdr:row>58</xdr:row>
      <xdr:rowOff>13766</xdr:rowOff>
    </xdr:to>
    <xdr:sp macro="" textlink="">
      <xdr:nvSpPr>
        <xdr:cNvPr id="141" name="楕円 140"/>
        <xdr:cNvSpPr/>
      </xdr:nvSpPr>
      <xdr:spPr>
        <a:xfrm>
          <a:off x="4584700" y="9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106493</xdr:rowOff>
    </xdr:from>
    <xdr:ext cx="534377" cy="259045"/>
    <xdr:sp macro="" textlink="">
      <xdr:nvSpPr>
        <xdr:cNvPr id="142" name="総務費該当値テキスト"/>
        <xdr:cNvSpPr txBox="1"/>
      </xdr:nvSpPr>
      <xdr:spPr>
        <a:xfrm>
          <a:off x="4686300" y="97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123043</xdr:rowOff>
    </xdr:from>
    <xdr:to>
      <xdr:col>20</xdr:col>
      <xdr:colOff>38100</xdr:colOff>
      <xdr:row>58</xdr:row>
      <xdr:rowOff>53193</xdr:rowOff>
    </xdr:to>
    <xdr:sp macro="" textlink="">
      <xdr:nvSpPr>
        <xdr:cNvPr id="143" name="楕円 142"/>
        <xdr:cNvSpPr/>
      </xdr:nvSpPr>
      <xdr:spPr>
        <a:xfrm>
          <a:off x="3746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69720</xdr:rowOff>
    </xdr:from>
    <xdr:ext cx="534377" cy="259045"/>
    <xdr:sp macro="" textlink="">
      <xdr:nvSpPr>
        <xdr:cNvPr id="144" name="テキスト ボックス 143"/>
        <xdr:cNvSpPr txBox="1"/>
      </xdr:nvSpPr>
      <xdr:spPr>
        <a:xfrm>
          <a:off x="3530111" y="96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80707</xdr:rowOff>
    </xdr:from>
    <xdr:to>
      <xdr:col>15</xdr:col>
      <xdr:colOff>101600</xdr:colOff>
      <xdr:row>58</xdr:row>
      <xdr:rowOff>10857</xdr:rowOff>
    </xdr:to>
    <xdr:sp macro="" textlink="">
      <xdr:nvSpPr>
        <xdr:cNvPr id="145" name="楕円 144"/>
        <xdr:cNvSpPr/>
      </xdr:nvSpPr>
      <xdr:spPr>
        <a:xfrm>
          <a:off x="2857500" y="98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27384</xdr:rowOff>
    </xdr:from>
    <xdr:ext cx="534377" cy="259045"/>
    <xdr:sp macro="" textlink="">
      <xdr:nvSpPr>
        <xdr:cNvPr id="146" name="テキスト ボックス 145"/>
        <xdr:cNvSpPr txBox="1"/>
      </xdr:nvSpPr>
      <xdr:spPr>
        <a:xfrm>
          <a:off x="2641111" y="96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110627</xdr:rowOff>
    </xdr:from>
    <xdr:to>
      <xdr:col>10</xdr:col>
      <xdr:colOff>165100</xdr:colOff>
      <xdr:row>58</xdr:row>
      <xdr:rowOff>40777</xdr:rowOff>
    </xdr:to>
    <xdr:sp macro="" textlink="">
      <xdr:nvSpPr>
        <xdr:cNvPr id="147" name="楕円 146"/>
        <xdr:cNvSpPr/>
      </xdr:nvSpPr>
      <xdr:spPr>
        <a:xfrm>
          <a:off x="1968500" y="98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57304</xdr:rowOff>
    </xdr:from>
    <xdr:ext cx="534377" cy="259045"/>
    <xdr:sp macro="" textlink="">
      <xdr:nvSpPr>
        <xdr:cNvPr id="148" name="テキスト ボックス 147"/>
        <xdr:cNvSpPr txBox="1"/>
      </xdr:nvSpPr>
      <xdr:spPr>
        <a:xfrm>
          <a:off x="1752111" y="96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114137</xdr:rowOff>
    </xdr:from>
    <xdr:to>
      <xdr:col>6</xdr:col>
      <xdr:colOff>38100</xdr:colOff>
      <xdr:row>58</xdr:row>
      <xdr:rowOff>44287</xdr:rowOff>
    </xdr:to>
    <xdr:sp macro="" textlink="">
      <xdr:nvSpPr>
        <xdr:cNvPr id="149" name="楕円 148"/>
        <xdr:cNvSpPr/>
      </xdr:nvSpPr>
      <xdr:spPr>
        <a:xfrm>
          <a:off x="1079500" y="98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60814</xdr:rowOff>
    </xdr:from>
    <xdr:ext cx="534377" cy="259045"/>
    <xdr:sp macro="" textlink="">
      <xdr:nvSpPr>
        <xdr:cNvPr id="150" name="テキスト ボックス 149"/>
        <xdr:cNvSpPr txBox="1"/>
      </xdr:nvSpPr>
      <xdr:spPr>
        <a:xfrm>
          <a:off x="863111" y="96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120117</xdr:rowOff>
    </xdr:from>
    <xdr:to>
      <xdr:col>24</xdr:col>
      <xdr:colOff>63500</xdr:colOff>
      <xdr:row>74</xdr:row>
      <xdr:rowOff>132156</xdr:rowOff>
    </xdr:to>
    <xdr:cxnSp macro="">
      <xdr:nvCxnSpPr>
        <xdr:cNvPr id="180" name="直線コネクタ 179"/>
        <xdr:cNvCxnSpPr/>
      </xdr:nvCxnSpPr>
      <xdr:spPr>
        <a:xfrm>
          <a:off x="3797300" y="12807417"/>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120117</xdr:rowOff>
    </xdr:from>
    <xdr:to>
      <xdr:col>19</xdr:col>
      <xdr:colOff>177800</xdr:colOff>
      <xdr:row>74</xdr:row>
      <xdr:rowOff>122733</xdr:rowOff>
    </xdr:to>
    <xdr:cxnSp macro="">
      <xdr:nvCxnSpPr>
        <xdr:cNvPr id="183" name="直線コネクタ 182"/>
        <xdr:cNvCxnSpPr/>
      </xdr:nvCxnSpPr>
      <xdr:spPr>
        <a:xfrm flipV="1">
          <a:off x="2908300" y="12807417"/>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139230</xdr:rowOff>
    </xdr:from>
    <xdr:to>
      <xdr:col>15</xdr:col>
      <xdr:colOff>50800</xdr:colOff>
      <xdr:row>74</xdr:row>
      <xdr:rowOff>122733</xdr:rowOff>
    </xdr:to>
    <xdr:cxnSp macro="">
      <xdr:nvCxnSpPr>
        <xdr:cNvPr id="186" name="直線コネクタ 185"/>
        <xdr:cNvCxnSpPr/>
      </xdr:nvCxnSpPr>
      <xdr:spPr>
        <a:xfrm>
          <a:off x="2019300" y="12483630"/>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139230</xdr:rowOff>
    </xdr:from>
    <xdr:to>
      <xdr:col>10</xdr:col>
      <xdr:colOff>114300</xdr:colOff>
      <xdr:row>75</xdr:row>
      <xdr:rowOff>67335</xdr:rowOff>
    </xdr:to>
    <xdr:cxnSp macro="">
      <xdr:nvCxnSpPr>
        <xdr:cNvPr id="189" name="直線コネクタ 188"/>
        <xdr:cNvCxnSpPr/>
      </xdr:nvCxnSpPr>
      <xdr:spPr>
        <a:xfrm flipV="1">
          <a:off x="1130300" y="12483630"/>
          <a:ext cx="889000" cy="4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81356</xdr:rowOff>
    </xdr:from>
    <xdr:to>
      <xdr:col>24</xdr:col>
      <xdr:colOff>114300</xdr:colOff>
      <xdr:row>75</xdr:row>
      <xdr:rowOff>11506</xdr:rowOff>
    </xdr:to>
    <xdr:sp macro="" textlink="">
      <xdr:nvSpPr>
        <xdr:cNvPr id="199" name="楕円 198"/>
        <xdr:cNvSpPr/>
      </xdr:nvSpPr>
      <xdr:spPr>
        <a:xfrm>
          <a:off x="4584700" y="12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104233</xdr:rowOff>
    </xdr:from>
    <xdr:ext cx="599010" cy="259045"/>
    <xdr:sp macro="" textlink="">
      <xdr:nvSpPr>
        <xdr:cNvPr id="200" name="民生費該当値テキスト"/>
        <xdr:cNvSpPr txBox="1"/>
      </xdr:nvSpPr>
      <xdr:spPr>
        <a:xfrm>
          <a:off x="4686300" y="126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69317</xdr:rowOff>
    </xdr:from>
    <xdr:to>
      <xdr:col>20</xdr:col>
      <xdr:colOff>38100</xdr:colOff>
      <xdr:row>74</xdr:row>
      <xdr:rowOff>170917</xdr:rowOff>
    </xdr:to>
    <xdr:sp macro="" textlink="">
      <xdr:nvSpPr>
        <xdr:cNvPr id="201" name="楕円 200"/>
        <xdr:cNvSpPr/>
      </xdr:nvSpPr>
      <xdr:spPr>
        <a:xfrm>
          <a:off x="3746500" y="127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15994</xdr:rowOff>
    </xdr:from>
    <xdr:ext cx="599010" cy="259045"/>
    <xdr:sp macro="" textlink="">
      <xdr:nvSpPr>
        <xdr:cNvPr id="202" name="テキスト ボックス 201"/>
        <xdr:cNvSpPr txBox="1"/>
      </xdr:nvSpPr>
      <xdr:spPr>
        <a:xfrm>
          <a:off x="3497795" y="1253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71933</xdr:rowOff>
    </xdr:from>
    <xdr:to>
      <xdr:col>15</xdr:col>
      <xdr:colOff>101600</xdr:colOff>
      <xdr:row>75</xdr:row>
      <xdr:rowOff>2083</xdr:rowOff>
    </xdr:to>
    <xdr:sp macro="" textlink="">
      <xdr:nvSpPr>
        <xdr:cNvPr id="203" name="楕円 202"/>
        <xdr:cNvSpPr/>
      </xdr:nvSpPr>
      <xdr:spPr>
        <a:xfrm>
          <a:off x="2857500" y="127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18610</xdr:rowOff>
    </xdr:from>
    <xdr:ext cx="599010" cy="259045"/>
    <xdr:sp macro="" textlink="">
      <xdr:nvSpPr>
        <xdr:cNvPr id="204" name="テキスト ボックス 203"/>
        <xdr:cNvSpPr txBox="1"/>
      </xdr:nvSpPr>
      <xdr:spPr>
        <a:xfrm>
          <a:off x="2608795" y="1253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88430</xdr:rowOff>
    </xdr:from>
    <xdr:to>
      <xdr:col>10</xdr:col>
      <xdr:colOff>165100</xdr:colOff>
      <xdr:row>73</xdr:row>
      <xdr:rowOff>18580</xdr:rowOff>
    </xdr:to>
    <xdr:sp macro="" textlink="">
      <xdr:nvSpPr>
        <xdr:cNvPr id="205" name="楕円 204"/>
        <xdr:cNvSpPr/>
      </xdr:nvSpPr>
      <xdr:spPr>
        <a:xfrm>
          <a:off x="1968500" y="124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35107</xdr:rowOff>
    </xdr:from>
    <xdr:ext cx="599010" cy="259045"/>
    <xdr:sp macro="" textlink="">
      <xdr:nvSpPr>
        <xdr:cNvPr id="206" name="テキスト ボックス 205"/>
        <xdr:cNvSpPr txBox="1"/>
      </xdr:nvSpPr>
      <xdr:spPr>
        <a:xfrm>
          <a:off x="1719795" y="1220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16535</xdr:rowOff>
    </xdr:from>
    <xdr:to>
      <xdr:col>6</xdr:col>
      <xdr:colOff>38100</xdr:colOff>
      <xdr:row>75</xdr:row>
      <xdr:rowOff>118135</xdr:rowOff>
    </xdr:to>
    <xdr:sp macro="" textlink="">
      <xdr:nvSpPr>
        <xdr:cNvPr id="207" name="楕円 206"/>
        <xdr:cNvSpPr/>
      </xdr:nvSpPr>
      <xdr:spPr>
        <a:xfrm>
          <a:off x="1079500" y="128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134662</xdr:rowOff>
    </xdr:from>
    <xdr:ext cx="599010" cy="259045"/>
    <xdr:sp macro="" textlink="">
      <xdr:nvSpPr>
        <xdr:cNvPr id="208" name="テキスト ボックス 207"/>
        <xdr:cNvSpPr txBox="1"/>
      </xdr:nvSpPr>
      <xdr:spPr>
        <a:xfrm>
          <a:off x="830795" y="1265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5992</xdr:rowOff>
    </xdr:from>
    <xdr:to>
      <xdr:col>24</xdr:col>
      <xdr:colOff>63500</xdr:colOff>
      <xdr:row>95</xdr:row>
      <xdr:rowOff>58868</xdr:rowOff>
    </xdr:to>
    <xdr:cxnSp macro="">
      <xdr:nvCxnSpPr>
        <xdr:cNvPr id="236" name="直線コネクタ 235"/>
        <xdr:cNvCxnSpPr/>
      </xdr:nvCxnSpPr>
      <xdr:spPr>
        <a:xfrm flipV="1">
          <a:off x="3797300" y="16293742"/>
          <a:ext cx="838200" cy="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13308</xdr:rowOff>
    </xdr:from>
    <xdr:to>
      <xdr:col>19</xdr:col>
      <xdr:colOff>177800</xdr:colOff>
      <xdr:row>95</xdr:row>
      <xdr:rowOff>58868</xdr:rowOff>
    </xdr:to>
    <xdr:cxnSp macro="">
      <xdr:nvCxnSpPr>
        <xdr:cNvPr id="239" name="直線コネクタ 238"/>
        <xdr:cNvCxnSpPr/>
      </xdr:nvCxnSpPr>
      <xdr:spPr>
        <a:xfrm>
          <a:off x="2908300" y="16301058"/>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13308</xdr:rowOff>
    </xdr:from>
    <xdr:to>
      <xdr:col>15</xdr:col>
      <xdr:colOff>50800</xdr:colOff>
      <xdr:row>95</xdr:row>
      <xdr:rowOff>82069</xdr:rowOff>
    </xdr:to>
    <xdr:cxnSp macro="">
      <xdr:nvCxnSpPr>
        <xdr:cNvPr id="242" name="直線コネクタ 241"/>
        <xdr:cNvCxnSpPr/>
      </xdr:nvCxnSpPr>
      <xdr:spPr>
        <a:xfrm flipV="1">
          <a:off x="2019300" y="16301058"/>
          <a:ext cx="88900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82069</xdr:rowOff>
    </xdr:from>
    <xdr:to>
      <xdr:col>10</xdr:col>
      <xdr:colOff>114300</xdr:colOff>
      <xdr:row>95</xdr:row>
      <xdr:rowOff>156983</xdr:rowOff>
    </xdr:to>
    <xdr:cxnSp macro="">
      <xdr:nvCxnSpPr>
        <xdr:cNvPr id="245" name="直線コネクタ 244"/>
        <xdr:cNvCxnSpPr/>
      </xdr:nvCxnSpPr>
      <xdr:spPr>
        <a:xfrm flipV="1">
          <a:off x="1130300" y="16369819"/>
          <a:ext cx="889000" cy="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126642</xdr:rowOff>
    </xdr:from>
    <xdr:to>
      <xdr:col>24</xdr:col>
      <xdr:colOff>114300</xdr:colOff>
      <xdr:row>95</xdr:row>
      <xdr:rowOff>56792</xdr:rowOff>
    </xdr:to>
    <xdr:sp macro="" textlink="">
      <xdr:nvSpPr>
        <xdr:cNvPr id="255" name="楕円 254"/>
        <xdr:cNvSpPr/>
      </xdr:nvSpPr>
      <xdr:spPr>
        <a:xfrm>
          <a:off x="4584700" y="162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149519</xdr:rowOff>
    </xdr:from>
    <xdr:ext cx="534377" cy="259045"/>
    <xdr:sp macro="" textlink="">
      <xdr:nvSpPr>
        <xdr:cNvPr id="256" name="衛生費該当値テキスト"/>
        <xdr:cNvSpPr txBox="1"/>
      </xdr:nvSpPr>
      <xdr:spPr>
        <a:xfrm>
          <a:off x="4686300" y="160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8068</xdr:rowOff>
    </xdr:from>
    <xdr:to>
      <xdr:col>20</xdr:col>
      <xdr:colOff>38100</xdr:colOff>
      <xdr:row>95</xdr:row>
      <xdr:rowOff>109668</xdr:rowOff>
    </xdr:to>
    <xdr:sp macro="" textlink="">
      <xdr:nvSpPr>
        <xdr:cNvPr id="257" name="楕円 256"/>
        <xdr:cNvSpPr/>
      </xdr:nvSpPr>
      <xdr:spPr>
        <a:xfrm>
          <a:off x="3746500" y="162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126195</xdr:rowOff>
    </xdr:from>
    <xdr:ext cx="534377" cy="259045"/>
    <xdr:sp macro="" textlink="">
      <xdr:nvSpPr>
        <xdr:cNvPr id="258" name="テキスト ボックス 257"/>
        <xdr:cNvSpPr txBox="1"/>
      </xdr:nvSpPr>
      <xdr:spPr>
        <a:xfrm>
          <a:off x="3530111" y="160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133958</xdr:rowOff>
    </xdr:from>
    <xdr:to>
      <xdr:col>15</xdr:col>
      <xdr:colOff>101600</xdr:colOff>
      <xdr:row>95</xdr:row>
      <xdr:rowOff>64108</xdr:rowOff>
    </xdr:to>
    <xdr:sp macro="" textlink="">
      <xdr:nvSpPr>
        <xdr:cNvPr id="259" name="楕円 258"/>
        <xdr:cNvSpPr/>
      </xdr:nvSpPr>
      <xdr:spPr>
        <a:xfrm>
          <a:off x="2857500" y="162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80635</xdr:rowOff>
    </xdr:from>
    <xdr:ext cx="534377" cy="259045"/>
    <xdr:sp macro="" textlink="">
      <xdr:nvSpPr>
        <xdr:cNvPr id="260" name="テキスト ボックス 259"/>
        <xdr:cNvSpPr txBox="1"/>
      </xdr:nvSpPr>
      <xdr:spPr>
        <a:xfrm>
          <a:off x="2641111" y="160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31269</xdr:rowOff>
    </xdr:from>
    <xdr:to>
      <xdr:col>10</xdr:col>
      <xdr:colOff>165100</xdr:colOff>
      <xdr:row>95</xdr:row>
      <xdr:rowOff>132869</xdr:rowOff>
    </xdr:to>
    <xdr:sp macro="" textlink="">
      <xdr:nvSpPr>
        <xdr:cNvPr id="261" name="楕円 260"/>
        <xdr:cNvSpPr/>
      </xdr:nvSpPr>
      <xdr:spPr>
        <a:xfrm>
          <a:off x="1968500" y="163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149396</xdr:rowOff>
    </xdr:from>
    <xdr:ext cx="534377" cy="259045"/>
    <xdr:sp macro="" textlink="">
      <xdr:nvSpPr>
        <xdr:cNvPr id="262" name="テキスト ボックス 261"/>
        <xdr:cNvSpPr txBox="1"/>
      </xdr:nvSpPr>
      <xdr:spPr>
        <a:xfrm>
          <a:off x="1752111" y="160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106183</xdr:rowOff>
    </xdr:from>
    <xdr:to>
      <xdr:col>6</xdr:col>
      <xdr:colOff>38100</xdr:colOff>
      <xdr:row>96</xdr:row>
      <xdr:rowOff>36333</xdr:rowOff>
    </xdr:to>
    <xdr:sp macro="" textlink="">
      <xdr:nvSpPr>
        <xdr:cNvPr id="263" name="楕円 262"/>
        <xdr:cNvSpPr/>
      </xdr:nvSpPr>
      <xdr:spPr>
        <a:xfrm>
          <a:off x="1079500" y="163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52860</xdr:rowOff>
    </xdr:from>
    <xdr:ext cx="534377" cy="259045"/>
    <xdr:sp macro="" textlink="">
      <xdr:nvSpPr>
        <xdr:cNvPr id="264" name="テキスト ボックス 263"/>
        <xdr:cNvSpPr txBox="1"/>
      </xdr:nvSpPr>
      <xdr:spPr>
        <a:xfrm>
          <a:off x="863111" y="161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97409</xdr:rowOff>
    </xdr:from>
    <xdr:to>
      <xdr:col>55</xdr:col>
      <xdr:colOff>0</xdr:colOff>
      <xdr:row>34</xdr:row>
      <xdr:rowOff>107696</xdr:rowOff>
    </xdr:to>
    <xdr:cxnSp macro="">
      <xdr:nvCxnSpPr>
        <xdr:cNvPr id="293" name="直線コネクタ 292"/>
        <xdr:cNvCxnSpPr/>
      </xdr:nvCxnSpPr>
      <xdr:spPr>
        <a:xfrm flipV="1">
          <a:off x="9639300" y="592670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107696</xdr:rowOff>
    </xdr:from>
    <xdr:to>
      <xdr:col>50</xdr:col>
      <xdr:colOff>114300</xdr:colOff>
      <xdr:row>34</xdr:row>
      <xdr:rowOff>114173</xdr:rowOff>
    </xdr:to>
    <xdr:cxnSp macro="">
      <xdr:nvCxnSpPr>
        <xdr:cNvPr id="296" name="直線コネクタ 295"/>
        <xdr:cNvCxnSpPr/>
      </xdr:nvCxnSpPr>
      <xdr:spPr>
        <a:xfrm flipV="1">
          <a:off x="8750300" y="593699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114173</xdr:rowOff>
    </xdr:from>
    <xdr:to>
      <xdr:col>45</xdr:col>
      <xdr:colOff>177800</xdr:colOff>
      <xdr:row>34</xdr:row>
      <xdr:rowOff>133223</xdr:rowOff>
    </xdr:to>
    <xdr:cxnSp macro="">
      <xdr:nvCxnSpPr>
        <xdr:cNvPr id="299" name="直線コネクタ 298"/>
        <xdr:cNvCxnSpPr/>
      </xdr:nvCxnSpPr>
      <xdr:spPr>
        <a:xfrm flipV="1">
          <a:off x="7861300" y="59434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133223</xdr:rowOff>
    </xdr:from>
    <xdr:to>
      <xdr:col>41</xdr:col>
      <xdr:colOff>50800</xdr:colOff>
      <xdr:row>35</xdr:row>
      <xdr:rowOff>2159</xdr:rowOff>
    </xdr:to>
    <xdr:cxnSp macro="">
      <xdr:nvCxnSpPr>
        <xdr:cNvPr id="302" name="直線コネクタ 301"/>
        <xdr:cNvCxnSpPr/>
      </xdr:nvCxnSpPr>
      <xdr:spPr>
        <a:xfrm flipV="1">
          <a:off x="6972300" y="596252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46609</xdr:rowOff>
    </xdr:from>
    <xdr:to>
      <xdr:col>55</xdr:col>
      <xdr:colOff>50800</xdr:colOff>
      <xdr:row>34</xdr:row>
      <xdr:rowOff>148209</xdr:rowOff>
    </xdr:to>
    <xdr:sp macro="" textlink="">
      <xdr:nvSpPr>
        <xdr:cNvPr id="312" name="楕円 311"/>
        <xdr:cNvSpPr/>
      </xdr:nvSpPr>
      <xdr:spPr>
        <a:xfrm>
          <a:off x="104267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69486</xdr:rowOff>
    </xdr:from>
    <xdr:ext cx="469744" cy="259045"/>
    <xdr:sp macro="" textlink="">
      <xdr:nvSpPr>
        <xdr:cNvPr id="313" name="労働費該当値テキスト"/>
        <xdr:cNvSpPr txBox="1"/>
      </xdr:nvSpPr>
      <xdr:spPr>
        <a:xfrm>
          <a:off x="10528300"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56896</xdr:rowOff>
    </xdr:from>
    <xdr:to>
      <xdr:col>50</xdr:col>
      <xdr:colOff>165100</xdr:colOff>
      <xdr:row>34</xdr:row>
      <xdr:rowOff>158496</xdr:rowOff>
    </xdr:to>
    <xdr:sp macro="" textlink="">
      <xdr:nvSpPr>
        <xdr:cNvPr id="314" name="楕円 313"/>
        <xdr:cNvSpPr/>
      </xdr:nvSpPr>
      <xdr:spPr>
        <a:xfrm>
          <a:off x="958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3573</xdr:rowOff>
    </xdr:from>
    <xdr:ext cx="469744" cy="259045"/>
    <xdr:sp macro="" textlink="">
      <xdr:nvSpPr>
        <xdr:cNvPr id="315" name="テキスト ボックス 314"/>
        <xdr:cNvSpPr txBox="1"/>
      </xdr:nvSpPr>
      <xdr:spPr>
        <a:xfrm>
          <a:off x="940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63373</xdr:rowOff>
    </xdr:from>
    <xdr:to>
      <xdr:col>46</xdr:col>
      <xdr:colOff>38100</xdr:colOff>
      <xdr:row>34</xdr:row>
      <xdr:rowOff>164973</xdr:rowOff>
    </xdr:to>
    <xdr:sp macro="" textlink="">
      <xdr:nvSpPr>
        <xdr:cNvPr id="316" name="楕円 315"/>
        <xdr:cNvSpPr/>
      </xdr:nvSpPr>
      <xdr:spPr>
        <a:xfrm>
          <a:off x="8699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10050</xdr:rowOff>
    </xdr:from>
    <xdr:ext cx="469744" cy="259045"/>
    <xdr:sp macro="" textlink="">
      <xdr:nvSpPr>
        <xdr:cNvPr id="317" name="テキスト ボックス 316"/>
        <xdr:cNvSpPr txBox="1"/>
      </xdr:nvSpPr>
      <xdr:spPr>
        <a:xfrm>
          <a:off x="8515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82423</xdr:rowOff>
    </xdr:from>
    <xdr:to>
      <xdr:col>41</xdr:col>
      <xdr:colOff>101600</xdr:colOff>
      <xdr:row>35</xdr:row>
      <xdr:rowOff>12573</xdr:rowOff>
    </xdr:to>
    <xdr:sp macro="" textlink="">
      <xdr:nvSpPr>
        <xdr:cNvPr id="318" name="楕円 317"/>
        <xdr:cNvSpPr/>
      </xdr:nvSpPr>
      <xdr:spPr>
        <a:xfrm>
          <a:off x="7810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29100</xdr:rowOff>
    </xdr:from>
    <xdr:ext cx="469744" cy="259045"/>
    <xdr:sp macro="" textlink="">
      <xdr:nvSpPr>
        <xdr:cNvPr id="319" name="テキスト ボックス 318"/>
        <xdr:cNvSpPr txBox="1"/>
      </xdr:nvSpPr>
      <xdr:spPr>
        <a:xfrm>
          <a:off x="7626428" y="56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122809</xdr:rowOff>
    </xdr:from>
    <xdr:to>
      <xdr:col>36</xdr:col>
      <xdr:colOff>165100</xdr:colOff>
      <xdr:row>35</xdr:row>
      <xdr:rowOff>52959</xdr:rowOff>
    </xdr:to>
    <xdr:sp macro="" textlink="">
      <xdr:nvSpPr>
        <xdr:cNvPr id="320" name="楕円 319"/>
        <xdr:cNvSpPr/>
      </xdr:nvSpPr>
      <xdr:spPr>
        <a:xfrm>
          <a:off x="6921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69486</xdr:rowOff>
    </xdr:from>
    <xdr:ext cx="469744" cy="259045"/>
    <xdr:sp macro="" textlink="">
      <xdr:nvSpPr>
        <xdr:cNvPr id="321" name="テキスト ボックス 320"/>
        <xdr:cNvSpPr txBox="1"/>
      </xdr:nvSpPr>
      <xdr:spPr>
        <a:xfrm>
          <a:off x="6737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129718</xdr:rowOff>
    </xdr:from>
    <xdr:to>
      <xdr:col>55</xdr:col>
      <xdr:colOff>0</xdr:colOff>
      <xdr:row>55</xdr:row>
      <xdr:rowOff>67901</xdr:rowOff>
    </xdr:to>
    <xdr:cxnSp macro="">
      <xdr:nvCxnSpPr>
        <xdr:cNvPr id="350" name="直線コネクタ 349"/>
        <xdr:cNvCxnSpPr/>
      </xdr:nvCxnSpPr>
      <xdr:spPr>
        <a:xfrm>
          <a:off x="9639300" y="9388018"/>
          <a:ext cx="838200" cy="10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151587</xdr:rowOff>
    </xdr:from>
    <xdr:to>
      <xdr:col>50</xdr:col>
      <xdr:colOff>114300</xdr:colOff>
      <xdr:row>54</xdr:row>
      <xdr:rowOff>129718</xdr:rowOff>
    </xdr:to>
    <xdr:cxnSp macro="">
      <xdr:nvCxnSpPr>
        <xdr:cNvPr id="353" name="直線コネクタ 352"/>
        <xdr:cNvCxnSpPr/>
      </xdr:nvCxnSpPr>
      <xdr:spPr>
        <a:xfrm>
          <a:off x="8750300" y="9238437"/>
          <a:ext cx="889000" cy="1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103677</xdr:rowOff>
    </xdr:from>
    <xdr:to>
      <xdr:col>45</xdr:col>
      <xdr:colOff>177800</xdr:colOff>
      <xdr:row>53</xdr:row>
      <xdr:rowOff>151587</xdr:rowOff>
    </xdr:to>
    <xdr:cxnSp macro="">
      <xdr:nvCxnSpPr>
        <xdr:cNvPr id="356" name="直線コネクタ 355"/>
        <xdr:cNvCxnSpPr/>
      </xdr:nvCxnSpPr>
      <xdr:spPr>
        <a:xfrm>
          <a:off x="7861300" y="9190527"/>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84550</xdr:rowOff>
    </xdr:from>
    <xdr:to>
      <xdr:col>41</xdr:col>
      <xdr:colOff>50800</xdr:colOff>
      <xdr:row>53</xdr:row>
      <xdr:rowOff>103677</xdr:rowOff>
    </xdr:to>
    <xdr:cxnSp macro="">
      <xdr:nvCxnSpPr>
        <xdr:cNvPr id="359" name="直線コネクタ 358"/>
        <xdr:cNvCxnSpPr/>
      </xdr:nvCxnSpPr>
      <xdr:spPr>
        <a:xfrm>
          <a:off x="6972300" y="9171400"/>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17101</xdr:rowOff>
    </xdr:from>
    <xdr:to>
      <xdr:col>55</xdr:col>
      <xdr:colOff>50800</xdr:colOff>
      <xdr:row>55</xdr:row>
      <xdr:rowOff>118701</xdr:rowOff>
    </xdr:to>
    <xdr:sp macro="" textlink="">
      <xdr:nvSpPr>
        <xdr:cNvPr id="369" name="楕円 368"/>
        <xdr:cNvSpPr/>
      </xdr:nvSpPr>
      <xdr:spPr>
        <a:xfrm>
          <a:off x="10426700" y="94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39978</xdr:rowOff>
    </xdr:from>
    <xdr:ext cx="534377" cy="259045"/>
    <xdr:sp macro="" textlink="">
      <xdr:nvSpPr>
        <xdr:cNvPr id="370" name="農林水産業費該当値テキスト"/>
        <xdr:cNvSpPr txBox="1"/>
      </xdr:nvSpPr>
      <xdr:spPr>
        <a:xfrm>
          <a:off x="10528300" y="92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78918</xdr:rowOff>
    </xdr:from>
    <xdr:to>
      <xdr:col>50</xdr:col>
      <xdr:colOff>165100</xdr:colOff>
      <xdr:row>55</xdr:row>
      <xdr:rowOff>9068</xdr:rowOff>
    </xdr:to>
    <xdr:sp macro="" textlink="">
      <xdr:nvSpPr>
        <xdr:cNvPr id="371" name="楕円 370"/>
        <xdr:cNvSpPr/>
      </xdr:nvSpPr>
      <xdr:spPr>
        <a:xfrm>
          <a:off x="9588500" y="9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25595</xdr:rowOff>
    </xdr:from>
    <xdr:ext cx="534377" cy="259045"/>
    <xdr:sp macro="" textlink="">
      <xdr:nvSpPr>
        <xdr:cNvPr id="372" name="テキスト ボックス 371"/>
        <xdr:cNvSpPr txBox="1"/>
      </xdr:nvSpPr>
      <xdr:spPr>
        <a:xfrm>
          <a:off x="9372111" y="91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100787</xdr:rowOff>
    </xdr:from>
    <xdr:to>
      <xdr:col>46</xdr:col>
      <xdr:colOff>38100</xdr:colOff>
      <xdr:row>54</xdr:row>
      <xdr:rowOff>30937</xdr:rowOff>
    </xdr:to>
    <xdr:sp macro="" textlink="">
      <xdr:nvSpPr>
        <xdr:cNvPr id="373" name="楕円 372"/>
        <xdr:cNvSpPr/>
      </xdr:nvSpPr>
      <xdr:spPr>
        <a:xfrm>
          <a:off x="8699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47464</xdr:rowOff>
    </xdr:from>
    <xdr:ext cx="534377" cy="259045"/>
    <xdr:sp macro="" textlink="">
      <xdr:nvSpPr>
        <xdr:cNvPr id="374" name="テキスト ボックス 373"/>
        <xdr:cNvSpPr txBox="1"/>
      </xdr:nvSpPr>
      <xdr:spPr>
        <a:xfrm>
          <a:off x="8483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52877</xdr:rowOff>
    </xdr:from>
    <xdr:to>
      <xdr:col>41</xdr:col>
      <xdr:colOff>101600</xdr:colOff>
      <xdr:row>53</xdr:row>
      <xdr:rowOff>154477</xdr:rowOff>
    </xdr:to>
    <xdr:sp macro="" textlink="">
      <xdr:nvSpPr>
        <xdr:cNvPr id="375" name="楕円 374"/>
        <xdr:cNvSpPr/>
      </xdr:nvSpPr>
      <xdr:spPr>
        <a:xfrm>
          <a:off x="7810500" y="9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171004</xdr:rowOff>
    </xdr:from>
    <xdr:ext cx="534377" cy="259045"/>
    <xdr:sp macro="" textlink="">
      <xdr:nvSpPr>
        <xdr:cNvPr id="376" name="テキスト ボックス 375"/>
        <xdr:cNvSpPr txBox="1"/>
      </xdr:nvSpPr>
      <xdr:spPr>
        <a:xfrm>
          <a:off x="7594111" y="89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33750</xdr:rowOff>
    </xdr:from>
    <xdr:to>
      <xdr:col>36</xdr:col>
      <xdr:colOff>165100</xdr:colOff>
      <xdr:row>53</xdr:row>
      <xdr:rowOff>135350</xdr:rowOff>
    </xdr:to>
    <xdr:sp macro="" textlink="">
      <xdr:nvSpPr>
        <xdr:cNvPr id="377" name="楕円 376"/>
        <xdr:cNvSpPr/>
      </xdr:nvSpPr>
      <xdr:spPr>
        <a:xfrm>
          <a:off x="6921500" y="91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151877</xdr:rowOff>
    </xdr:from>
    <xdr:ext cx="534377" cy="259045"/>
    <xdr:sp macro="" textlink="">
      <xdr:nvSpPr>
        <xdr:cNvPr id="378" name="テキスト ボックス 377"/>
        <xdr:cNvSpPr txBox="1"/>
      </xdr:nvSpPr>
      <xdr:spPr>
        <a:xfrm>
          <a:off x="6705111" y="88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105998</xdr:rowOff>
    </xdr:from>
    <xdr:to>
      <xdr:col>54</xdr:col>
      <xdr:colOff>189865</xdr:colOff>
      <xdr:row>79</xdr:row>
      <xdr:rowOff>80623</xdr:rowOff>
    </xdr:to>
    <xdr:cxnSp macro="">
      <xdr:nvCxnSpPr>
        <xdr:cNvPr id="404" name="直線コネクタ 403"/>
        <xdr:cNvCxnSpPr/>
      </xdr:nvCxnSpPr>
      <xdr:spPr>
        <a:xfrm flipV="1">
          <a:off x="10475595" y="12450398"/>
          <a:ext cx="1270" cy="1174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84450</xdr:rowOff>
    </xdr:from>
    <xdr:ext cx="378565" cy="259045"/>
    <xdr:sp macro="" textlink="">
      <xdr:nvSpPr>
        <xdr:cNvPr id="405" name="商工費最小値テキスト"/>
        <xdr:cNvSpPr txBox="1"/>
      </xdr:nvSpPr>
      <xdr:spPr>
        <a:xfrm>
          <a:off x="10528300" y="1362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80623</xdr:rowOff>
    </xdr:from>
    <xdr:to>
      <xdr:col>55</xdr:col>
      <xdr:colOff>88900</xdr:colOff>
      <xdr:row>79</xdr:row>
      <xdr:rowOff>80623</xdr:rowOff>
    </xdr:to>
    <xdr:cxnSp macro="">
      <xdr:nvCxnSpPr>
        <xdr:cNvPr id="406" name="直線コネクタ 405"/>
        <xdr:cNvCxnSpPr/>
      </xdr:nvCxnSpPr>
      <xdr:spPr>
        <a:xfrm>
          <a:off x="10388600" y="1362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52675</xdr:rowOff>
    </xdr:from>
    <xdr:ext cx="534377" cy="259045"/>
    <xdr:sp macro="" textlink="">
      <xdr:nvSpPr>
        <xdr:cNvPr id="407" name="商工費最大値テキスト"/>
        <xdr:cNvSpPr txBox="1"/>
      </xdr:nvSpPr>
      <xdr:spPr>
        <a:xfrm>
          <a:off x="10528300" y="122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105998</xdr:rowOff>
    </xdr:from>
    <xdr:to>
      <xdr:col>55</xdr:col>
      <xdr:colOff>88900</xdr:colOff>
      <xdr:row>72</xdr:row>
      <xdr:rowOff>105998</xdr:rowOff>
    </xdr:to>
    <xdr:cxnSp macro="">
      <xdr:nvCxnSpPr>
        <xdr:cNvPr id="408" name="直線コネクタ 407"/>
        <xdr:cNvCxnSpPr/>
      </xdr:nvCxnSpPr>
      <xdr:spPr>
        <a:xfrm>
          <a:off x="10388600" y="1245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49272</xdr:rowOff>
    </xdr:from>
    <xdr:to>
      <xdr:col>55</xdr:col>
      <xdr:colOff>0</xdr:colOff>
      <xdr:row>72</xdr:row>
      <xdr:rowOff>105998</xdr:rowOff>
    </xdr:to>
    <xdr:cxnSp macro="">
      <xdr:nvCxnSpPr>
        <xdr:cNvPr id="409" name="直線コネクタ 408"/>
        <xdr:cNvCxnSpPr/>
      </xdr:nvCxnSpPr>
      <xdr:spPr>
        <a:xfrm>
          <a:off x="9639300" y="12393672"/>
          <a:ext cx="8382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44924</xdr:rowOff>
    </xdr:from>
    <xdr:ext cx="469744" cy="259045"/>
    <xdr:sp macro="" textlink="">
      <xdr:nvSpPr>
        <xdr:cNvPr id="410" name="商工費平均値テキスト"/>
        <xdr:cNvSpPr txBox="1"/>
      </xdr:nvSpPr>
      <xdr:spPr>
        <a:xfrm>
          <a:off x="10528300" y="13246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66497</xdr:rowOff>
    </xdr:from>
    <xdr:to>
      <xdr:col>55</xdr:col>
      <xdr:colOff>50800</xdr:colOff>
      <xdr:row>77</xdr:row>
      <xdr:rowOff>168097</xdr:rowOff>
    </xdr:to>
    <xdr:sp macro="" textlink="">
      <xdr:nvSpPr>
        <xdr:cNvPr id="411" name="フローチャート: 判断 410"/>
        <xdr:cNvSpPr/>
      </xdr:nvSpPr>
      <xdr:spPr>
        <a:xfrm>
          <a:off x="104267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36830</xdr:rowOff>
    </xdr:from>
    <xdr:to>
      <xdr:col>50</xdr:col>
      <xdr:colOff>114300</xdr:colOff>
      <xdr:row>72</xdr:row>
      <xdr:rowOff>49272</xdr:rowOff>
    </xdr:to>
    <xdr:cxnSp macro="">
      <xdr:nvCxnSpPr>
        <xdr:cNvPr id="412" name="直線コネクタ 411"/>
        <xdr:cNvCxnSpPr/>
      </xdr:nvCxnSpPr>
      <xdr:spPr>
        <a:xfrm>
          <a:off x="8750300" y="1238123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70481</xdr:rowOff>
    </xdr:from>
    <xdr:to>
      <xdr:col>50</xdr:col>
      <xdr:colOff>165100</xdr:colOff>
      <xdr:row>78</xdr:row>
      <xdr:rowOff>631</xdr:rowOff>
    </xdr:to>
    <xdr:sp macro="" textlink="">
      <xdr:nvSpPr>
        <xdr:cNvPr id="413" name="フローチャート: 判断 412"/>
        <xdr:cNvSpPr/>
      </xdr:nvSpPr>
      <xdr:spPr>
        <a:xfrm>
          <a:off x="9588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163208</xdr:rowOff>
    </xdr:from>
    <xdr:ext cx="469744" cy="259045"/>
    <xdr:sp macro="" textlink="">
      <xdr:nvSpPr>
        <xdr:cNvPr id="414" name="テキスト ボックス 413"/>
        <xdr:cNvSpPr txBox="1"/>
      </xdr:nvSpPr>
      <xdr:spPr>
        <a:xfrm>
          <a:off x="9404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36830</xdr:rowOff>
    </xdr:from>
    <xdr:to>
      <xdr:col>45</xdr:col>
      <xdr:colOff>177800</xdr:colOff>
      <xdr:row>72</xdr:row>
      <xdr:rowOff>106357</xdr:rowOff>
    </xdr:to>
    <xdr:cxnSp macro="">
      <xdr:nvCxnSpPr>
        <xdr:cNvPr id="415" name="直線コネクタ 414"/>
        <xdr:cNvCxnSpPr/>
      </xdr:nvCxnSpPr>
      <xdr:spPr>
        <a:xfrm flipV="1">
          <a:off x="7861300" y="12381230"/>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96019</xdr:rowOff>
    </xdr:from>
    <xdr:to>
      <xdr:col>46</xdr:col>
      <xdr:colOff>38100</xdr:colOff>
      <xdr:row>78</xdr:row>
      <xdr:rowOff>26169</xdr:rowOff>
    </xdr:to>
    <xdr:sp macro="" textlink="">
      <xdr:nvSpPr>
        <xdr:cNvPr id="416" name="フローチャート: 判断 415"/>
        <xdr:cNvSpPr/>
      </xdr:nvSpPr>
      <xdr:spPr>
        <a:xfrm>
          <a:off x="8699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17296</xdr:rowOff>
    </xdr:from>
    <xdr:ext cx="469744" cy="259045"/>
    <xdr:sp macro="" textlink="">
      <xdr:nvSpPr>
        <xdr:cNvPr id="417" name="テキスト ボックス 416"/>
        <xdr:cNvSpPr txBox="1"/>
      </xdr:nvSpPr>
      <xdr:spPr>
        <a:xfrm>
          <a:off x="8515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62760</xdr:rowOff>
    </xdr:from>
    <xdr:to>
      <xdr:col>41</xdr:col>
      <xdr:colOff>50800</xdr:colOff>
      <xdr:row>72</xdr:row>
      <xdr:rowOff>106357</xdr:rowOff>
    </xdr:to>
    <xdr:cxnSp macro="">
      <xdr:nvCxnSpPr>
        <xdr:cNvPr id="418" name="直線コネクタ 417"/>
        <xdr:cNvCxnSpPr/>
      </xdr:nvCxnSpPr>
      <xdr:spPr>
        <a:xfrm>
          <a:off x="6972300" y="12064260"/>
          <a:ext cx="889000" cy="3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53271</xdr:rowOff>
    </xdr:from>
    <xdr:to>
      <xdr:col>41</xdr:col>
      <xdr:colOff>101600</xdr:colOff>
      <xdr:row>77</xdr:row>
      <xdr:rowOff>154871</xdr:rowOff>
    </xdr:to>
    <xdr:sp macro="" textlink="">
      <xdr:nvSpPr>
        <xdr:cNvPr id="419" name="フローチャート: 判断 418"/>
        <xdr:cNvSpPr/>
      </xdr:nvSpPr>
      <xdr:spPr>
        <a:xfrm>
          <a:off x="7810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145998</xdr:rowOff>
    </xdr:from>
    <xdr:ext cx="534377" cy="259045"/>
    <xdr:sp macro="" textlink="">
      <xdr:nvSpPr>
        <xdr:cNvPr id="420" name="テキスト ボックス 419"/>
        <xdr:cNvSpPr txBox="1"/>
      </xdr:nvSpPr>
      <xdr:spPr>
        <a:xfrm>
          <a:off x="7594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39326</xdr:rowOff>
    </xdr:from>
    <xdr:to>
      <xdr:col>36</xdr:col>
      <xdr:colOff>165100</xdr:colOff>
      <xdr:row>78</xdr:row>
      <xdr:rowOff>140926</xdr:rowOff>
    </xdr:to>
    <xdr:sp macro="" textlink="">
      <xdr:nvSpPr>
        <xdr:cNvPr id="421" name="フローチャート: 判断 420"/>
        <xdr:cNvSpPr/>
      </xdr:nvSpPr>
      <xdr:spPr>
        <a:xfrm>
          <a:off x="6921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132053</xdr:rowOff>
    </xdr:from>
    <xdr:ext cx="469744" cy="259045"/>
    <xdr:sp macro="" textlink="">
      <xdr:nvSpPr>
        <xdr:cNvPr id="422" name="テキスト ボックス 421"/>
        <xdr:cNvSpPr txBox="1"/>
      </xdr:nvSpPr>
      <xdr:spPr>
        <a:xfrm>
          <a:off x="6737428"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55198</xdr:rowOff>
    </xdr:from>
    <xdr:to>
      <xdr:col>55</xdr:col>
      <xdr:colOff>50800</xdr:colOff>
      <xdr:row>72</xdr:row>
      <xdr:rowOff>156798</xdr:rowOff>
    </xdr:to>
    <xdr:sp macro="" textlink="">
      <xdr:nvSpPr>
        <xdr:cNvPr id="428" name="楕円 427"/>
        <xdr:cNvSpPr/>
      </xdr:nvSpPr>
      <xdr:spPr>
        <a:xfrm>
          <a:off x="10426700" y="123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8225</xdr:rowOff>
    </xdr:from>
    <xdr:ext cx="534377" cy="259045"/>
    <xdr:sp macro="" textlink="">
      <xdr:nvSpPr>
        <xdr:cNvPr id="429" name="商工費該当値テキスト"/>
        <xdr:cNvSpPr txBox="1"/>
      </xdr:nvSpPr>
      <xdr:spPr>
        <a:xfrm>
          <a:off x="10528300" y="123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169922</xdr:rowOff>
    </xdr:from>
    <xdr:to>
      <xdr:col>50</xdr:col>
      <xdr:colOff>165100</xdr:colOff>
      <xdr:row>72</xdr:row>
      <xdr:rowOff>100072</xdr:rowOff>
    </xdr:to>
    <xdr:sp macro="" textlink="">
      <xdr:nvSpPr>
        <xdr:cNvPr id="430" name="楕円 429"/>
        <xdr:cNvSpPr/>
      </xdr:nvSpPr>
      <xdr:spPr>
        <a:xfrm>
          <a:off x="9588500" y="123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116599</xdr:rowOff>
    </xdr:from>
    <xdr:ext cx="534377" cy="259045"/>
    <xdr:sp macro="" textlink="">
      <xdr:nvSpPr>
        <xdr:cNvPr id="431" name="テキスト ボックス 430"/>
        <xdr:cNvSpPr txBox="1"/>
      </xdr:nvSpPr>
      <xdr:spPr>
        <a:xfrm>
          <a:off x="9372111" y="121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157480</xdr:rowOff>
    </xdr:from>
    <xdr:to>
      <xdr:col>46</xdr:col>
      <xdr:colOff>38100</xdr:colOff>
      <xdr:row>72</xdr:row>
      <xdr:rowOff>87630</xdr:rowOff>
    </xdr:to>
    <xdr:sp macro="" textlink="">
      <xdr:nvSpPr>
        <xdr:cNvPr id="432" name="楕円 431"/>
        <xdr:cNvSpPr/>
      </xdr:nvSpPr>
      <xdr:spPr>
        <a:xfrm>
          <a:off x="8699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104157</xdr:rowOff>
    </xdr:from>
    <xdr:ext cx="534377" cy="259045"/>
    <xdr:sp macro="" textlink="">
      <xdr:nvSpPr>
        <xdr:cNvPr id="433" name="テキスト ボックス 432"/>
        <xdr:cNvSpPr txBox="1"/>
      </xdr:nvSpPr>
      <xdr:spPr>
        <a:xfrm>
          <a:off x="8483111" y="12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55557</xdr:rowOff>
    </xdr:from>
    <xdr:to>
      <xdr:col>41</xdr:col>
      <xdr:colOff>101600</xdr:colOff>
      <xdr:row>72</xdr:row>
      <xdr:rowOff>157157</xdr:rowOff>
    </xdr:to>
    <xdr:sp macro="" textlink="">
      <xdr:nvSpPr>
        <xdr:cNvPr id="434" name="楕円 433"/>
        <xdr:cNvSpPr/>
      </xdr:nvSpPr>
      <xdr:spPr>
        <a:xfrm>
          <a:off x="78105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2234</xdr:rowOff>
    </xdr:from>
    <xdr:ext cx="534377" cy="259045"/>
    <xdr:sp macro="" textlink="">
      <xdr:nvSpPr>
        <xdr:cNvPr id="435" name="テキスト ボックス 434"/>
        <xdr:cNvSpPr txBox="1"/>
      </xdr:nvSpPr>
      <xdr:spPr>
        <a:xfrm>
          <a:off x="7594111" y="121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11960</xdr:rowOff>
    </xdr:from>
    <xdr:to>
      <xdr:col>36</xdr:col>
      <xdr:colOff>165100</xdr:colOff>
      <xdr:row>70</xdr:row>
      <xdr:rowOff>113560</xdr:rowOff>
    </xdr:to>
    <xdr:sp macro="" textlink="">
      <xdr:nvSpPr>
        <xdr:cNvPr id="436" name="楕円 435"/>
        <xdr:cNvSpPr/>
      </xdr:nvSpPr>
      <xdr:spPr>
        <a:xfrm>
          <a:off x="6921500" y="12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130087</xdr:rowOff>
    </xdr:from>
    <xdr:ext cx="534377" cy="259045"/>
    <xdr:sp macro="" textlink="">
      <xdr:nvSpPr>
        <xdr:cNvPr id="437" name="テキスト ボックス 436"/>
        <xdr:cNvSpPr txBox="1"/>
      </xdr:nvSpPr>
      <xdr:spPr>
        <a:xfrm>
          <a:off x="6705111" y="117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2" name="直線コネクタ 461"/>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3"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4" name="直線コネクタ 463"/>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5"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6" name="直線コネクタ 465"/>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14179</xdr:rowOff>
    </xdr:from>
    <xdr:to>
      <xdr:col>55</xdr:col>
      <xdr:colOff>0</xdr:colOff>
      <xdr:row>94</xdr:row>
      <xdr:rowOff>31001</xdr:rowOff>
    </xdr:to>
    <xdr:cxnSp macro="">
      <xdr:nvCxnSpPr>
        <xdr:cNvPr id="467" name="直線コネクタ 466"/>
        <xdr:cNvCxnSpPr/>
      </xdr:nvCxnSpPr>
      <xdr:spPr>
        <a:xfrm>
          <a:off x="9639300" y="16130479"/>
          <a:ext cx="8382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8"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9" name="フローチャート: 判断 468"/>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14179</xdr:rowOff>
    </xdr:from>
    <xdr:to>
      <xdr:col>50</xdr:col>
      <xdr:colOff>114300</xdr:colOff>
      <xdr:row>95</xdr:row>
      <xdr:rowOff>75864</xdr:rowOff>
    </xdr:to>
    <xdr:cxnSp macro="">
      <xdr:nvCxnSpPr>
        <xdr:cNvPr id="470" name="直線コネクタ 469"/>
        <xdr:cNvCxnSpPr/>
      </xdr:nvCxnSpPr>
      <xdr:spPr>
        <a:xfrm flipV="1">
          <a:off x="8750300" y="16130479"/>
          <a:ext cx="889000" cy="2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71" name="フローチャート: 判断 470"/>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2" name="テキスト ボックス 471"/>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75864</xdr:rowOff>
    </xdr:from>
    <xdr:to>
      <xdr:col>45</xdr:col>
      <xdr:colOff>177800</xdr:colOff>
      <xdr:row>95</xdr:row>
      <xdr:rowOff>79730</xdr:rowOff>
    </xdr:to>
    <xdr:cxnSp macro="">
      <xdr:nvCxnSpPr>
        <xdr:cNvPr id="473" name="直線コネクタ 472"/>
        <xdr:cNvCxnSpPr/>
      </xdr:nvCxnSpPr>
      <xdr:spPr>
        <a:xfrm flipV="1">
          <a:off x="7861300" y="16363614"/>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4" name="フローチャート: 判断 473"/>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5" name="テキスト ボックス 474"/>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115621</xdr:rowOff>
    </xdr:from>
    <xdr:to>
      <xdr:col>41</xdr:col>
      <xdr:colOff>50800</xdr:colOff>
      <xdr:row>95</xdr:row>
      <xdr:rowOff>79730</xdr:rowOff>
    </xdr:to>
    <xdr:cxnSp macro="">
      <xdr:nvCxnSpPr>
        <xdr:cNvPr id="476" name="直線コネクタ 475"/>
        <xdr:cNvCxnSpPr/>
      </xdr:nvCxnSpPr>
      <xdr:spPr>
        <a:xfrm>
          <a:off x="6972300" y="16231921"/>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7" name="フローチャート: 判断 476"/>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8" name="テキスト ボックス 477"/>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9" name="フローチャート: 判断 478"/>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80" name="テキスト ボックス 479"/>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151651</xdr:rowOff>
    </xdr:from>
    <xdr:to>
      <xdr:col>55</xdr:col>
      <xdr:colOff>50800</xdr:colOff>
      <xdr:row>94</xdr:row>
      <xdr:rowOff>81801</xdr:rowOff>
    </xdr:to>
    <xdr:sp macro="" textlink="">
      <xdr:nvSpPr>
        <xdr:cNvPr id="486" name="楕円 485"/>
        <xdr:cNvSpPr/>
      </xdr:nvSpPr>
      <xdr:spPr>
        <a:xfrm>
          <a:off x="10426700" y="160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3078</xdr:rowOff>
    </xdr:from>
    <xdr:ext cx="534377" cy="259045"/>
    <xdr:sp macro="" textlink="">
      <xdr:nvSpPr>
        <xdr:cNvPr id="487" name="土木費該当値テキスト"/>
        <xdr:cNvSpPr txBox="1"/>
      </xdr:nvSpPr>
      <xdr:spPr>
        <a:xfrm>
          <a:off x="10528300" y="159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134829</xdr:rowOff>
    </xdr:from>
    <xdr:to>
      <xdr:col>50</xdr:col>
      <xdr:colOff>165100</xdr:colOff>
      <xdr:row>94</xdr:row>
      <xdr:rowOff>64979</xdr:rowOff>
    </xdr:to>
    <xdr:sp macro="" textlink="">
      <xdr:nvSpPr>
        <xdr:cNvPr id="488" name="楕円 487"/>
        <xdr:cNvSpPr/>
      </xdr:nvSpPr>
      <xdr:spPr>
        <a:xfrm>
          <a:off x="9588500" y="160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81506</xdr:rowOff>
    </xdr:from>
    <xdr:ext cx="534377" cy="259045"/>
    <xdr:sp macro="" textlink="">
      <xdr:nvSpPr>
        <xdr:cNvPr id="489" name="テキスト ボックス 488"/>
        <xdr:cNvSpPr txBox="1"/>
      </xdr:nvSpPr>
      <xdr:spPr>
        <a:xfrm>
          <a:off x="9372111" y="158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25064</xdr:rowOff>
    </xdr:from>
    <xdr:to>
      <xdr:col>46</xdr:col>
      <xdr:colOff>38100</xdr:colOff>
      <xdr:row>95</xdr:row>
      <xdr:rowOff>126664</xdr:rowOff>
    </xdr:to>
    <xdr:sp macro="" textlink="">
      <xdr:nvSpPr>
        <xdr:cNvPr id="490" name="楕円 489"/>
        <xdr:cNvSpPr/>
      </xdr:nvSpPr>
      <xdr:spPr>
        <a:xfrm>
          <a:off x="8699500" y="1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143191</xdr:rowOff>
    </xdr:from>
    <xdr:ext cx="534377" cy="259045"/>
    <xdr:sp macro="" textlink="">
      <xdr:nvSpPr>
        <xdr:cNvPr id="491" name="テキスト ボックス 490"/>
        <xdr:cNvSpPr txBox="1"/>
      </xdr:nvSpPr>
      <xdr:spPr>
        <a:xfrm>
          <a:off x="8483111" y="16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28930</xdr:rowOff>
    </xdr:from>
    <xdr:to>
      <xdr:col>41</xdr:col>
      <xdr:colOff>101600</xdr:colOff>
      <xdr:row>95</xdr:row>
      <xdr:rowOff>130530</xdr:rowOff>
    </xdr:to>
    <xdr:sp macro="" textlink="">
      <xdr:nvSpPr>
        <xdr:cNvPr id="492" name="楕円 491"/>
        <xdr:cNvSpPr/>
      </xdr:nvSpPr>
      <xdr:spPr>
        <a:xfrm>
          <a:off x="7810500" y="1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147057</xdr:rowOff>
    </xdr:from>
    <xdr:ext cx="534377" cy="259045"/>
    <xdr:sp macro="" textlink="">
      <xdr:nvSpPr>
        <xdr:cNvPr id="493" name="テキスト ボックス 492"/>
        <xdr:cNvSpPr txBox="1"/>
      </xdr:nvSpPr>
      <xdr:spPr>
        <a:xfrm>
          <a:off x="7594111" y="160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64821</xdr:rowOff>
    </xdr:from>
    <xdr:to>
      <xdr:col>36</xdr:col>
      <xdr:colOff>165100</xdr:colOff>
      <xdr:row>94</xdr:row>
      <xdr:rowOff>166421</xdr:rowOff>
    </xdr:to>
    <xdr:sp macro="" textlink="">
      <xdr:nvSpPr>
        <xdr:cNvPr id="494" name="楕円 493"/>
        <xdr:cNvSpPr/>
      </xdr:nvSpPr>
      <xdr:spPr>
        <a:xfrm>
          <a:off x="6921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11498</xdr:rowOff>
    </xdr:from>
    <xdr:ext cx="534377" cy="259045"/>
    <xdr:sp macro="" textlink="">
      <xdr:nvSpPr>
        <xdr:cNvPr id="495" name="テキスト ボックス 494"/>
        <xdr:cNvSpPr txBox="1"/>
      </xdr:nvSpPr>
      <xdr:spPr>
        <a:xfrm>
          <a:off x="6705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2" name="直線コネクタ 521"/>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3"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4" name="直線コネクタ 523"/>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5"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6" name="直線コネクタ 525"/>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23898</xdr:rowOff>
    </xdr:from>
    <xdr:to>
      <xdr:col>85</xdr:col>
      <xdr:colOff>127000</xdr:colOff>
      <xdr:row>36</xdr:row>
      <xdr:rowOff>137577</xdr:rowOff>
    </xdr:to>
    <xdr:cxnSp macro="">
      <xdr:nvCxnSpPr>
        <xdr:cNvPr id="527" name="直線コネクタ 526"/>
        <xdr:cNvCxnSpPr/>
      </xdr:nvCxnSpPr>
      <xdr:spPr>
        <a:xfrm>
          <a:off x="15481300" y="6196098"/>
          <a:ext cx="8382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8"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9" name="フローチャート: 判断 528"/>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23898</xdr:rowOff>
    </xdr:from>
    <xdr:to>
      <xdr:col>81</xdr:col>
      <xdr:colOff>50800</xdr:colOff>
      <xdr:row>36</xdr:row>
      <xdr:rowOff>79839</xdr:rowOff>
    </xdr:to>
    <xdr:cxnSp macro="">
      <xdr:nvCxnSpPr>
        <xdr:cNvPr id="530" name="直線コネクタ 529"/>
        <xdr:cNvCxnSpPr/>
      </xdr:nvCxnSpPr>
      <xdr:spPr>
        <a:xfrm flipV="1">
          <a:off x="14592300" y="6196098"/>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31" name="フローチャート: 判断 530"/>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2" name="テキスト ボックス 531"/>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158837</xdr:rowOff>
    </xdr:from>
    <xdr:to>
      <xdr:col>76</xdr:col>
      <xdr:colOff>114300</xdr:colOff>
      <xdr:row>36</xdr:row>
      <xdr:rowOff>79839</xdr:rowOff>
    </xdr:to>
    <xdr:cxnSp macro="">
      <xdr:nvCxnSpPr>
        <xdr:cNvPr id="533" name="直線コネクタ 532"/>
        <xdr:cNvCxnSpPr/>
      </xdr:nvCxnSpPr>
      <xdr:spPr>
        <a:xfrm>
          <a:off x="13703300" y="6159587"/>
          <a:ext cx="889000" cy="9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4" name="フローチャート: 判断 533"/>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5" name="テキスト ボックス 534"/>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158837</xdr:rowOff>
    </xdr:from>
    <xdr:to>
      <xdr:col>71</xdr:col>
      <xdr:colOff>177800</xdr:colOff>
      <xdr:row>37</xdr:row>
      <xdr:rowOff>70793</xdr:rowOff>
    </xdr:to>
    <xdr:cxnSp macro="">
      <xdr:nvCxnSpPr>
        <xdr:cNvPr id="536" name="直線コネクタ 535"/>
        <xdr:cNvCxnSpPr/>
      </xdr:nvCxnSpPr>
      <xdr:spPr>
        <a:xfrm flipV="1">
          <a:off x="12814300" y="6159587"/>
          <a:ext cx="889000" cy="25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7" name="フローチャート: 判断 536"/>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8" name="テキスト ボックス 537"/>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9" name="フローチャート: 判断 538"/>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40" name="テキスト ボックス 539"/>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86777</xdr:rowOff>
    </xdr:from>
    <xdr:to>
      <xdr:col>85</xdr:col>
      <xdr:colOff>177800</xdr:colOff>
      <xdr:row>37</xdr:row>
      <xdr:rowOff>16927</xdr:rowOff>
    </xdr:to>
    <xdr:sp macro="" textlink="">
      <xdr:nvSpPr>
        <xdr:cNvPr id="546" name="楕円 545"/>
        <xdr:cNvSpPr/>
      </xdr:nvSpPr>
      <xdr:spPr>
        <a:xfrm>
          <a:off x="162687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109654</xdr:rowOff>
    </xdr:from>
    <xdr:ext cx="534377" cy="259045"/>
    <xdr:sp macro="" textlink="">
      <xdr:nvSpPr>
        <xdr:cNvPr id="547" name="消防費該当値テキスト"/>
        <xdr:cNvSpPr txBox="1"/>
      </xdr:nvSpPr>
      <xdr:spPr>
        <a:xfrm>
          <a:off x="16370300" y="61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144548</xdr:rowOff>
    </xdr:from>
    <xdr:to>
      <xdr:col>81</xdr:col>
      <xdr:colOff>101600</xdr:colOff>
      <xdr:row>36</xdr:row>
      <xdr:rowOff>74698</xdr:rowOff>
    </xdr:to>
    <xdr:sp macro="" textlink="">
      <xdr:nvSpPr>
        <xdr:cNvPr id="548" name="楕円 547"/>
        <xdr:cNvSpPr/>
      </xdr:nvSpPr>
      <xdr:spPr>
        <a:xfrm>
          <a:off x="15430500" y="61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91225</xdr:rowOff>
    </xdr:from>
    <xdr:ext cx="534377" cy="259045"/>
    <xdr:sp macro="" textlink="">
      <xdr:nvSpPr>
        <xdr:cNvPr id="549" name="テキスト ボックス 548"/>
        <xdr:cNvSpPr txBox="1"/>
      </xdr:nvSpPr>
      <xdr:spPr>
        <a:xfrm>
          <a:off x="15214111" y="59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29039</xdr:rowOff>
    </xdr:from>
    <xdr:to>
      <xdr:col>76</xdr:col>
      <xdr:colOff>165100</xdr:colOff>
      <xdr:row>36</xdr:row>
      <xdr:rowOff>130639</xdr:rowOff>
    </xdr:to>
    <xdr:sp macro="" textlink="">
      <xdr:nvSpPr>
        <xdr:cNvPr id="550" name="楕円 549"/>
        <xdr:cNvSpPr/>
      </xdr:nvSpPr>
      <xdr:spPr>
        <a:xfrm>
          <a:off x="14541500" y="62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147166</xdr:rowOff>
    </xdr:from>
    <xdr:ext cx="534377" cy="259045"/>
    <xdr:sp macro="" textlink="">
      <xdr:nvSpPr>
        <xdr:cNvPr id="551" name="テキスト ボックス 550"/>
        <xdr:cNvSpPr txBox="1"/>
      </xdr:nvSpPr>
      <xdr:spPr>
        <a:xfrm>
          <a:off x="14325111" y="59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108037</xdr:rowOff>
    </xdr:from>
    <xdr:to>
      <xdr:col>72</xdr:col>
      <xdr:colOff>38100</xdr:colOff>
      <xdr:row>36</xdr:row>
      <xdr:rowOff>38187</xdr:rowOff>
    </xdr:to>
    <xdr:sp macro="" textlink="">
      <xdr:nvSpPr>
        <xdr:cNvPr id="552" name="楕円 551"/>
        <xdr:cNvSpPr/>
      </xdr:nvSpPr>
      <xdr:spPr>
        <a:xfrm>
          <a:off x="13652500" y="61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54714</xdr:rowOff>
    </xdr:from>
    <xdr:ext cx="534377" cy="259045"/>
    <xdr:sp macro="" textlink="">
      <xdr:nvSpPr>
        <xdr:cNvPr id="553" name="テキスト ボックス 552"/>
        <xdr:cNvSpPr txBox="1"/>
      </xdr:nvSpPr>
      <xdr:spPr>
        <a:xfrm>
          <a:off x="13436111" y="58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19993</xdr:rowOff>
    </xdr:from>
    <xdr:to>
      <xdr:col>67</xdr:col>
      <xdr:colOff>101600</xdr:colOff>
      <xdr:row>37</xdr:row>
      <xdr:rowOff>121593</xdr:rowOff>
    </xdr:to>
    <xdr:sp macro="" textlink="">
      <xdr:nvSpPr>
        <xdr:cNvPr id="554" name="楕円 553"/>
        <xdr:cNvSpPr/>
      </xdr:nvSpPr>
      <xdr:spPr>
        <a:xfrm>
          <a:off x="127635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138120</xdr:rowOff>
    </xdr:from>
    <xdr:ext cx="534377" cy="259045"/>
    <xdr:sp macro="" textlink="">
      <xdr:nvSpPr>
        <xdr:cNvPr id="555" name="テキスト ボックス 554"/>
        <xdr:cNvSpPr txBox="1"/>
      </xdr:nvSpPr>
      <xdr:spPr>
        <a:xfrm>
          <a:off x="12547111" y="613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2" name="直線コネクタ 581"/>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3"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4" name="直線コネクタ 583"/>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5"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6" name="直線コネクタ 585"/>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2948</xdr:rowOff>
    </xdr:from>
    <xdr:to>
      <xdr:col>85</xdr:col>
      <xdr:colOff>127000</xdr:colOff>
      <xdr:row>53</xdr:row>
      <xdr:rowOff>137137</xdr:rowOff>
    </xdr:to>
    <xdr:cxnSp macro="">
      <xdr:nvCxnSpPr>
        <xdr:cNvPr id="587" name="直線コネクタ 586"/>
        <xdr:cNvCxnSpPr/>
      </xdr:nvCxnSpPr>
      <xdr:spPr>
        <a:xfrm flipV="1">
          <a:off x="15481300" y="8746898"/>
          <a:ext cx="8382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8"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9" name="フローチャート: 判断 588"/>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137137</xdr:rowOff>
    </xdr:from>
    <xdr:to>
      <xdr:col>81</xdr:col>
      <xdr:colOff>50800</xdr:colOff>
      <xdr:row>55</xdr:row>
      <xdr:rowOff>150673</xdr:rowOff>
    </xdr:to>
    <xdr:cxnSp macro="">
      <xdr:nvCxnSpPr>
        <xdr:cNvPr id="590" name="直線コネクタ 589"/>
        <xdr:cNvCxnSpPr/>
      </xdr:nvCxnSpPr>
      <xdr:spPr>
        <a:xfrm flipV="1">
          <a:off x="14592300" y="9223987"/>
          <a:ext cx="889000" cy="3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91" name="フローチャート: 判断 590"/>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2" name="テキスト ボックス 591"/>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150673</xdr:rowOff>
    </xdr:from>
    <xdr:to>
      <xdr:col>76</xdr:col>
      <xdr:colOff>114300</xdr:colOff>
      <xdr:row>56</xdr:row>
      <xdr:rowOff>36732</xdr:rowOff>
    </xdr:to>
    <xdr:cxnSp macro="">
      <xdr:nvCxnSpPr>
        <xdr:cNvPr id="593" name="直線コネクタ 592"/>
        <xdr:cNvCxnSpPr/>
      </xdr:nvCxnSpPr>
      <xdr:spPr>
        <a:xfrm flipV="1">
          <a:off x="13703300" y="9580423"/>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4" name="フローチャート: 判断 593"/>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5" name="テキスト ボックス 594"/>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36732</xdr:rowOff>
    </xdr:from>
    <xdr:to>
      <xdr:col>71</xdr:col>
      <xdr:colOff>177800</xdr:colOff>
      <xdr:row>56</xdr:row>
      <xdr:rowOff>40129</xdr:rowOff>
    </xdr:to>
    <xdr:cxnSp macro="">
      <xdr:nvCxnSpPr>
        <xdr:cNvPr id="596" name="直線コネクタ 595"/>
        <xdr:cNvCxnSpPr/>
      </xdr:nvCxnSpPr>
      <xdr:spPr>
        <a:xfrm flipV="1">
          <a:off x="12814300" y="963793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7" name="フローチャート: 判断 596"/>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8" name="テキスト ボックス 597"/>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9" name="フローチャート: 判断 598"/>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600" name="テキスト ボックス 599"/>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123598</xdr:rowOff>
    </xdr:from>
    <xdr:to>
      <xdr:col>85</xdr:col>
      <xdr:colOff>177800</xdr:colOff>
      <xdr:row>51</xdr:row>
      <xdr:rowOff>53748</xdr:rowOff>
    </xdr:to>
    <xdr:sp macro="" textlink="">
      <xdr:nvSpPr>
        <xdr:cNvPr id="606" name="楕円 605"/>
        <xdr:cNvSpPr/>
      </xdr:nvSpPr>
      <xdr:spPr>
        <a:xfrm>
          <a:off x="16268700" y="86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76625</xdr:rowOff>
    </xdr:from>
    <xdr:ext cx="599010" cy="259045"/>
    <xdr:sp macro="" textlink="">
      <xdr:nvSpPr>
        <xdr:cNvPr id="607" name="教育費該当値テキスト"/>
        <xdr:cNvSpPr txBox="1"/>
      </xdr:nvSpPr>
      <xdr:spPr>
        <a:xfrm>
          <a:off x="16370300" y="864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86337</xdr:rowOff>
    </xdr:from>
    <xdr:to>
      <xdr:col>81</xdr:col>
      <xdr:colOff>101600</xdr:colOff>
      <xdr:row>54</xdr:row>
      <xdr:rowOff>16487</xdr:rowOff>
    </xdr:to>
    <xdr:sp macro="" textlink="">
      <xdr:nvSpPr>
        <xdr:cNvPr id="608" name="楕円 607"/>
        <xdr:cNvSpPr/>
      </xdr:nvSpPr>
      <xdr:spPr>
        <a:xfrm>
          <a:off x="154305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33014</xdr:rowOff>
    </xdr:from>
    <xdr:ext cx="534377" cy="259045"/>
    <xdr:sp macro="" textlink="">
      <xdr:nvSpPr>
        <xdr:cNvPr id="609" name="テキスト ボックス 608"/>
        <xdr:cNvSpPr txBox="1"/>
      </xdr:nvSpPr>
      <xdr:spPr>
        <a:xfrm>
          <a:off x="15214111" y="89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99873</xdr:rowOff>
    </xdr:from>
    <xdr:to>
      <xdr:col>76</xdr:col>
      <xdr:colOff>165100</xdr:colOff>
      <xdr:row>56</xdr:row>
      <xdr:rowOff>30023</xdr:rowOff>
    </xdr:to>
    <xdr:sp macro="" textlink="">
      <xdr:nvSpPr>
        <xdr:cNvPr id="610" name="楕円 609"/>
        <xdr:cNvSpPr/>
      </xdr:nvSpPr>
      <xdr:spPr>
        <a:xfrm>
          <a:off x="14541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46550</xdr:rowOff>
    </xdr:from>
    <xdr:ext cx="534377" cy="259045"/>
    <xdr:sp macro="" textlink="">
      <xdr:nvSpPr>
        <xdr:cNvPr id="611" name="テキスト ボックス 610"/>
        <xdr:cNvSpPr txBox="1"/>
      </xdr:nvSpPr>
      <xdr:spPr>
        <a:xfrm>
          <a:off x="14325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157382</xdr:rowOff>
    </xdr:from>
    <xdr:to>
      <xdr:col>72</xdr:col>
      <xdr:colOff>38100</xdr:colOff>
      <xdr:row>56</xdr:row>
      <xdr:rowOff>87532</xdr:rowOff>
    </xdr:to>
    <xdr:sp macro="" textlink="">
      <xdr:nvSpPr>
        <xdr:cNvPr id="612" name="楕円 611"/>
        <xdr:cNvSpPr/>
      </xdr:nvSpPr>
      <xdr:spPr>
        <a:xfrm>
          <a:off x="13652500" y="95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104059</xdr:rowOff>
    </xdr:from>
    <xdr:ext cx="534377" cy="259045"/>
    <xdr:sp macro="" textlink="">
      <xdr:nvSpPr>
        <xdr:cNvPr id="613" name="テキスト ボックス 612"/>
        <xdr:cNvSpPr txBox="1"/>
      </xdr:nvSpPr>
      <xdr:spPr>
        <a:xfrm>
          <a:off x="13436111" y="93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160779</xdr:rowOff>
    </xdr:from>
    <xdr:to>
      <xdr:col>67</xdr:col>
      <xdr:colOff>101600</xdr:colOff>
      <xdr:row>56</xdr:row>
      <xdr:rowOff>90929</xdr:rowOff>
    </xdr:to>
    <xdr:sp macro="" textlink="">
      <xdr:nvSpPr>
        <xdr:cNvPr id="614" name="楕円 613"/>
        <xdr:cNvSpPr/>
      </xdr:nvSpPr>
      <xdr:spPr>
        <a:xfrm>
          <a:off x="12763500" y="9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107456</xdr:rowOff>
    </xdr:from>
    <xdr:ext cx="534377" cy="259045"/>
    <xdr:sp macro="" textlink="">
      <xdr:nvSpPr>
        <xdr:cNvPr id="615" name="テキスト ボックス 614"/>
        <xdr:cNvSpPr txBox="1"/>
      </xdr:nvSpPr>
      <xdr:spPr>
        <a:xfrm>
          <a:off x="12547111" y="93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7" name="直線コネクタ 636"/>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40"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41" name="直線コネクタ 640"/>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22977</xdr:rowOff>
    </xdr:from>
    <xdr:to>
      <xdr:col>85</xdr:col>
      <xdr:colOff>127000</xdr:colOff>
      <xdr:row>78</xdr:row>
      <xdr:rowOff>135448</xdr:rowOff>
    </xdr:to>
    <xdr:cxnSp macro="">
      <xdr:nvCxnSpPr>
        <xdr:cNvPr id="642" name="直線コネクタ 641"/>
        <xdr:cNvCxnSpPr/>
      </xdr:nvCxnSpPr>
      <xdr:spPr>
        <a:xfrm flipV="1">
          <a:off x="15481300" y="13396077"/>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3"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4" name="フローチャート: 判断 643"/>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131516</xdr:rowOff>
    </xdr:from>
    <xdr:to>
      <xdr:col>81</xdr:col>
      <xdr:colOff>50800</xdr:colOff>
      <xdr:row>78</xdr:row>
      <xdr:rowOff>135448</xdr:rowOff>
    </xdr:to>
    <xdr:cxnSp macro="">
      <xdr:nvCxnSpPr>
        <xdr:cNvPr id="645" name="直線コネクタ 644"/>
        <xdr:cNvCxnSpPr/>
      </xdr:nvCxnSpPr>
      <xdr:spPr>
        <a:xfrm>
          <a:off x="14592300" y="1350461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6" name="フローチャート: 判断 645"/>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7" name="テキスト ボックス 646"/>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130922</xdr:rowOff>
    </xdr:from>
    <xdr:to>
      <xdr:col>76</xdr:col>
      <xdr:colOff>114300</xdr:colOff>
      <xdr:row>78</xdr:row>
      <xdr:rowOff>131516</xdr:rowOff>
    </xdr:to>
    <xdr:cxnSp macro="">
      <xdr:nvCxnSpPr>
        <xdr:cNvPr id="648" name="直線コネクタ 647"/>
        <xdr:cNvCxnSpPr/>
      </xdr:nvCxnSpPr>
      <xdr:spPr>
        <a:xfrm>
          <a:off x="13703300" y="1350402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9" name="フローチャート: 判断 648"/>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50" name="テキスト ボックス 649"/>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90185</xdr:rowOff>
    </xdr:from>
    <xdr:to>
      <xdr:col>71</xdr:col>
      <xdr:colOff>177800</xdr:colOff>
      <xdr:row>78</xdr:row>
      <xdr:rowOff>130922</xdr:rowOff>
    </xdr:to>
    <xdr:cxnSp macro="">
      <xdr:nvCxnSpPr>
        <xdr:cNvPr id="651" name="直線コネクタ 650"/>
        <xdr:cNvCxnSpPr/>
      </xdr:nvCxnSpPr>
      <xdr:spPr>
        <a:xfrm>
          <a:off x="12814300" y="13463285"/>
          <a:ext cx="8890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2" name="フローチャート: 判断 651"/>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3" name="テキスト ボックス 652"/>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4" name="フローチャート: 判断 653"/>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5" name="テキスト ボックス 654"/>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143627</xdr:rowOff>
    </xdr:from>
    <xdr:to>
      <xdr:col>85</xdr:col>
      <xdr:colOff>177800</xdr:colOff>
      <xdr:row>78</xdr:row>
      <xdr:rowOff>73777</xdr:rowOff>
    </xdr:to>
    <xdr:sp macro="" textlink="">
      <xdr:nvSpPr>
        <xdr:cNvPr id="661" name="楕円 660"/>
        <xdr:cNvSpPr/>
      </xdr:nvSpPr>
      <xdr:spPr>
        <a:xfrm>
          <a:off x="16268700" y="133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103004</xdr:rowOff>
    </xdr:from>
    <xdr:ext cx="469744" cy="259045"/>
    <xdr:sp macro="" textlink="">
      <xdr:nvSpPr>
        <xdr:cNvPr id="662" name="災害復旧費該当値テキスト"/>
        <xdr:cNvSpPr txBox="1"/>
      </xdr:nvSpPr>
      <xdr:spPr>
        <a:xfrm>
          <a:off x="16370300" y="131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84648</xdr:rowOff>
    </xdr:from>
    <xdr:to>
      <xdr:col>81</xdr:col>
      <xdr:colOff>101600</xdr:colOff>
      <xdr:row>79</xdr:row>
      <xdr:rowOff>14798</xdr:rowOff>
    </xdr:to>
    <xdr:sp macro="" textlink="">
      <xdr:nvSpPr>
        <xdr:cNvPr id="663" name="楕円 662"/>
        <xdr:cNvSpPr/>
      </xdr:nvSpPr>
      <xdr:spPr>
        <a:xfrm>
          <a:off x="15430500" y="134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5925</xdr:rowOff>
    </xdr:from>
    <xdr:ext cx="313932" cy="259045"/>
    <xdr:sp macro="" textlink="">
      <xdr:nvSpPr>
        <xdr:cNvPr id="664" name="テキスト ボックス 663"/>
        <xdr:cNvSpPr txBox="1"/>
      </xdr:nvSpPr>
      <xdr:spPr>
        <a:xfrm>
          <a:off x="15324333" y="13550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80716</xdr:rowOff>
    </xdr:from>
    <xdr:to>
      <xdr:col>76</xdr:col>
      <xdr:colOff>165100</xdr:colOff>
      <xdr:row>79</xdr:row>
      <xdr:rowOff>10866</xdr:rowOff>
    </xdr:to>
    <xdr:sp macro="" textlink="">
      <xdr:nvSpPr>
        <xdr:cNvPr id="665" name="楕円 664"/>
        <xdr:cNvSpPr/>
      </xdr:nvSpPr>
      <xdr:spPr>
        <a:xfrm>
          <a:off x="14541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1993</xdr:rowOff>
    </xdr:from>
    <xdr:ext cx="378565" cy="259045"/>
    <xdr:sp macro="" textlink="">
      <xdr:nvSpPr>
        <xdr:cNvPr id="666" name="テキスト ボックス 665"/>
        <xdr:cNvSpPr txBox="1"/>
      </xdr:nvSpPr>
      <xdr:spPr>
        <a:xfrm>
          <a:off x="14403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80122</xdr:rowOff>
    </xdr:from>
    <xdr:to>
      <xdr:col>72</xdr:col>
      <xdr:colOff>38100</xdr:colOff>
      <xdr:row>79</xdr:row>
      <xdr:rowOff>10272</xdr:rowOff>
    </xdr:to>
    <xdr:sp macro="" textlink="">
      <xdr:nvSpPr>
        <xdr:cNvPr id="667" name="楕円 666"/>
        <xdr:cNvSpPr/>
      </xdr:nvSpPr>
      <xdr:spPr>
        <a:xfrm>
          <a:off x="136525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1399</xdr:rowOff>
    </xdr:from>
    <xdr:ext cx="378565" cy="259045"/>
    <xdr:sp macro="" textlink="">
      <xdr:nvSpPr>
        <xdr:cNvPr id="668" name="テキスト ボックス 667"/>
        <xdr:cNvSpPr txBox="1"/>
      </xdr:nvSpPr>
      <xdr:spPr>
        <a:xfrm>
          <a:off x="13514017" y="1354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39385</xdr:rowOff>
    </xdr:from>
    <xdr:to>
      <xdr:col>67</xdr:col>
      <xdr:colOff>101600</xdr:colOff>
      <xdr:row>78</xdr:row>
      <xdr:rowOff>140985</xdr:rowOff>
    </xdr:to>
    <xdr:sp macro="" textlink="">
      <xdr:nvSpPr>
        <xdr:cNvPr id="669" name="楕円 668"/>
        <xdr:cNvSpPr/>
      </xdr:nvSpPr>
      <xdr:spPr>
        <a:xfrm>
          <a:off x="12763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132112</xdr:rowOff>
    </xdr:from>
    <xdr:ext cx="469744" cy="259045"/>
    <xdr:sp macro="" textlink="">
      <xdr:nvSpPr>
        <xdr:cNvPr id="670" name="テキスト ボックス 669"/>
        <xdr:cNvSpPr txBox="1"/>
      </xdr:nvSpPr>
      <xdr:spPr>
        <a:xfrm>
          <a:off x="12579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6" name="直線コネクタ 695"/>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7"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8" name="直線コネクタ 697"/>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9"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700" name="直線コネクタ 699"/>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169777</xdr:rowOff>
    </xdr:from>
    <xdr:to>
      <xdr:col>85</xdr:col>
      <xdr:colOff>127000</xdr:colOff>
      <xdr:row>94</xdr:row>
      <xdr:rowOff>2801</xdr:rowOff>
    </xdr:to>
    <xdr:cxnSp macro="">
      <xdr:nvCxnSpPr>
        <xdr:cNvPr id="701" name="直線コネクタ 700"/>
        <xdr:cNvCxnSpPr/>
      </xdr:nvCxnSpPr>
      <xdr:spPr>
        <a:xfrm flipV="1">
          <a:off x="15481300" y="16114627"/>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2"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3" name="フローチャート: 判断 702"/>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39165</xdr:rowOff>
    </xdr:from>
    <xdr:to>
      <xdr:col>81</xdr:col>
      <xdr:colOff>50800</xdr:colOff>
      <xdr:row>94</xdr:row>
      <xdr:rowOff>2801</xdr:rowOff>
    </xdr:to>
    <xdr:cxnSp macro="">
      <xdr:nvCxnSpPr>
        <xdr:cNvPr id="704" name="直線コネクタ 703"/>
        <xdr:cNvCxnSpPr/>
      </xdr:nvCxnSpPr>
      <xdr:spPr>
        <a:xfrm>
          <a:off x="14592300" y="15984015"/>
          <a:ext cx="889000" cy="1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5" name="フローチャート: 判断 704"/>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6" name="テキスト ボックス 705"/>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32552</xdr:rowOff>
    </xdr:from>
    <xdr:to>
      <xdr:col>76</xdr:col>
      <xdr:colOff>114300</xdr:colOff>
      <xdr:row>93</xdr:row>
      <xdr:rowOff>39165</xdr:rowOff>
    </xdr:to>
    <xdr:cxnSp macro="">
      <xdr:nvCxnSpPr>
        <xdr:cNvPr id="707" name="直線コネクタ 706"/>
        <xdr:cNvCxnSpPr/>
      </xdr:nvCxnSpPr>
      <xdr:spPr>
        <a:xfrm>
          <a:off x="13703300" y="15634502"/>
          <a:ext cx="889000" cy="3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8" name="フローチャート: 判断 707"/>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9" name="テキスト ボックス 708"/>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32552</xdr:rowOff>
    </xdr:from>
    <xdr:to>
      <xdr:col>71</xdr:col>
      <xdr:colOff>177800</xdr:colOff>
      <xdr:row>92</xdr:row>
      <xdr:rowOff>12255</xdr:rowOff>
    </xdr:to>
    <xdr:cxnSp macro="">
      <xdr:nvCxnSpPr>
        <xdr:cNvPr id="710" name="直線コネクタ 709"/>
        <xdr:cNvCxnSpPr/>
      </xdr:nvCxnSpPr>
      <xdr:spPr>
        <a:xfrm flipV="1">
          <a:off x="12814300" y="15634502"/>
          <a:ext cx="8890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11" name="フローチャート: 判断 710"/>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2" name="テキスト ボックス 711"/>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3" name="フローチャート: 判断 712"/>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4" name="テキスト ボックス 713"/>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118977</xdr:rowOff>
    </xdr:from>
    <xdr:to>
      <xdr:col>85</xdr:col>
      <xdr:colOff>177800</xdr:colOff>
      <xdr:row>94</xdr:row>
      <xdr:rowOff>49127</xdr:rowOff>
    </xdr:to>
    <xdr:sp macro="" textlink="">
      <xdr:nvSpPr>
        <xdr:cNvPr id="720" name="楕円 719"/>
        <xdr:cNvSpPr/>
      </xdr:nvSpPr>
      <xdr:spPr>
        <a:xfrm>
          <a:off x="16268700" y="160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141854</xdr:rowOff>
    </xdr:from>
    <xdr:ext cx="534377" cy="259045"/>
    <xdr:sp macro="" textlink="">
      <xdr:nvSpPr>
        <xdr:cNvPr id="721" name="公債費該当値テキスト"/>
        <xdr:cNvSpPr txBox="1"/>
      </xdr:nvSpPr>
      <xdr:spPr>
        <a:xfrm>
          <a:off x="16370300" y="159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123451</xdr:rowOff>
    </xdr:from>
    <xdr:to>
      <xdr:col>81</xdr:col>
      <xdr:colOff>101600</xdr:colOff>
      <xdr:row>94</xdr:row>
      <xdr:rowOff>53601</xdr:rowOff>
    </xdr:to>
    <xdr:sp macro="" textlink="">
      <xdr:nvSpPr>
        <xdr:cNvPr id="722" name="楕円 721"/>
        <xdr:cNvSpPr/>
      </xdr:nvSpPr>
      <xdr:spPr>
        <a:xfrm>
          <a:off x="15430500" y="16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70128</xdr:rowOff>
    </xdr:from>
    <xdr:ext cx="534377" cy="259045"/>
    <xdr:sp macro="" textlink="">
      <xdr:nvSpPr>
        <xdr:cNvPr id="723" name="テキスト ボックス 722"/>
        <xdr:cNvSpPr txBox="1"/>
      </xdr:nvSpPr>
      <xdr:spPr>
        <a:xfrm>
          <a:off x="15214111" y="15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159815</xdr:rowOff>
    </xdr:from>
    <xdr:to>
      <xdr:col>76</xdr:col>
      <xdr:colOff>165100</xdr:colOff>
      <xdr:row>93</xdr:row>
      <xdr:rowOff>89965</xdr:rowOff>
    </xdr:to>
    <xdr:sp macro="" textlink="">
      <xdr:nvSpPr>
        <xdr:cNvPr id="724" name="楕円 723"/>
        <xdr:cNvSpPr/>
      </xdr:nvSpPr>
      <xdr:spPr>
        <a:xfrm>
          <a:off x="145415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106492</xdr:rowOff>
    </xdr:from>
    <xdr:ext cx="534377" cy="259045"/>
    <xdr:sp macro="" textlink="">
      <xdr:nvSpPr>
        <xdr:cNvPr id="725" name="テキスト ボックス 724"/>
        <xdr:cNvSpPr txBox="1"/>
      </xdr:nvSpPr>
      <xdr:spPr>
        <a:xfrm>
          <a:off x="14325111" y="157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153202</xdr:rowOff>
    </xdr:from>
    <xdr:to>
      <xdr:col>72</xdr:col>
      <xdr:colOff>38100</xdr:colOff>
      <xdr:row>91</xdr:row>
      <xdr:rowOff>83352</xdr:rowOff>
    </xdr:to>
    <xdr:sp macro="" textlink="">
      <xdr:nvSpPr>
        <xdr:cNvPr id="726" name="楕円 725"/>
        <xdr:cNvSpPr/>
      </xdr:nvSpPr>
      <xdr:spPr>
        <a:xfrm>
          <a:off x="136525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99879</xdr:rowOff>
    </xdr:from>
    <xdr:ext cx="534377" cy="259045"/>
    <xdr:sp macro="" textlink="">
      <xdr:nvSpPr>
        <xdr:cNvPr id="727" name="テキスト ボックス 726"/>
        <xdr:cNvSpPr txBox="1"/>
      </xdr:nvSpPr>
      <xdr:spPr>
        <a:xfrm>
          <a:off x="13436111" y="15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132905</xdr:rowOff>
    </xdr:from>
    <xdr:to>
      <xdr:col>67</xdr:col>
      <xdr:colOff>101600</xdr:colOff>
      <xdr:row>92</xdr:row>
      <xdr:rowOff>63055</xdr:rowOff>
    </xdr:to>
    <xdr:sp macro="" textlink="">
      <xdr:nvSpPr>
        <xdr:cNvPr id="728" name="楕円 727"/>
        <xdr:cNvSpPr/>
      </xdr:nvSpPr>
      <xdr:spPr>
        <a:xfrm>
          <a:off x="12763500" y="157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79582</xdr:rowOff>
    </xdr:from>
    <xdr:ext cx="534377" cy="259045"/>
    <xdr:sp macro="" textlink="">
      <xdr:nvSpPr>
        <xdr:cNvPr id="729" name="テキスト ボックス 728"/>
        <xdr:cNvSpPr txBox="1"/>
      </xdr:nvSpPr>
      <xdr:spPr>
        <a:xfrm>
          <a:off x="12547111" y="155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3" name="直線コネクタ 752"/>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4"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6"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7" name="直線コネクタ 756"/>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9"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0" name="フローチャート: 判断 759"/>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2" name="フローチャート: 判断 761"/>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3" name="テキスト ボックス 762"/>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5" name="フローチャート: 判断 764"/>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6" name="テキスト ボックス 765"/>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8" name="フローチャート: 判断 767"/>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9" name="テキスト ボックス 768"/>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0" name="フローチャート: 判断 769"/>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71" name="テキスト ボックス 770"/>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8"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・総務費については、平成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年度から役場新庁舎整備事業が本格的に始まったことから今後増嵩していくことが見込まれる。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・民生費については、平成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年度に朝日地区統合保育所建設や旧保育所の解体などの大型事業が完了し、平成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年度に減少に転じたが、平成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年度・令和元年度において認定こども園整備事業を実施していることにより再度増嵩することが見込まれる。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・衛生費については、上水道事業会計負担金や簡易水道事業特別会計繰出金、鯖江広域衛生施設組合負担金が年々増加していることで、住民一人当たりのコストも類似団体平均を大きく上回っている。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・農林水産業費については、近年実施した大型事業である越前がにミュージアム整備工事の完了や集落排水事業特別会計への繰出金の減によりコストが年々減少してきている。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商工費については、町が観光立町を柱とした施策を展開していることから、公共施設管理公社や町観光連盟に対する運営補助金、商工観光施設の維持管理経費、越前焼の振興に要する経費などにより、類似団体平均に比べ非常に高い額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・土木費については、平成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月福井豪雪に伴う除雪経費が減少したものの、社会資本整備総合交付金を活用しての道路事業費の増により、類似団体平均と比べてもコストが高くなっている。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・教育費については、平成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年度にかけて実施したホッケー場改修事業や平成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年度にかけて実施した統合学校給食センター建設事業など大型事業の実施により、近年、類似団体平均と比べてもコストが大きく上回ることとなった。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・公債費については、プライマリーバランスを考慮しながら、計画的に新発債を発行し事業を実施したことから、年々住民一人当たりのコストは減少してきたが、大型事業の元金償還が始まる令和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年度以降、コストが増嵩していくことが見込まれる。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年度決算では、平成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月福井豪雪に係る臨時的な財政需要は、平成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月豪雨による被害の影響はあったものの、比較的小規模な被害であったため実質単年度収支の赤字額は縮小した。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越前町は自主財源が乏しく、標準財政規模に占める普通交付税の割合が高いため、これらの比率は、地方税や地方交付税の増減に左右されやすい。更に、普通交付税の合併算定替による優遇措置が令和元年度に終了するため、大幅な財源不足が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近年多発する災害に対応するため、財政調整基金残高など適正な水準を確保しつつ、公債費負担軽減のため計画的な事業の実施や将来負担に備えた諸基金への着実な積み立てを行うなど、健全で持続可能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年度決算では、全ての会計において黒字となっている。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病院事業会計、介護保険事業特別会計、国民健康保険事業特別会計においては、制度の変遷を注視しながら、一般会計における健診事業や予防事業などを推進し、医療費の増大を圧縮し、経費の削減を図る。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水道事業会計、簡易水道事業特別会計、公共下水道事業特別会計、集落排水事業特別会計においては、今後、施設の老朽化や設備の経年劣化に伴う更新整備や維持管理経費の負担が課題となっているが、設備管理の包括的民間委託など経費削減対策を検討し、効率的な公営企業の運営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また、簡易水道事業特別会計、公共下水道事業特別会計、集落排水事業特別会計については、令和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年度までに法適用企業へ移行することから、整備することで得られる固定資産台帳の情報等を基に維持管理経費の適切な見込を立て、効果的な維持管理に努める。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14446081</v>
      </c>
      <c r="BO4" s="461"/>
      <c r="BP4" s="461"/>
      <c r="BQ4" s="461"/>
      <c r="BR4" s="461"/>
      <c r="BS4" s="461"/>
      <c r="BT4" s="461"/>
      <c r="BU4" s="462"/>
      <c r="BV4" s="460">
        <v>14220207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8.6</v>
      </c>
      <c r="CU4" s="642"/>
      <c r="CV4" s="642"/>
      <c r="CW4" s="642"/>
      <c r="CX4" s="642"/>
      <c r="CY4" s="642"/>
      <c r="CZ4" s="642"/>
      <c r="DA4" s="643"/>
      <c r="DB4" s="641">
        <v>11.8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13696387</v>
      </c>
      <c r="BO5" s="466"/>
      <c r="BP5" s="466"/>
      <c r="BQ5" s="466"/>
      <c r="BR5" s="466"/>
      <c r="BS5" s="466"/>
      <c r="BT5" s="466"/>
      <c r="BU5" s="467"/>
      <c r="BV5" s="465">
        <v>13184885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95.1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749694</v>
      </c>
      <c r="BO6" s="466"/>
      <c r="BP6" s="466"/>
      <c r="BQ6" s="466"/>
      <c r="BR6" s="466"/>
      <c r="BS6" s="466"/>
      <c r="BT6" s="466"/>
      <c r="BU6" s="467"/>
      <c r="BV6" s="465">
        <v>1035322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97.4</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90123</v>
      </c>
      <c r="BO7" s="466"/>
      <c r="BP7" s="466"/>
      <c r="BQ7" s="466"/>
      <c r="BR7" s="466"/>
      <c r="BS7" s="466"/>
      <c r="BT7" s="466"/>
      <c r="BU7" s="467"/>
      <c r="BV7" s="465">
        <v>104538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7677190</v>
      </c>
      <c r="CU7" s="466"/>
      <c r="CV7" s="466"/>
      <c r="CW7" s="466"/>
      <c r="CX7" s="466"/>
      <c r="CY7" s="466"/>
      <c r="CZ7" s="466"/>
      <c r="DA7" s="467"/>
      <c r="DB7" s="465">
        <v>7919431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659571</v>
      </c>
      <c r="BO8" s="466"/>
      <c r="BP8" s="466"/>
      <c r="BQ8" s="466"/>
      <c r="BR8" s="466"/>
      <c r="BS8" s="466"/>
      <c r="BT8" s="466"/>
      <c r="BU8" s="467"/>
      <c r="BV8" s="465">
        <v>930784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21538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-271213</v>
      </c>
      <c r="BO9" s="466"/>
      <c r="BP9" s="466"/>
      <c r="BQ9" s="466"/>
      <c r="BR9" s="466"/>
      <c r="BS9" s="466"/>
      <c r="BT9" s="466"/>
      <c r="BU9" s="467"/>
      <c r="BV9" s="465">
        <v>168238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11.9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23160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108</v>
      </c>
      <c r="AV10" s="523"/>
      <c r="AW10" s="523"/>
      <c r="AX10" s="523"/>
      <c r="AY10" s="445" t="s">
        <v>119</v>
      </c>
      <c r="AZ10" s="446"/>
      <c r="BA10" s="446"/>
      <c r="BB10" s="446"/>
      <c r="BC10" s="446"/>
      <c r="BD10" s="446"/>
      <c r="BE10" s="446"/>
      <c r="BF10" s="446"/>
      <c r="BG10" s="446"/>
      <c r="BH10" s="446"/>
      <c r="BI10" s="446"/>
      <c r="BJ10" s="446"/>
      <c r="BK10" s="446"/>
      <c r="BL10" s="446"/>
      <c r="BM10" s="447"/>
      <c r="BN10" s="465">
        <v>471927</v>
      </c>
      <c r="BO10" s="466"/>
      <c r="BP10" s="466"/>
      <c r="BQ10" s="466"/>
      <c r="BR10" s="466"/>
      <c r="BS10" s="466"/>
      <c r="BT10" s="466"/>
      <c r="BU10" s="467"/>
      <c r="BV10" s="465">
        <v>386905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29800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21661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225888</v>
      </c>
      <c r="BO12" s="466"/>
      <c r="BP12" s="466"/>
      <c r="BQ12" s="466"/>
      <c r="BR12" s="466"/>
      <c r="BS12" s="466"/>
      <c r="BT12" s="466"/>
      <c r="BU12" s="467"/>
      <c r="BV12" s="465">
        <v>772301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21441</v>
      </c>
      <c r="S13" s="569"/>
      <c r="T13" s="569"/>
      <c r="U13" s="569"/>
      <c r="V13" s="570"/>
      <c r="W13" s="556" t="s">
        <v>139</v>
      </c>
      <c r="X13" s="478"/>
      <c r="Y13" s="478"/>
      <c r="Z13" s="478"/>
      <c r="AA13" s="478"/>
      <c r="AB13" s="479"/>
      <c r="AC13" s="441">
        <v>785</v>
      </c>
      <c r="AD13" s="442"/>
      <c r="AE13" s="442"/>
      <c r="AF13" s="442"/>
      <c r="AG13" s="443"/>
      <c r="AH13" s="441">
        <v>815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-25174</v>
      </c>
      <c r="BO13" s="466"/>
      <c r="BP13" s="466"/>
      <c r="BQ13" s="466"/>
      <c r="BR13" s="466"/>
      <c r="BS13" s="466"/>
      <c r="BT13" s="466"/>
      <c r="BU13" s="467"/>
      <c r="BV13" s="465">
        <v>-187358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8.6999999999999993</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22018</v>
      </c>
      <c r="S14" s="569"/>
      <c r="T14" s="569"/>
      <c r="U14" s="569"/>
      <c r="V14" s="570"/>
      <c r="W14" s="571"/>
      <c r="X14" s="481"/>
      <c r="Y14" s="481"/>
      <c r="Z14" s="481"/>
      <c r="AA14" s="481"/>
      <c r="AB14" s="482"/>
      <c r="AC14" s="561">
        <v>7.1</v>
      </c>
      <c r="AD14" s="562"/>
      <c r="AE14" s="562"/>
      <c r="AF14" s="562"/>
      <c r="AG14" s="563"/>
      <c r="AH14" s="561">
        <v>7.1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9.8000000000000007</v>
      </c>
      <c r="CU14" s="573"/>
      <c r="CV14" s="573"/>
      <c r="CW14" s="573"/>
      <c r="CX14" s="573"/>
      <c r="CY14" s="573"/>
      <c r="CZ14" s="573"/>
      <c r="DA14" s="574"/>
      <c r="DB14" s="572">
        <v>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21808</v>
      </c>
      <c r="S15" s="569"/>
      <c r="T15" s="569"/>
      <c r="U15" s="569"/>
      <c r="V15" s="570"/>
      <c r="W15" s="556" t="s">
        <v>147</v>
      </c>
      <c r="X15" s="478"/>
      <c r="Y15" s="478"/>
      <c r="Z15" s="478"/>
      <c r="AA15" s="478"/>
      <c r="AB15" s="479"/>
      <c r="AC15" s="441">
        <v>3984</v>
      </c>
      <c r="AD15" s="442"/>
      <c r="AE15" s="442"/>
      <c r="AF15" s="442"/>
      <c r="AG15" s="443"/>
      <c r="AH15" s="441">
        <v>4372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2160766</v>
      </c>
      <c r="BO15" s="461"/>
      <c r="BP15" s="461"/>
      <c r="BQ15" s="461"/>
      <c r="BR15" s="461"/>
      <c r="BS15" s="461"/>
      <c r="BT15" s="461"/>
      <c r="BU15" s="462"/>
      <c r="BV15" s="460">
        <v>2332269</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36.1</v>
      </c>
      <c r="AD16" s="562"/>
      <c r="AE16" s="562"/>
      <c r="AF16" s="562"/>
      <c r="AG16" s="563"/>
      <c r="AH16" s="561">
        <v>37.799999999999997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6553547</v>
      </c>
      <c r="BO16" s="466"/>
      <c r="BP16" s="466"/>
      <c r="BQ16" s="466"/>
      <c r="BR16" s="466"/>
      <c r="BS16" s="466"/>
      <c r="BT16" s="466"/>
      <c r="BU16" s="467"/>
      <c r="BV16" s="465">
        <v>6561965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6263</v>
      </c>
      <c r="AD17" s="442"/>
      <c r="AE17" s="442"/>
      <c r="AF17" s="442"/>
      <c r="AG17" s="443"/>
      <c r="AH17" s="441">
        <v>6365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2701858</v>
      </c>
      <c r="BO17" s="466"/>
      <c r="BP17" s="466"/>
      <c r="BQ17" s="466"/>
      <c r="BR17" s="466"/>
      <c r="BS17" s="466"/>
      <c r="BT17" s="466"/>
      <c r="BU17" s="467"/>
      <c r="BV17" s="465">
        <v>2945427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153.15</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55.1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7423201</v>
      </c>
      <c r="BO18" s="466"/>
      <c r="BP18" s="466"/>
      <c r="BQ18" s="466"/>
      <c r="BR18" s="466"/>
      <c r="BS18" s="466"/>
      <c r="BT18" s="466"/>
      <c r="BU18" s="467"/>
      <c r="BV18" s="465">
        <v>7454769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10183170</v>
      </c>
      <c r="BO19" s="466"/>
      <c r="BP19" s="466"/>
      <c r="BQ19" s="466"/>
      <c r="BR19" s="466"/>
      <c r="BS19" s="466"/>
      <c r="BT19" s="466"/>
      <c r="BU19" s="467"/>
      <c r="BV19" s="465">
        <v>10515283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6560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10326143</v>
      </c>
      <c r="BO23" s="466"/>
      <c r="BP23" s="466"/>
      <c r="BQ23" s="466"/>
      <c r="BR23" s="466"/>
      <c r="BS23" s="466"/>
      <c r="BT23" s="466"/>
      <c r="BU23" s="467"/>
      <c r="BV23" s="465">
        <v>9717992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8800</v>
      </c>
      <c r="R24" s="442"/>
      <c r="S24" s="442"/>
      <c r="T24" s="442"/>
      <c r="U24" s="442"/>
      <c r="V24" s="443"/>
      <c r="W24" s="507"/>
      <c r="X24" s="498"/>
      <c r="Y24" s="499"/>
      <c r="Z24" s="438" t="s">
        <v>171</v>
      </c>
      <c r="AA24" s="439"/>
      <c r="AB24" s="439"/>
      <c r="AC24" s="439"/>
      <c r="AD24" s="439"/>
      <c r="AE24" s="439"/>
      <c r="AF24" s="439"/>
      <c r="AG24" s="440"/>
      <c r="AH24" s="441">
        <v>232</v>
      </c>
      <c r="AI24" s="442"/>
      <c r="AJ24" s="442"/>
      <c r="AK24" s="442"/>
      <c r="AL24" s="443"/>
      <c r="AM24" s="441">
        <v>696232</v>
      </c>
      <c r="AN24" s="442"/>
      <c r="AO24" s="442"/>
      <c r="AP24" s="442"/>
      <c r="AQ24" s="442"/>
      <c r="AR24" s="443"/>
      <c r="AS24" s="441">
        <v>3001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2805657</v>
      </c>
      <c r="BO24" s="466"/>
      <c r="BP24" s="466"/>
      <c r="BQ24" s="466"/>
      <c r="BR24" s="466"/>
      <c r="BS24" s="466"/>
      <c r="BT24" s="466"/>
      <c r="BU24" s="467"/>
      <c r="BV24" s="465">
        <v>3161181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6800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456335</v>
      </c>
      <c r="BO25" s="461"/>
      <c r="BP25" s="461"/>
      <c r="BQ25" s="461"/>
      <c r="BR25" s="461"/>
      <c r="BS25" s="461"/>
      <c r="BT25" s="461"/>
      <c r="BU25" s="462"/>
      <c r="BV25" s="460">
        <v>510441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5800</v>
      </c>
      <c r="R26" s="442"/>
      <c r="S26" s="442"/>
      <c r="T26" s="442"/>
      <c r="U26" s="442"/>
      <c r="V26" s="443"/>
      <c r="W26" s="507"/>
      <c r="X26" s="498"/>
      <c r="Y26" s="499"/>
      <c r="Z26" s="438" t="s">
        <v>179</v>
      </c>
      <c r="AA26" s="520"/>
      <c r="AB26" s="520"/>
      <c r="AC26" s="520"/>
      <c r="AD26" s="520"/>
      <c r="AE26" s="520"/>
      <c r="AF26" s="520"/>
      <c r="AG26" s="521"/>
      <c r="AH26" s="441">
        <v>17</v>
      </c>
      <c r="AI26" s="442"/>
      <c r="AJ26" s="442"/>
      <c r="AK26" s="442"/>
      <c r="AL26" s="443"/>
      <c r="AM26" s="441">
        <v>46546</v>
      </c>
      <c r="AN26" s="442"/>
      <c r="AO26" s="442"/>
      <c r="AP26" s="442"/>
      <c r="AQ26" s="442"/>
      <c r="AR26" s="443"/>
      <c r="AS26" s="441">
        <v>2738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3200</v>
      </c>
      <c r="R27" s="442"/>
      <c r="S27" s="442"/>
      <c r="T27" s="442"/>
      <c r="U27" s="442"/>
      <c r="V27" s="443"/>
      <c r="W27" s="507"/>
      <c r="X27" s="498"/>
      <c r="Y27" s="499"/>
      <c r="Z27" s="438" t="s">
        <v>182</v>
      </c>
      <c r="AA27" s="439"/>
      <c r="AB27" s="439"/>
      <c r="AC27" s="439"/>
      <c r="AD27" s="439"/>
      <c r="AE27" s="439"/>
      <c r="AF27" s="439"/>
      <c r="AG27" s="440"/>
      <c r="AH27" s="441">
        <v>1</v>
      </c>
      <c r="AI27" s="442"/>
      <c r="AJ27" s="442"/>
      <c r="AK27" s="442"/>
      <c r="AL27" s="443"/>
      <c r="AM27" s="441" t="s">
        <v>183</v>
      </c>
      <c r="AN27" s="442"/>
      <c r="AO27" s="442"/>
      <c r="AP27" s="442"/>
      <c r="AQ27" s="442"/>
      <c r="AR27" s="443"/>
      <c r="AS27" s="441" t="s">
        <v>184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376981</v>
      </c>
      <c r="BO27" s="469"/>
      <c r="BP27" s="469"/>
      <c r="BQ27" s="469"/>
      <c r="BR27" s="469"/>
      <c r="BS27" s="469"/>
      <c r="BT27" s="469"/>
      <c r="BU27" s="470"/>
      <c r="BV27" s="468">
        <v>376954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2500</v>
      </c>
      <c r="R28" s="442"/>
      <c r="S28" s="442"/>
      <c r="T28" s="442"/>
      <c r="U28" s="442"/>
      <c r="V28" s="443"/>
      <c r="W28" s="507"/>
      <c r="X28" s="498"/>
      <c r="Y28" s="499"/>
      <c r="Z28" s="438" t="s">
        <v>187</v>
      </c>
      <c r="AA28" s="439"/>
      <c r="AB28" s="439"/>
      <c r="AC28" s="439"/>
      <c r="AD28" s="439"/>
      <c r="AE28" s="439"/>
      <c r="AF28" s="439"/>
      <c r="AG28" s="440"/>
      <c r="AH28" s="441" t="s">
        <v>176</v>
      </c>
      <c r="AI28" s="442"/>
      <c r="AJ28" s="442"/>
      <c r="AK28" s="442"/>
      <c r="AL28" s="443"/>
      <c r="AM28" s="441" t="s">
        <v>176</v>
      </c>
      <c r="AN28" s="442"/>
      <c r="AO28" s="442"/>
      <c r="AP28" s="442"/>
      <c r="AQ28" s="442"/>
      <c r="AR28" s="443"/>
      <c r="AS28" s="441" t="s">
        <v>176</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3209659</v>
      </c>
      <c r="BO28" s="461"/>
      <c r="BP28" s="461"/>
      <c r="BQ28" s="461"/>
      <c r="BR28" s="461"/>
      <c r="BS28" s="461"/>
      <c r="BT28" s="461"/>
      <c r="BU28" s="462"/>
      <c r="BV28" s="460">
        <v>2963620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12</v>
      </c>
      <c r="M29" s="442"/>
      <c r="N29" s="442"/>
      <c r="O29" s="442"/>
      <c r="P29" s="443"/>
      <c r="Q29" s="441">
        <v>2400</v>
      </c>
      <c r="R29" s="442"/>
      <c r="S29" s="442"/>
      <c r="T29" s="442"/>
      <c r="U29" s="442"/>
      <c r="V29" s="443"/>
      <c r="W29" s="508"/>
      <c r="X29" s="509"/>
      <c r="Y29" s="510"/>
      <c r="Z29" s="438" t="s">
        <v>190</v>
      </c>
      <c r="AA29" s="439"/>
      <c r="AB29" s="439"/>
      <c r="AC29" s="439"/>
      <c r="AD29" s="439"/>
      <c r="AE29" s="439"/>
      <c r="AF29" s="439"/>
      <c r="AG29" s="440"/>
      <c r="AH29" s="441">
        <v>233</v>
      </c>
      <c r="AI29" s="442"/>
      <c r="AJ29" s="442"/>
      <c r="AK29" s="442"/>
      <c r="AL29" s="443"/>
      <c r="AM29" s="441">
        <v>700538</v>
      </c>
      <c r="AN29" s="442"/>
      <c r="AO29" s="442"/>
      <c r="AP29" s="442"/>
      <c r="AQ29" s="442"/>
      <c r="AR29" s="443"/>
      <c r="AS29" s="441">
        <v>3007</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299680</v>
      </c>
      <c r="BO29" s="466"/>
      <c r="BP29" s="466"/>
      <c r="BQ29" s="466"/>
      <c r="BR29" s="466"/>
      <c r="BS29" s="466"/>
      <c r="BT29" s="466"/>
      <c r="BU29" s="467"/>
      <c r="BV29" s="465">
        <v>299638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92.1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2886590</v>
      </c>
      <c r="BO30" s="469"/>
      <c r="BP30" s="469"/>
      <c r="BQ30" s="469"/>
      <c r="BR30" s="469"/>
      <c r="BS30" s="469"/>
      <c r="BT30" s="469"/>
      <c r="BU30" s="470"/>
      <c r="BV30" s="468">
        <v>2943228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203</v>
      </c>
      <c r="AN33" s="428"/>
      <c r="AO33" s="427" t="s">
        <v>200</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201</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越前町国民健康保険事業特別会計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越前町上水道事業会計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越前町簡易水道事業特別会計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福井県市町総合事務組合（普通会計分）</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越前町公共施設管理公社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越前町温泉事業特別会計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越前町介護保険事業特別会計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越前町国民健康保険病院事業会計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IF('各会計、関係団体の財政状況及び健全化判断比率'!B34="","",'各会計、関係団体の財政状況及び健全化判断比率'!B34)</f>
        <v>越前町公共下水道事業特別会計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福井県市町総合事務組合（事業会計分）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越前町農林漁業体験実習館事業特別会計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越前町後期高齢者医療事業特別会計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IF('各会計、関係団体の財政状況及び健全化判断比率'!B35="","",'各会計、関係団体の財政状況及び健全化判断比率'!B35)</f>
        <v>越前町集落排水事業特別会計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福井県後期高齢者医療広域連合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越前町土地区画整理事業特別会計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福井県後期高齢者医療広域連合（事業会計）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福井県自治会館組合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鯖江・丹生消防組合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鯖江広域衛生施設組合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公立丹南病院組合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福井県丹南広域組合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zLuyL7V16EVn1RHCZ31nsuJ/MQ56XhN2E4Zy9VkGdCPW60ZjvsCqNc2jbuzeLiEzOKjcKrPDAFU/UkGLpNc9g==" saltValue="4IAF2xkLXIMpB8zUVTww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3" t="s">
        <v>569</v>
      </c>
      <c r="D34" s="1243"/>
      <c r="E34" s="1244"/>
      <c r="F34" s="32">
        <v>9.5299999999999994</v>
      </c>
      <c r="G34" s="33">
        <v>9.59</v>
      </c>
      <c r="H34" s="33">
        <v>9.1300000000000008</v>
      </c>
      <c r="I34" s="33">
        <v>11.75</v>
      </c>
      <c r="J34" s="34">
        <v>8.57</v>
      </c>
      <c r="K34" s="22"/>
      <c r="L34" s="22"/>
      <c r="M34" s="22"/>
      <c r="N34" s="22"/>
      <c r="O34" s="22"/>
      <c r="P34" s="22"/>
    </row>
    <row r="35" spans="1:16" ht="39" customHeight="1" x14ac:dyDescent="0.15">
      <c r="A35" s="22"/>
      <c r="B35" s="35"/>
      <c r="C35" s="1237" t="s">
        <v>570</v>
      </c>
      <c r="D35" s="1238"/>
      <c r="E35" s="1239"/>
      <c r="F35" s="36">
        <v>3.05</v>
      </c>
      <c r="G35" s="37">
        <v>2.71</v>
      </c>
      <c r="H35" s="37">
        <v>2.83</v>
      </c>
      <c r="I35" s="37">
        <v>3.05</v>
      </c>
      <c r="J35" s="38">
        <v>3.11</v>
      </c>
      <c r="K35" s="22"/>
      <c r="L35" s="22"/>
      <c r="M35" s="22"/>
      <c r="N35" s="22"/>
      <c r="O35" s="22"/>
      <c r="P35" s="22"/>
    </row>
    <row r="36" spans="1:16" ht="39" customHeight="1" x14ac:dyDescent="0.15">
      <c r="A36" s="22"/>
      <c r="B36" s="35"/>
      <c r="C36" s="1237" t="s">
        <v>571</v>
      </c>
      <c r="D36" s="1238"/>
      <c r="E36" s="1239"/>
      <c r="F36" s="36">
        <v>0.71</v>
      </c>
      <c r="G36" s="37">
        <v>0.35</v>
      </c>
      <c r="H36" s="37">
        <v>0.54</v>
      </c>
      <c r="I36" s="37">
        <v>0.28999999999999998</v>
      </c>
      <c r="J36" s="38">
        <v>0.71</v>
      </c>
      <c r="K36" s="22"/>
      <c r="L36" s="22"/>
      <c r="M36" s="22"/>
      <c r="N36" s="22"/>
      <c r="O36" s="22"/>
      <c r="P36" s="22"/>
    </row>
    <row r="37" spans="1:16" ht="39" customHeight="1" x14ac:dyDescent="0.15">
      <c r="A37" s="22"/>
      <c r="B37" s="35"/>
      <c r="C37" s="1237" t="s">
        <v>572</v>
      </c>
      <c r="D37" s="1238"/>
      <c r="E37" s="1239"/>
      <c r="F37" s="36">
        <v>1.39</v>
      </c>
      <c r="G37" s="37">
        <v>0.15</v>
      </c>
      <c r="H37" s="37">
        <v>0.11</v>
      </c>
      <c r="I37" s="37">
        <v>0.43</v>
      </c>
      <c r="J37" s="38">
        <v>0.52</v>
      </c>
      <c r="K37" s="22"/>
      <c r="L37" s="22"/>
      <c r="M37" s="22"/>
      <c r="N37" s="22"/>
      <c r="O37" s="22"/>
      <c r="P37" s="22"/>
    </row>
    <row r="38" spans="1:16" ht="39" customHeight="1" x14ac:dyDescent="0.15">
      <c r="A38" s="22"/>
      <c r="B38" s="35"/>
      <c r="C38" s="1237" t="s">
        <v>573</v>
      </c>
      <c r="D38" s="1238"/>
      <c r="E38" s="1239"/>
      <c r="F38" s="36">
        <v>2.37</v>
      </c>
      <c r="G38" s="37">
        <v>1.68</v>
      </c>
      <c r="H38" s="37">
        <v>1.07</v>
      </c>
      <c r="I38" s="37">
        <v>0.28999999999999998</v>
      </c>
      <c r="J38" s="38">
        <v>0.39</v>
      </c>
      <c r="K38" s="22"/>
      <c r="L38" s="22"/>
      <c r="M38" s="22"/>
      <c r="N38" s="22"/>
      <c r="O38" s="22"/>
      <c r="P38" s="22"/>
    </row>
    <row r="39" spans="1:16" ht="39" customHeight="1" x14ac:dyDescent="0.15">
      <c r="A39" s="22"/>
      <c r="B39" s="35"/>
      <c r="C39" s="1237" t="s">
        <v>574</v>
      </c>
      <c r="D39" s="1238"/>
      <c r="E39" s="1239"/>
      <c r="F39" s="36">
        <v>0.06</v>
      </c>
      <c r="G39" s="37">
        <v>7.0000000000000007E-2</v>
      </c>
      <c r="H39" s="37">
        <v>7.0000000000000007E-2</v>
      </c>
      <c r="I39" s="37">
        <v>0.09</v>
      </c>
      <c r="J39" s="38">
        <v>7.0000000000000007E-2</v>
      </c>
      <c r="K39" s="22"/>
      <c r="L39" s="22"/>
      <c r="M39" s="22"/>
      <c r="N39" s="22"/>
      <c r="O39" s="22"/>
      <c r="P39" s="22"/>
    </row>
    <row r="40" spans="1:16" ht="39" customHeight="1" x14ac:dyDescent="0.15">
      <c r="A40" s="22"/>
      <c r="B40" s="35"/>
      <c r="C40" s="1237" t="s">
        <v>575</v>
      </c>
      <c r="D40" s="1238"/>
      <c r="E40" s="1239"/>
      <c r="F40" s="36">
        <v>0.04</v>
      </c>
      <c r="G40" s="37">
        <v>0.06</v>
      </c>
      <c r="H40" s="37">
        <v>7.0000000000000007E-2</v>
      </c>
      <c r="I40" s="37">
        <v>0.06</v>
      </c>
      <c r="J40" s="38">
        <v>0.06</v>
      </c>
      <c r="K40" s="22"/>
      <c r="L40" s="22"/>
      <c r="M40" s="22"/>
      <c r="N40" s="22"/>
      <c r="O40" s="22"/>
      <c r="P40" s="22"/>
    </row>
    <row r="41" spans="1:16" ht="39" customHeight="1" x14ac:dyDescent="0.15">
      <c r="A41" s="22"/>
      <c r="B41" s="35"/>
      <c r="C41" s="1237" t="s">
        <v>576</v>
      </c>
      <c r="D41" s="1238"/>
      <c r="E41" s="1239"/>
      <c r="F41" s="36">
        <v>0.01</v>
      </c>
      <c r="G41" s="37">
        <v>0.05</v>
      </c>
      <c r="H41" s="37">
        <v>7.0000000000000007E-2</v>
      </c>
      <c r="I41" s="37">
        <v>0.05</v>
      </c>
      <c r="J41" s="38">
        <v>0.05</v>
      </c>
      <c r="K41" s="22"/>
      <c r="L41" s="22"/>
      <c r="M41" s="22"/>
      <c r="N41" s="22"/>
      <c r="O41" s="22"/>
      <c r="P41" s="22"/>
    </row>
    <row r="42" spans="1:16" ht="39" customHeight="1" x14ac:dyDescent="0.15">
      <c r="A42" s="22"/>
      <c r="B42" s="39"/>
      <c r="C42" s="1237" t="s">
        <v>577</v>
      </c>
      <c r="D42" s="1238"/>
      <c r="E42" s="1239"/>
      <c r="F42" s="36" t="s">
        <v>520</v>
      </c>
      <c r="G42" s="37" t="s">
        <v>520</v>
      </c>
      <c r="H42" s="37" t="s">
        <v>520</v>
      </c>
      <c r="I42" s="37" t="s">
        <v>520</v>
      </c>
      <c r="J42" s="38" t="s">
        <v>520</v>
      </c>
      <c r="K42" s="22"/>
      <c r="L42" s="22"/>
      <c r="M42" s="22"/>
      <c r="N42" s="22"/>
      <c r="O42" s="22"/>
      <c r="P42" s="22"/>
    </row>
    <row r="43" spans="1:16" ht="39" customHeight="1" thickBot="1" x14ac:dyDescent="0.2">
      <c r="A43" s="22"/>
      <c r="B43" s="40"/>
      <c r="C43" s="1240" t="s">
        <v>578</v>
      </c>
      <c r="D43" s="1241"/>
      <c r="E43" s="1242"/>
      <c r="F43" s="41">
        <v>0.01</v>
      </c>
      <c r="G43" s="42">
        <v>0.04</v>
      </c>
      <c r="H43" s="42">
        <v>0.09</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7538Ue0AKuMC6STiALyORYhhad+7Rn1d1lvua/xqlN5vce1u5KrA8a4ardk2TdjUGJ46N2WVH+/HkHWzkcfA==" saltValue="UaOO3oCPWcYmsx1w25K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22"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1842</v>
      </c>
      <c r="L45" s="60">
        <v>1735</v>
      </c>
      <c r="M45" s="60">
        <v>1414</v>
      </c>
      <c r="N45" s="60">
        <v>1256</v>
      </c>
      <c r="O45" s="61">
        <v>1272</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520</v>
      </c>
      <c r="L46" s="64" t="s">
        <v>520</v>
      </c>
      <c r="M46" s="64" t="s">
        <v>520</v>
      </c>
      <c r="N46" s="64" t="s">
        <v>520</v>
      </c>
      <c r="O46" s="65" t="s">
        <v>520</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520</v>
      </c>
      <c r="L47" s="64" t="s">
        <v>520</v>
      </c>
      <c r="M47" s="64" t="s">
        <v>520</v>
      </c>
      <c r="N47" s="64" t="s">
        <v>520</v>
      </c>
      <c r="O47" s="65" t="s">
        <v>520</v>
      </c>
      <c r="P47" s="48"/>
      <c r="Q47" s="48"/>
      <c r="R47" s="48"/>
      <c r="S47" s="48"/>
      <c r="T47" s="48"/>
      <c r="U47" s="48"/>
    </row>
    <row r="48" spans="1:21" ht="30.75" customHeight="1" x14ac:dyDescent="0.15">
      <c r="A48" s="48"/>
      <c r="B48" s="1265"/>
      <c r="C48" s="1266"/>
      <c r="D48" s="62"/>
      <c r="E48" s="1247" t="s">
        <v>15</v>
      </c>
      <c r="F48" s="1247"/>
      <c r="G48" s="1247"/>
      <c r="H48" s="1247"/>
      <c r="I48" s="1247"/>
      <c r="J48" s="1248"/>
      <c r="K48" s="63">
        <v>784</v>
      </c>
      <c r="L48" s="64">
        <v>754</v>
      </c>
      <c r="M48" s="64">
        <v>707</v>
      </c>
      <c r="N48" s="64">
        <v>665</v>
      </c>
      <c r="O48" s="65">
        <v>756</v>
      </c>
      <c r="P48" s="48"/>
      <c r="Q48" s="48"/>
      <c r="R48" s="48"/>
      <c r="S48" s="48"/>
      <c r="T48" s="48"/>
      <c r="U48" s="48"/>
    </row>
    <row r="49" spans="1:21" ht="30.75" customHeight="1" x14ac:dyDescent="0.15">
      <c r="A49" s="48"/>
      <c r="B49" s="1265"/>
      <c r="C49" s="1266"/>
      <c r="D49" s="62"/>
      <c r="E49" s="1247" t="s">
        <v>16</v>
      </c>
      <c r="F49" s="1247"/>
      <c r="G49" s="1247"/>
      <c r="H49" s="1247"/>
      <c r="I49" s="1247"/>
      <c r="J49" s="1248"/>
      <c r="K49" s="63">
        <v>50</v>
      </c>
      <c r="L49" s="64">
        <v>51</v>
      </c>
      <c r="M49" s="64">
        <v>52</v>
      </c>
      <c r="N49" s="64">
        <v>75</v>
      </c>
      <c r="O49" s="65">
        <v>87</v>
      </c>
      <c r="P49" s="48"/>
      <c r="Q49" s="48"/>
      <c r="R49" s="48"/>
      <c r="S49" s="48"/>
      <c r="T49" s="48"/>
      <c r="U49" s="48"/>
    </row>
    <row r="50" spans="1:21" ht="30.75" customHeight="1" x14ac:dyDescent="0.15">
      <c r="A50" s="48"/>
      <c r="B50" s="1265"/>
      <c r="C50" s="1266"/>
      <c r="D50" s="62"/>
      <c r="E50" s="1247" t="s">
        <v>17</v>
      </c>
      <c r="F50" s="1247"/>
      <c r="G50" s="1247"/>
      <c r="H50" s="1247"/>
      <c r="I50" s="1247"/>
      <c r="J50" s="1248"/>
      <c r="K50" s="63">
        <v>31</v>
      </c>
      <c r="L50" s="64">
        <v>29</v>
      </c>
      <c r="M50" s="64">
        <v>28</v>
      </c>
      <c r="N50" s="64">
        <v>22</v>
      </c>
      <c r="O50" s="65">
        <v>17</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520</v>
      </c>
      <c r="L51" s="64" t="s">
        <v>520</v>
      </c>
      <c r="M51" s="64" t="s">
        <v>520</v>
      </c>
      <c r="N51" s="64" t="s">
        <v>520</v>
      </c>
      <c r="O51" s="65" t="s">
        <v>520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2013</v>
      </c>
      <c r="L52" s="64">
        <v>1942</v>
      </c>
      <c r="M52" s="64">
        <v>1673</v>
      </c>
      <c r="N52" s="64">
        <v>1519</v>
      </c>
      <c r="O52" s="65">
        <v>1491</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694</v>
      </c>
      <c r="L53" s="69">
        <v>627</v>
      </c>
      <c r="M53" s="69">
        <v>528</v>
      </c>
      <c r="N53" s="69">
        <v>499</v>
      </c>
      <c r="O53" s="70">
        <v>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604</v>
      </c>
      <c r="L57" s="83" t="s">
        <v>604</v>
      </c>
      <c r="M57" s="83" t="s">
        <v>604</v>
      </c>
      <c r="N57" s="83" t="s">
        <v>604</v>
      </c>
      <c r="O57" s="84" t="s">
        <v>604</v>
      </c>
    </row>
    <row r="58" spans="1:21" ht="31.5" customHeight="1" thickBot="1" x14ac:dyDescent="0.2">
      <c r="B58" s="1255"/>
      <c r="C58" s="1256"/>
      <c r="D58" s="1260" t="s">
        <v>27</v>
      </c>
      <c r="E58" s="1261"/>
      <c r="F58" s="1261"/>
      <c r="G58" s="1261"/>
      <c r="H58" s="1261"/>
      <c r="I58" s="1261"/>
      <c r="J58" s="1262"/>
      <c r="K58" s="85" t="s">
        <v>604</v>
      </c>
      <c r="L58" s="86" t="s">
        <v>604</v>
      </c>
      <c r="M58" s="86" t="s">
        <v>604</v>
      </c>
      <c r="N58" s="86" t="s">
        <v>604</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9qel11VIu+uk/jrFpCiM+o5P+xw7+fW7E3j8t1c74B+dSC6rUOe3RnZb8Z0LLvdovvJKKLnmFnnOUHL2JOiQ==" saltValue="eOvsFzNMTMpaWtuqrgPg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3" t="s">
        <v>30</v>
      </c>
      <c r="C41" s="1284"/>
      <c r="D41" s="101"/>
      <c r="E41" s="1285" t="s">
        <v>31</v>
      </c>
      <c r="F41" s="1285"/>
      <c r="G41" s="1285"/>
      <c r="H41" s="1286"/>
      <c r="I41" s="102">
        <v>10722</v>
      </c>
      <c r="J41" s="103">
        <v>10377</v>
      </c>
      <c r="K41" s="103">
        <v>9882</v>
      </c>
      <c r="L41" s="103">
        <v>9718</v>
      </c>
      <c r="M41" s="104">
        <v>10326</v>
      </c>
    </row>
    <row r="42" spans="2:13" ht="27.75" customHeight="1" x14ac:dyDescent="0.15">
      <c r="B42" s="1273"/>
      <c r="C42" s="1274"/>
      <c r="D42" s="105"/>
      <c r="E42" s="1277" t="s">
        <v>32</v>
      </c>
      <c r="F42" s="1277"/>
      <c r="G42" s="1277"/>
      <c r="H42" s="1278"/>
      <c r="I42" s="106">
        <v>211</v>
      </c>
      <c r="J42" s="107">
        <v>179</v>
      </c>
      <c r="K42" s="107">
        <v>181</v>
      </c>
      <c r="L42" s="107">
        <v>510</v>
      </c>
      <c r="M42" s="108">
        <v>456</v>
      </c>
    </row>
    <row r="43" spans="2:13" ht="27.75" customHeight="1" x14ac:dyDescent="0.15">
      <c r="B43" s="1273"/>
      <c r="C43" s="1274"/>
      <c r="D43" s="105"/>
      <c r="E43" s="1277" t="s">
        <v>33</v>
      </c>
      <c r="F43" s="1277"/>
      <c r="G43" s="1277"/>
      <c r="H43" s="1278"/>
      <c r="I43" s="106">
        <v>6468</v>
      </c>
      <c r="J43" s="107">
        <v>5860</v>
      </c>
      <c r="K43" s="107">
        <v>5311</v>
      </c>
      <c r="L43" s="107">
        <v>4768</v>
      </c>
      <c r="M43" s="108">
        <v>4571</v>
      </c>
    </row>
    <row r="44" spans="2:13" ht="27.75" customHeight="1" x14ac:dyDescent="0.15">
      <c r="B44" s="1273"/>
      <c r="C44" s="1274"/>
      <c r="D44" s="105"/>
      <c r="E44" s="1277" t="s">
        <v>34</v>
      </c>
      <c r="F44" s="1277"/>
      <c r="G44" s="1277"/>
      <c r="H44" s="1278"/>
      <c r="I44" s="106">
        <v>550</v>
      </c>
      <c r="J44" s="107">
        <v>551</v>
      </c>
      <c r="K44" s="107">
        <v>594</v>
      </c>
      <c r="L44" s="107">
        <v>562</v>
      </c>
      <c r="M44" s="108">
        <v>650</v>
      </c>
    </row>
    <row r="45" spans="2:13" ht="27.75" customHeight="1" x14ac:dyDescent="0.15">
      <c r="B45" s="1273"/>
      <c r="C45" s="1274"/>
      <c r="D45" s="105"/>
      <c r="E45" s="1277" t="s">
        <v>35</v>
      </c>
      <c r="F45" s="1277"/>
      <c r="G45" s="1277"/>
      <c r="H45" s="1278"/>
      <c r="I45" s="106">
        <v>2222</v>
      </c>
      <c r="J45" s="107">
        <v>2129</v>
      </c>
      <c r="K45" s="107">
        <v>2173</v>
      </c>
      <c r="L45" s="107">
        <v>1980</v>
      </c>
      <c r="M45" s="108">
        <v>1946</v>
      </c>
    </row>
    <row r="46" spans="2:13" ht="27.75" customHeight="1" x14ac:dyDescent="0.15">
      <c r="B46" s="1273"/>
      <c r="C46" s="1274"/>
      <c r="D46" s="109"/>
      <c r="E46" s="1277" t="s">
        <v>36</v>
      </c>
      <c r="F46" s="1277"/>
      <c r="G46" s="1277"/>
      <c r="H46" s="1278"/>
      <c r="I46" s="106" t="s">
        <v>520</v>
      </c>
      <c r="J46" s="107" t="s">
        <v>520</v>
      </c>
      <c r="K46" s="107" t="s">
        <v>520</v>
      </c>
      <c r="L46" s="107" t="s">
        <v>520</v>
      </c>
      <c r="M46" s="108" t="s">
        <v>520</v>
      </c>
    </row>
    <row r="47" spans="2:13" ht="27.75" customHeight="1" x14ac:dyDescent="0.15">
      <c r="B47" s="1273"/>
      <c r="C47" s="1274"/>
      <c r="D47" s="110"/>
      <c r="E47" s="1287" t="s">
        <v>37</v>
      </c>
      <c r="F47" s="1288"/>
      <c r="G47" s="1288"/>
      <c r="H47" s="1289"/>
      <c r="I47" s="106" t="s">
        <v>520</v>
      </c>
      <c r="J47" s="107" t="s">
        <v>520</v>
      </c>
      <c r="K47" s="107" t="s">
        <v>520</v>
      </c>
      <c r="L47" s="107" t="s">
        <v>520</v>
      </c>
      <c r="M47" s="108" t="s">
        <v>520</v>
      </c>
    </row>
    <row r="48" spans="2:13" ht="27.75" customHeight="1" x14ac:dyDescent="0.15">
      <c r="B48" s="1273"/>
      <c r="C48" s="1274"/>
      <c r="D48" s="105"/>
      <c r="E48" s="1277" t="s">
        <v>38</v>
      </c>
      <c r="F48" s="1277"/>
      <c r="G48" s="1277"/>
      <c r="H48" s="1278"/>
      <c r="I48" s="106" t="s">
        <v>520</v>
      </c>
      <c r="J48" s="107" t="s">
        <v>520</v>
      </c>
      <c r="K48" s="107" t="s">
        <v>520</v>
      </c>
      <c r="L48" s="107" t="s">
        <v>520</v>
      </c>
      <c r="M48" s="108" t="s">
        <v>520</v>
      </c>
    </row>
    <row r="49" spans="2:13" ht="27.75" customHeight="1" x14ac:dyDescent="0.15">
      <c r="B49" s="1275"/>
      <c r="C49" s="1276"/>
      <c r="D49" s="105"/>
      <c r="E49" s="1277" t="s">
        <v>39</v>
      </c>
      <c r="F49" s="1277"/>
      <c r="G49" s="1277"/>
      <c r="H49" s="1278"/>
      <c r="I49" s="106" t="s">
        <v>520</v>
      </c>
      <c r="J49" s="107" t="s">
        <v>520</v>
      </c>
      <c r="K49" s="107" t="s">
        <v>520</v>
      </c>
      <c r="L49" s="107" t="s">
        <v>520</v>
      </c>
      <c r="M49" s="108" t="s">
        <v>520</v>
      </c>
    </row>
    <row r="50" spans="2:13" ht="27.75" customHeight="1" x14ac:dyDescent="0.15">
      <c r="B50" s="1271" t="s">
        <v>40</v>
      </c>
      <c r="C50" s="1272"/>
      <c r="D50" s="111"/>
      <c r="E50" s="1277" t="s">
        <v>41</v>
      </c>
      <c r="F50" s="1277"/>
      <c r="G50" s="1277"/>
      <c r="H50" s="1278"/>
      <c r="I50" s="106">
        <v>3741</v>
      </c>
      <c r="J50" s="107">
        <v>4383</v>
      </c>
      <c r="K50" s="107">
        <v>4505</v>
      </c>
      <c r="L50" s="107">
        <v>4091</v>
      </c>
      <c r="M50" s="108">
        <v>4281</v>
      </c>
    </row>
    <row r="51" spans="2:13" ht="27.75" customHeight="1" x14ac:dyDescent="0.15">
      <c r="B51" s="1273"/>
      <c r="C51" s="1274"/>
      <c r="D51" s="105"/>
      <c r="E51" s="1277" t="s">
        <v>42</v>
      </c>
      <c r="F51" s="1277"/>
      <c r="G51" s="1277"/>
      <c r="H51" s="1278"/>
      <c r="I51" s="106">
        <v>210</v>
      </c>
      <c r="J51" s="107">
        <v>124</v>
      </c>
      <c r="K51" s="107">
        <v>47</v>
      </c>
      <c r="L51" s="107">
        <v>0</v>
      </c>
      <c r="M51" s="108">
        <v>0</v>
      </c>
    </row>
    <row r="52" spans="2:13" ht="27.75" customHeight="1" x14ac:dyDescent="0.15">
      <c r="B52" s="1275"/>
      <c r="C52" s="1276"/>
      <c r="D52" s="105"/>
      <c r="E52" s="1277" t="s">
        <v>43</v>
      </c>
      <c r="F52" s="1277"/>
      <c r="G52" s="1277"/>
      <c r="H52" s="1278"/>
      <c r="I52" s="106">
        <v>14589</v>
      </c>
      <c r="J52" s="107">
        <v>14233</v>
      </c>
      <c r="K52" s="107">
        <v>13457</v>
      </c>
      <c r="L52" s="107">
        <v>12983</v>
      </c>
      <c r="M52" s="108">
        <v>13060</v>
      </c>
    </row>
    <row r="53" spans="2:13" ht="27.75" customHeight="1" thickBot="1" x14ac:dyDescent="0.2">
      <c r="B53" s="1279" t="s">
        <v>44</v>
      </c>
      <c r="C53" s="1280"/>
      <c r="D53" s="112"/>
      <c r="E53" s="1281" t="s">
        <v>45</v>
      </c>
      <c r="F53" s="1281"/>
      <c r="G53" s="1281"/>
      <c r="H53" s="1282"/>
      <c r="I53" s="113">
        <v>1634</v>
      </c>
      <c r="J53" s="114">
        <v>355</v>
      </c>
      <c r="K53" s="114">
        <v>132</v>
      </c>
      <c r="L53" s="114">
        <v>464</v>
      </c>
      <c r="M53" s="115">
        <v>608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uYIDeuvLCVU/0BxG1YilU7pOyv+uYizCjKOUTDt1IBo41D4wIRAKKMdOYGsQFkBeP4PUII5Oo9111Z0hvvmkQ==" saltValue="54fGzIJ1avgYUxSRI4gd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8" t="s">
        <v>48</v>
      </c>
      <c r="D55" s="1298"/>
      <c r="E55" s="1299"/>
      <c r="F55" s="127">
        <v>3349</v>
      </c>
      <c r="G55" s="127">
        <v>2964</v>
      </c>
      <c r="H55" s="128">
        <v>3210</v>
      </c>
    </row>
    <row r="56" spans="2:8" ht="52.5" customHeight="1" x14ac:dyDescent="0.15">
      <c r="B56" s="129"/>
      <c r="C56" s="1300" t="s">
        <v>49</v>
      </c>
      <c r="D56" s="1300"/>
      <c r="E56" s="1301"/>
      <c r="F56" s="130">
        <v>300</v>
      </c>
      <c r="G56" s="130">
        <v>300</v>
      </c>
      <c r="H56" s="131">
        <v>300</v>
      </c>
    </row>
    <row r="57" spans="2:8" ht="53.25" customHeight="1" x14ac:dyDescent="0.15">
      <c r="B57" s="129"/>
      <c r="C57" s="1302" t="s">
        <v>50</v>
      </c>
      <c r="D57" s="1302"/>
      <c r="E57" s="1303"/>
      <c r="F57" s="132">
        <v>2972</v>
      </c>
      <c r="G57" s="132">
        <v>2943</v>
      </c>
      <c r="H57" s="133">
        <v>2887</v>
      </c>
    </row>
    <row r="58" spans="2:8" ht="45.75" customHeight="1" x14ac:dyDescent="0.15">
      <c r="B58" s="134"/>
      <c r="C58" s="1290" t="s">
        <v>584</v>
      </c>
      <c r="D58" s="1291"/>
      <c r="E58" s="1292"/>
      <c r="F58" s="135">
        <v>2302</v>
      </c>
      <c r="G58" s="135">
        <v>2302</v>
      </c>
      <c r="H58" s="136">
        <v>2302</v>
      </c>
    </row>
    <row r="59" spans="2:8" ht="45.75" customHeight="1" x14ac:dyDescent="0.15">
      <c r="B59" s="134"/>
      <c r="C59" s="1290" t="s">
        <v>585</v>
      </c>
      <c r="D59" s="1291"/>
      <c r="E59" s="1292"/>
      <c r="F59" s="135">
        <v>237</v>
      </c>
      <c r="G59" s="135">
        <v>241</v>
      </c>
      <c r="H59" s="136">
        <v>245</v>
      </c>
    </row>
    <row r="60" spans="2:8" ht="45.75" customHeight="1" x14ac:dyDescent="0.15">
      <c r="B60" s="134"/>
      <c r="C60" s="1290" t="s">
        <v>586</v>
      </c>
      <c r="D60" s="1291"/>
      <c r="E60" s="1292"/>
      <c r="F60" s="135">
        <v>245</v>
      </c>
      <c r="G60" s="135">
        <v>239</v>
      </c>
      <c r="H60" s="136">
        <v>233</v>
      </c>
    </row>
    <row r="61" spans="2:8" ht="45.75" customHeight="1" x14ac:dyDescent="0.15">
      <c r="B61" s="134"/>
      <c r="C61" s="1290" t="s">
        <v>587</v>
      </c>
      <c r="D61" s="1291"/>
      <c r="E61" s="1292"/>
      <c r="F61" s="135">
        <v>96</v>
      </c>
      <c r="G61" s="135">
        <v>76</v>
      </c>
      <c r="H61" s="136">
        <v>44</v>
      </c>
    </row>
    <row r="62" spans="2:8" ht="45.75" customHeight="1" thickBot="1" x14ac:dyDescent="0.2">
      <c r="B62" s="137"/>
      <c r="C62" s="1293" t="s">
        <v>588</v>
      </c>
      <c r="D62" s="1294"/>
      <c r="E62" s="1295"/>
      <c r="F62" s="138">
        <v>43</v>
      </c>
      <c r="G62" s="138">
        <v>43</v>
      </c>
      <c r="H62" s="139">
        <v>27</v>
      </c>
    </row>
    <row r="63" spans="2:8" ht="52.5" customHeight="1" thickBot="1" x14ac:dyDescent="0.2">
      <c r="B63" s="140"/>
      <c r="C63" s="1296" t="s">
        <v>51</v>
      </c>
      <c r="D63" s="1296"/>
      <c r="E63" s="1297"/>
      <c r="F63" s="141">
        <v>6620</v>
      </c>
      <c r="G63" s="141">
        <v>6206</v>
      </c>
      <c r="H63" s="142">
        <v>6396</v>
      </c>
    </row>
    <row r="64" spans="2:8" ht="15" customHeight="1" x14ac:dyDescent="0.15"/>
    <row r="65" ht="0" hidden="1" customHeight="1" x14ac:dyDescent="0.15"/>
    <row r="66" ht="0" hidden="1" customHeight="1" x14ac:dyDescent="0.15"/>
  </sheetData>
  <sheetProtection algorithmName="SHA-512" hashValue="shcMMT+hw98pWDU/D6TZKwJdckva0bG+Eb4ER2FKtrrO5epNWbOvfVonM88/YRucPUEubJMAPPpQZdZB8ZulzQ==" saltValue="ZPkhBqo6bvL5i6yjk2b8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Y16" zoomScale="75" zoomScaleNormal="75" zoomScaleSheetLayoutView="55" workbookViewId="0">
      <selection activeCell="AN43" sqref="AN43:DC47"/>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6" t="s">
        <v>614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5" x14ac:dyDescent="0.15">
      <c r="B44" s="386"/>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5" x14ac:dyDescent="0.15">
      <c r="B45" s="386"/>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5" x14ac:dyDescent="0.15">
      <c r="B46" s="386"/>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5" x14ac:dyDescent="0.15">
      <c r="B47" s="386"/>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609</v>
      </c>
    </row>
    <row r="50" spans="1:109" ht="13.5" x14ac:dyDescent="0.15">
      <c r="B50" s="386"/>
      <c r="G50" s="1310"/>
      <c r="H50" s="1310"/>
      <c r="I50" s="1310"/>
      <c r="J50" s="1310"/>
      <c r="K50" s="395"/>
      <c r="L50" s="395"/>
      <c r="M50" s="394"/>
      <c r="N50" s="394"/>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6" t="s">
        <v>562</v>
      </c>
      <c r="BQ50" s="1306"/>
      <c r="BR50" s="1306"/>
      <c r="BS50" s="1306"/>
      <c r="BT50" s="1306"/>
      <c r="BU50" s="1306"/>
      <c r="BV50" s="1306"/>
      <c r="BW50" s="1306"/>
      <c r="BX50" s="1306" t="s">
        <v>563</v>
      </c>
      <c r="BY50" s="1306"/>
      <c r="BZ50" s="1306"/>
      <c r="CA50" s="1306"/>
      <c r="CB50" s="1306"/>
      <c r="CC50" s="1306"/>
      <c r="CD50" s="1306"/>
      <c r="CE50" s="1306"/>
      <c r="CF50" s="1306" t="s">
        <v>564</v>
      </c>
      <c r="CG50" s="1306"/>
      <c r="CH50" s="1306"/>
      <c r="CI50" s="1306"/>
      <c r="CJ50" s="1306"/>
      <c r="CK50" s="1306"/>
      <c r="CL50" s="1306"/>
      <c r="CM50" s="1306"/>
      <c r="CN50" s="1306" t="s">
        <v>565</v>
      </c>
      <c r="CO50" s="1306"/>
      <c r="CP50" s="1306"/>
      <c r="CQ50" s="1306"/>
      <c r="CR50" s="1306"/>
      <c r="CS50" s="1306"/>
      <c r="CT50" s="1306"/>
      <c r="CU50" s="1306"/>
      <c r="CV50" s="1306" t="s">
        <v>566</v>
      </c>
      <c r="CW50" s="1306"/>
      <c r="CX50" s="1306"/>
      <c r="CY50" s="1306"/>
      <c r="CZ50" s="1306"/>
      <c r="DA50" s="1306"/>
      <c r="DB50" s="1306"/>
      <c r="DC50" s="1306"/>
    </row>
    <row r="51" spans="1:109" ht="13.5" customHeight="1" x14ac:dyDescent="0.15">
      <c r="B51" s="386"/>
      <c r="G51" s="1315"/>
      <c r="H51" s="1315"/>
      <c r="I51" s="1326"/>
      <c r="J51" s="1326"/>
      <c r="K51" s="1311"/>
      <c r="L51" s="1311"/>
      <c r="M51" s="1311"/>
      <c r="N51" s="1311"/>
      <c r="AM51" s="393"/>
      <c r="AN51" s="1307" t="s">
        <v>608</v>
      </c>
      <c r="AO51" s="1307"/>
      <c r="AP51" s="1307"/>
      <c r="AQ51" s="1307"/>
      <c r="AR51" s="1307"/>
      <c r="AS51" s="1307"/>
      <c r="AT51" s="1307"/>
      <c r="AU51" s="1307"/>
      <c r="AV51" s="1307"/>
      <c r="AW51" s="1307"/>
      <c r="AX51" s="1307"/>
      <c r="AY51" s="1307"/>
      <c r="AZ51" s="1307"/>
      <c r="BA51" s="1307"/>
      <c r="BB51" s="1307" t="s">
        <v>606</v>
      </c>
      <c r="BC51" s="1307"/>
      <c r="BD51" s="1307"/>
      <c r="BE51" s="1307"/>
      <c r="BF51" s="1307"/>
      <c r="BG51" s="1307"/>
      <c r="BH51" s="1307"/>
      <c r="BI51" s="1307"/>
      <c r="BJ51" s="1307"/>
      <c r="BK51" s="1307"/>
      <c r="BL51" s="1307"/>
      <c r="BM51" s="1307"/>
      <c r="BN51" s="1307"/>
      <c r="BO51" s="1307"/>
      <c r="BP51" s="1325"/>
      <c r="BQ51" s="1304"/>
      <c r="BR51" s="1304"/>
      <c r="BS51" s="1304"/>
      <c r="BT51" s="1304"/>
      <c r="BU51" s="1304"/>
      <c r="BV51" s="1304"/>
      <c r="BW51" s="1304"/>
      <c r="BX51" s="1325"/>
      <c r="BY51" s="1304"/>
      <c r="BZ51" s="1304"/>
      <c r="CA51" s="1304"/>
      <c r="CB51" s="1304"/>
      <c r="CC51" s="1304"/>
      <c r="CD51" s="1304"/>
      <c r="CE51" s="1304"/>
      <c r="CF51" s="1304">
        <v>1.9</v>
      </c>
      <c r="CG51" s="1304"/>
      <c r="CH51" s="1304"/>
      <c r="CI51" s="1304"/>
      <c r="CJ51" s="1304"/>
      <c r="CK51" s="1304"/>
      <c r="CL51" s="1304"/>
      <c r="CM51" s="1304"/>
      <c r="CN51" s="1304">
        <v>7.2</v>
      </c>
      <c r="CO51" s="1304"/>
      <c r="CP51" s="1304"/>
      <c r="CQ51" s="1304"/>
      <c r="CR51" s="1304"/>
      <c r="CS51" s="1304"/>
      <c r="CT51" s="1304"/>
      <c r="CU51" s="1304"/>
      <c r="CV51" s="1304">
        <v>9.8000000000000007</v>
      </c>
      <c r="CW51" s="1304"/>
      <c r="CX51" s="1304"/>
      <c r="CY51" s="1304"/>
      <c r="CZ51" s="1304"/>
      <c r="DA51" s="1304"/>
      <c r="DB51" s="1304"/>
      <c r="DC51" s="1304"/>
    </row>
    <row r="52" spans="1:109" ht="13.5" x14ac:dyDescent="0.15">
      <c r="B52" s="386"/>
      <c r="G52" s="1315"/>
      <c r="H52" s="1315"/>
      <c r="I52" s="1326"/>
      <c r="J52" s="1326"/>
      <c r="K52" s="1311"/>
      <c r="L52" s="1311"/>
      <c r="M52" s="1311"/>
      <c r="N52" s="1311"/>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5" x14ac:dyDescent="0.15">
      <c r="A53" s="401"/>
      <c r="B53" s="386"/>
      <c r="G53" s="1315"/>
      <c r="H53" s="1315"/>
      <c r="I53" s="1310"/>
      <c r="J53" s="1310"/>
      <c r="K53" s="1311"/>
      <c r="L53" s="1311"/>
      <c r="M53" s="1311"/>
      <c r="N53" s="1311"/>
      <c r="AM53" s="393"/>
      <c r="AN53" s="1307"/>
      <c r="AO53" s="1307"/>
      <c r="AP53" s="1307"/>
      <c r="AQ53" s="1307"/>
      <c r="AR53" s="1307"/>
      <c r="AS53" s="1307"/>
      <c r="AT53" s="1307"/>
      <c r="AU53" s="1307"/>
      <c r="AV53" s="1307"/>
      <c r="AW53" s="1307"/>
      <c r="AX53" s="1307"/>
      <c r="AY53" s="1307"/>
      <c r="AZ53" s="1307"/>
      <c r="BA53" s="1307"/>
      <c r="BB53" s="1307" t="s">
        <v>613</v>
      </c>
      <c r="BC53" s="1307"/>
      <c r="BD53" s="1307"/>
      <c r="BE53" s="1307"/>
      <c r="BF53" s="1307"/>
      <c r="BG53" s="1307"/>
      <c r="BH53" s="1307"/>
      <c r="BI53" s="1307"/>
      <c r="BJ53" s="1307"/>
      <c r="BK53" s="1307"/>
      <c r="BL53" s="1307"/>
      <c r="BM53" s="1307"/>
      <c r="BN53" s="1307"/>
      <c r="BO53" s="1307"/>
      <c r="BP53" s="1325"/>
      <c r="BQ53" s="1304"/>
      <c r="BR53" s="1304"/>
      <c r="BS53" s="1304"/>
      <c r="BT53" s="1304"/>
      <c r="BU53" s="1304"/>
      <c r="BV53" s="1304"/>
      <c r="BW53" s="1304"/>
      <c r="BX53" s="1325"/>
      <c r="BY53" s="1304"/>
      <c r="BZ53" s="1304"/>
      <c r="CA53" s="1304"/>
      <c r="CB53" s="1304"/>
      <c r="CC53" s="1304"/>
      <c r="CD53" s="1304"/>
      <c r="CE53" s="1304"/>
      <c r="CF53" s="1304">
        <v>59.2</v>
      </c>
      <c r="CG53" s="1304"/>
      <c r="CH53" s="1304"/>
      <c r="CI53" s="1304"/>
      <c r="CJ53" s="1304"/>
      <c r="CK53" s="1304"/>
      <c r="CL53" s="1304"/>
      <c r="CM53" s="1304"/>
      <c r="CN53" s="1304">
        <v>61.5</v>
      </c>
      <c r="CO53" s="1304"/>
      <c r="CP53" s="1304"/>
      <c r="CQ53" s="1304"/>
      <c r="CR53" s="1304"/>
      <c r="CS53" s="1304"/>
      <c r="CT53" s="1304"/>
      <c r="CU53" s="1304"/>
      <c r="CV53" s="1304">
        <v>60.7</v>
      </c>
      <c r="CW53" s="1304"/>
      <c r="CX53" s="1304"/>
      <c r="CY53" s="1304"/>
      <c r="CZ53" s="1304"/>
      <c r="DA53" s="1304"/>
      <c r="DB53" s="1304"/>
      <c r="DC53" s="1304"/>
    </row>
    <row r="54" spans="1:109" ht="13.5" x14ac:dyDescent="0.15">
      <c r="A54" s="401"/>
      <c r="B54" s="386"/>
      <c r="G54" s="1315"/>
      <c r="H54" s="1315"/>
      <c r="I54" s="1310"/>
      <c r="J54" s="1310"/>
      <c r="K54" s="1311"/>
      <c r="L54" s="1311"/>
      <c r="M54" s="1311"/>
      <c r="N54" s="1311"/>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5" x14ac:dyDescent="0.15">
      <c r="A55" s="401"/>
      <c r="B55" s="386"/>
      <c r="G55" s="1310"/>
      <c r="H55" s="1310"/>
      <c r="I55" s="1310"/>
      <c r="J55" s="1310"/>
      <c r="K55" s="1311"/>
      <c r="L55" s="1311"/>
      <c r="M55" s="1311"/>
      <c r="N55" s="1311"/>
      <c r="AN55" s="1306" t="s">
        <v>607</v>
      </c>
      <c r="AO55" s="1306"/>
      <c r="AP55" s="1306"/>
      <c r="AQ55" s="1306"/>
      <c r="AR55" s="1306"/>
      <c r="AS55" s="1306"/>
      <c r="AT55" s="1306"/>
      <c r="AU55" s="1306"/>
      <c r="AV55" s="1306"/>
      <c r="AW55" s="1306"/>
      <c r="AX55" s="1306"/>
      <c r="AY55" s="1306"/>
      <c r="AZ55" s="1306"/>
      <c r="BA55" s="1306"/>
      <c r="BB55" s="1307" t="s">
        <v>606</v>
      </c>
      <c r="BC55" s="1307"/>
      <c r="BD55" s="1307"/>
      <c r="BE55" s="1307"/>
      <c r="BF55" s="1307"/>
      <c r="BG55" s="1307"/>
      <c r="BH55" s="1307"/>
      <c r="BI55" s="1307"/>
      <c r="BJ55" s="1307"/>
      <c r="BK55" s="1307"/>
      <c r="BL55" s="1307"/>
      <c r="BM55" s="1307"/>
      <c r="BN55" s="1307"/>
      <c r="BO55" s="1307"/>
      <c r="BP55" s="1325"/>
      <c r="BQ55" s="1304"/>
      <c r="BR55" s="1304"/>
      <c r="BS55" s="1304"/>
      <c r="BT55" s="1304"/>
      <c r="BU55" s="1304"/>
      <c r="BV55" s="1304"/>
      <c r="BW55" s="1304"/>
      <c r="BX55" s="1325"/>
      <c r="BY55" s="1304"/>
      <c r="BZ55" s="1304"/>
      <c r="CA55" s="1304"/>
      <c r="CB55" s="1304"/>
      <c r="CC55" s="1304"/>
      <c r="CD55" s="1304"/>
      <c r="CE55" s="1304"/>
      <c r="CF55" s="1304">
        <v>15.5</v>
      </c>
      <c r="CG55" s="1304"/>
      <c r="CH55" s="1304"/>
      <c r="CI55" s="1304"/>
      <c r="CJ55" s="1304"/>
      <c r="CK55" s="1304"/>
      <c r="CL55" s="1304"/>
      <c r="CM55" s="1304"/>
      <c r="CN55" s="1304">
        <v>14</v>
      </c>
      <c r="CO55" s="1304"/>
      <c r="CP55" s="1304"/>
      <c r="CQ55" s="1304"/>
      <c r="CR55" s="1304"/>
      <c r="CS55" s="1304"/>
      <c r="CT55" s="1304"/>
      <c r="CU55" s="1304"/>
      <c r="CV55" s="1304">
        <v>11.4</v>
      </c>
      <c r="CW55" s="1304"/>
      <c r="CX55" s="1304"/>
      <c r="CY55" s="1304"/>
      <c r="CZ55" s="1304"/>
      <c r="DA55" s="1304"/>
      <c r="DB55" s="1304"/>
      <c r="DC55" s="1304"/>
    </row>
    <row r="56" spans="1:109" ht="13.5" x14ac:dyDescent="0.15">
      <c r="A56" s="401"/>
      <c r="B56" s="386"/>
      <c r="G56" s="1310"/>
      <c r="H56" s="1310"/>
      <c r="I56" s="1310"/>
      <c r="J56" s="1310"/>
      <c r="K56" s="1311"/>
      <c r="L56" s="1311"/>
      <c r="M56" s="1311"/>
      <c r="N56" s="1311"/>
      <c r="AN56" s="1306"/>
      <c r="AO56" s="1306"/>
      <c r="AP56" s="1306"/>
      <c r="AQ56" s="1306"/>
      <c r="AR56" s="1306"/>
      <c r="AS56" s="1306"/>
      <c r="AT56" s="1306"/>
      <c r="AU56" s="1306"/>
      <c r="AV56" s="1306"/>
      <c r="AW56" s="1306"/>
      <c r="AX56" s="1306"/>
      <c r="AY56" s="1306"/>
      <c r="AZ56" s="1306"/>
      <c r="BA56" s="1306"/>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ht="13.5" x14ac:dyDescent="0.15">
      <c r="B57" s="407"/>
      <c r="G57" s="1310"/>
      <c r="H57" s="1310"/>
      <c r="I57" s="1308"/>
      <c r="J57" s="1308"/>
      <c r="K57" s="1311"/>
      <c r="L57" s="1311"/>
      <c r="M57" s="1311"/>
      <c r="N57" s="1311"/>
      <c r="AM57" s="385"/>
      <c r="AN57" s="1306"/>
      <c r="AO57" s="1306"/>
      <c r="AP57" s="1306"/>
      <c r="AQ57" s="1306"/>
      <c r="AR57" s="1306"/>
      <c r="AS57" s="1306"/>
      <c r="AT57" s="1306"/>
      <c r="AU57" s="1306"/>
      <c r="AV57" s="1306"/>
      <c r="AW57" s="1306"/>
      <c r="AX57" s="1306"/>
      <c r="AY57" s="1306"/>
      <c r="AZ57" s="1306"/>
      <c r="BA57" s="1306"/>
      <c r="BB57" s="1307" t="s">
        <v>613</v>
      </c>
      <c r="BC57" s="1307"/>
      <c r="BD57" s="1307"/>
      <c r="BE57" s="1307"/>
      <c r="BF57" s="1307"/>
      <c r="BG57" s="1307"/>
      <c r="BH57" s="1307"/>
      <c r="BI57" s="1307"/>
      <c r="BJ57" s="1307"/>
      <c r="BK57" s="1307"/>
      <c r="BL57" s="1307"/>
      <c r="BM57" s="1307"/>
      <c r="BN57" s="1307"/>
      <c r="BO57" s="1307"/>
      <c r="BP57" s="1325"/>
      <c r="BQ57" s="1304"/>
      <c r="BR57" s="1304"/>
      <c r="BS57" s="1304"/>
      <c r="BT57" s="1304"/>
      <c r="BU57" s="1304"/>
      <c r="BV57" s="1304"/>
      <c r="BW57" s="1304"/>
      <c r="BX57" s="1325"/>
      <c r="BY57" s="1304"/>
      <c r="BZ57" s="1304"/>
      <c r="CA57" s="1304"/>
      <c r="CB57" s="1304"/>
      <c r="CC57" s="1304"/>
      <c r="CD57" s="1304"/>
      <c r="CE57" s="1304"/>
      <c r="CF57" s="1304">
        <v>57.7</v>
      </c>
      <c r="CG57" s="1304"/>
      <c r="CH57" s="1304"/>
      <c r="CI57" s="1304"/>
      <c r="CJ57" s="1304"/>
      <c r="CK57" s="1304"/>
      <c r="CL57" s="1304"/>
      <c r="CM57" s="1304"/>
      <c r="CN57" s="1304">
        <v>57.8</v>
      </c>
      <c r="CO57" s="1304"/>
      <c r="CP57" s="1304"/>
      <c r="CQ57" s="1304"/>
      <c r="CR57" s="1304"/>
      <c r="CS57" s="1304"/>
      <c r="CT57" s="1304"/>
      <c r="CU57" s="1304"/>
      <c r="CV57" s="1304">
        <v>59.2</v>
      </c>
      <c r="CW57" s="1304"/>
      <c r="CX57" s="1304"/>
      <c r="CY57" s="1304"/>
      <c r="CZ57" s="1304"/>
      <c r="DA57" s="1304"/>
      <c r="DB57" s="1304"/>
      <c r="DC57" s="1304"/>
      <c r="DD57" s="412"/>
      <c r="DE57" s="407"/>
    </row>
    <row r="58" spans="1:109" s="401" customFormat="1" ht="13.5" x14ac:dyDescent="0.15">
      <c r="A58" s="385"/>
      <c r="B58" s="407"/>
      <c r="G58" s="1310"/>
      <c r="H58" s="1310"/>
      <c r="I58" s="1308"/>
      <c r="J58" s="1308"/>
      <c r="K58" s="1311"/>
      <c r="L58" s="1311"/>
      <c r="M58" s="1311"/>
      <c r="N58" s="1311"/>
      <c r="AM58" s="385"/>
      <c r="AN58" s="1306"/>
      <c r="AO58" s="1306"/>
      <c r="AP58" s="1306"/>
      <c r="AQ58" s="1306"/>
      <c r="AR58" s="1306"/>
      <c r="AS58" s="1306"/>
      <c r="AT58" s="1306"/>
      <c r="AU58" s="1306"/>
      <c r="AV58" s="1306"/>
      <c r="AW58" s="1306"/>
      <c r="AX58" s="1306"/>
      <c r="AY58" s="1306"/>
      <c r="AZ58" s="1306"/>
      <c r="BA58" s="1306"/>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612</v>
      </c>
    </row>
    <row r="64" spans="1:109" ht="13.5" x14ac:dyDescent="0.15">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6" t="s">
        <v>610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5" x14ac:dyDescent="0.15">
      <c r="B66" s="386"/>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5" x14ac:dyDescent="0.15">
      <c r="B67" s="386"/>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5" x14ac:dyDescent="0.15">
      <c r="B68" s="386"/>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5" x14ac:dyDescent="0.15">
      <c r="B69" s="386"/>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609</v>
      </c>
    </row>
    <row r="72" spans="2:107" ht="13.5" x14ac:dyDescent="0.15">
      <c r="B72" s="386"/>
      <c r="G72" s="1310"/>
      <c r="H72" s="1310"/>
      <c r="I72" s="1310"/>
      <c r="J72" s="1310"/>
      <c r="K72" s="395"/>
      <c r="L72" s="395"/>
      <c r="M72" s="394"/>
      <c r="N72" s="394"/>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6" t="s">
        <v>562</v>
      </c>
      <c r="BQ72" s="1306"/>
      <c r="BR72" s="1306"/>
      <c r="BS72" s="1306"/>
      <c r="BT72" s="1306"/>
      <c r="BU72" s="1306"/>
      <c r="BV72" s="1306"/>
      <c r="BW72" s="1306"/>
      <c r="BX72" s="1306" t="s">
        <v>563</v>
      </c>
      <c r="BY72" s="1306"/>
      <c r="BZ72" s="1306"/>
      <c r="CA72" s="1306"/>
      <c r="CB72" s="1306"/>
      <c r="CC72" s="1306"/>
      <c r="CD72" s="1306"/>
      <c r="CE72" s="1306"/>
      <c r="CF72" s="1306" t="s">
        <v>564</v>
      </c>
      <c r="CG72" s="1306"/>
      <c r="CH72" s="1306"/>
      <c r="CI72" s="1306"/>
      <c r="CJ72" s="1306"/>
      <c r="CK72" s="1306"/>
      <c r="CL72" s="1306"/>
      <c r="CM72" s="1306"/>
      <c r="CN72" s="1306" t="s">
        <v>565</v>
      </c>
      <c r="CO72" s="1306"/>
      <c r="CP72" s="1306"/>
      <c r="CQ72" s="1306"/>
      <c r="CR72" s="1306"/>
      <c r="CS72" s="1306"/>
      <c r="CT72" s="1306"/>
      <c r="CU72" s="1306"/>
      <c r="CV72" s="1306" t="s">
        <v>566</v>
      </c>
      <c r="CW72" s="1306"/>
      <c r="CX72" s="1306"/>
      <c r="CY72" s="1306"/>
      <c r="CZ72" s="1306"/>
      <c r="DA72" s="1306"/>
      <c r="DB72" s="1306"/>
      <c r="DC72" s="1306"/>
    </row>
    <row r="73" spans="2:107" ht="13.5" x14ac:dyDescent="0.15">
      <c r="B73" s="386"/>
      <c r="G73" s="1315"/>
      <c r="H73" s="1315"/>
      <c r="I73" s="1315"/>
      <c r="J73" s="1315"/>
      <c r="K73" s="1305"/>
      <c r="L73" s="1305"/>
      <c r="M73" s="1305"/>
      <c r="N73" s="1305"/>
      <c r="AM73" s="393"/>
      <c r="AN73" s="1307" t="s">
        <v>608</v>
      </c>
      <c r="AO73" s="1307"/>
      <c r="AP73" s="1307"/>
      <c r="AQ73" s="1307"/>
      <c r="AR73" s="1307"/>
      <c r="AS73" s="1307"/>
      <c r="AT73" s="1307"/>
      <c r="AU73" s="1307"/>
      <c r="AV73" s="1307"/>
      <c r="AW73" s="1307"/>
      <c r="AX73" s="1307"/>
      <c r="AY73" s="1307"/>
      <c r="AZ73" s="1307"/>
      <c r="BA73" s="1307"/>
      <c r="BB73" s="1307" t="s">
        <v>606</v>
      </c>
      <c r="BC73" s="1307"/>
      <c r="BD73" s="1307"/>
      <c r="BE73" s="1307"/>
      <c r="BF73" s="1307"/>
      <c r="BG73" s="1307"/>
      <c r="BH73" s="1307"/>
      <c r="BI73" s="1307"/>
      <c r="BJ73" s="1307"/>
      <c r="BK73" s="1307"/>
      <c r="BL73" s="1307"/>
      <c r="BM73" s="1307"/>
      <c r="BN73" s="1307"/>
      <c r="BO73" s="1307"/>
      <c r="BP73" s="1304">
        <v>24.1</v>
      </c>
      <c r="BQ73" s="1304"/>
      <c r="BR73" s="1304"/>
      <c r="BS73" s="1304"/>
      <c r="BT73" s="1304"/>
      <c r="BU73" s="1304"/>
      <c r="BV73" s="1304"/>
      <c r="BW73" s="1304"/>
      <c r="BX73" s="1304">
        <v>5.0999999999999996</v>
      </c>
      <c r="BY73" s="1304"/>
      <c r="BZ73" s="1304"/>
      <c r="CA73" s="1304"/>
      <c r="CB73" s="1304"/>
      <c r="CC73" s="1304"/>
      <c r="CD73" s="1304"/>
      <c r="CE73" s="1304"/>
      <c r="CF73" s="1304">
        <v>1.9</v>
      </c>
      <c r="CG73" s="1304"/>
      <c r="CH73" s="1304"/>
      <c r="CI73" s="1304"/>
      <c r="CJ73" s="1304"/>
      <c r="CK73" s="1304"/>
      <c r="CL73" s="1304"/>
      <c r="CM73" s="1304"/>
      <c r="CN73" s="1304">
        <v>7.2</v>
      </c>
      <c r="CO73" s="1304"/>
      <c r="CP73" s="1304"/>
      <c r="CQ73" s="1304"/>
      <c r="CR73" s="1304"/>
      <c r="CS73" s="1304"/>
      <c r="CT73" s="1304"/>
      <c r="CU73" s="1304"/>
      <c r="CV73" s="1304">
        <v>9.8000000000000007</v>
      </c>
      <c r="CW73" s="1304"/>
      <c r="CX73" s="1304"/>
      <c r="CY73" s="1304"/>
      <c r="CZ73" s="1304"/>
      <c r="DA73" s="1304"/>
      <c r="DB73" s="1304"/>
      <c r="DC73" s="1304"/>
    </row>
    <row r="74" spans="2:107" ht="13.5" x14ac:dyDescent="0.15">
      <c r="B74" s="386"/>
      <c r="G74" s="1315"/>
      <c r="H74" s="1315"/>
      <c r="I74" s="1315"/>
      <c r="J74" s="1315"/>
      <c r="K74" s="1305"/>
      <c r="L74" s="1305"/>
      <c r="M74" s="1305"/>
      <c r="N74" s="1305"/>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5" x14ac:dyDescent="0.15">
      <c r="B75" s="386"/>
      <c r="G75" s="1315"/>
      <c r="H75" s="1315"/>
      <c r="I75" s="1310"/>
      <c r="J75" s="1310"/>
      <c r="K75" s="1311"/>
      <c r="L75" s="1311"/>
      <c r="M75" s="1311"/>
      <c r="N75" s="1311"/>
      <c r="AM75" s="393"/>
      <c r="AN75" s="1307"/>
      <c r="AO75" s="1307"/>
      <c r="AP75" s="1307"/>
      <c r="AQ75" s="1307"/>
      <c r="AR75" s="1307"/>
      <c r="AS75" s="1307"/>
      <c r="AT75" s="1307"/>
      <c r="AU75" s="1307"/>
      <c r="AV75" s="1307"/>
      <c r="AW75" s="1307"/>
      <c r="AX75" s="1307"/>
      <c r="AY75" s="1307"/>
      <c r="AZ75" s="1307"/>
      <c r="BA75" s="1307"/>
      <c r="BB75" s="1307" t="s">
        <v>605</v>
      </c>
      <c r="BC75" s="1307"/>
      <c r="BD75" s="1307"/>
      <c r="BE75" s="1307"/>
      <c r="BF75" s="1307"/>
      <c r="BG75" s="1307"/>
      <c r="BH75" s="1307"/>
      <c r="BI75" s="1307"/>
      <c r="BJ75" s="1307"/>
      <c r="BK75" s="1307"/>
      <c r="BL75" s="1307"/>
      <c r="BM75" s="1307"/>
      <c r="BN75" s="1307"/>
      <c r="BO75" s="1307"/>
      <c r="BP75" s="1304">
        <v>11</v>
      </c>
      <c r="BQ75" s="1304"/>
      <c r="BR75" s="1304"/>
      <c r="BS75" s="1304"/>
      <c r="BT75" s="1304"/>
      <c r="BU75" s="1304"/>
      <c r="BV75" s="1304"/>
      <c r="BW75" s="1304"/>
      <c r="BX75" s="1304">
        <v>10.5</v>
      </c>
      <c r="BY75" s="1304"/>
      <c r="BZ75" s="1304"/>
      <c r="CA75" s="1304"/>
      <c r="CB75" s="1304"/>
      <c r="CC75" s="1304"/>
      <c r="CD75" s="1304"/>
      <c r="CE75" s="1304"/>
      <c r="CF75" s="1304">
        <v>9.1</v>
      </c>
      <c r="CG75" s="1304"/>
      <c r="CH75" s="1304"/>
      <c r="CI75" s="1304"/>
      <c r="CJ75" s="1304"/>
      <c r="CK75" s="1304"/>
      <c r="CL75" s="1304"/>
      <c r="CM75" s="1304"/>
      <c r="CN75" s="1304">
        <v>8.1999999999999993</v>
      </c>
      <c r="CO75" s="1304"/>
      <c r="CP75" s="1304"/>
      <c r="CQ75" s="1304"/>
      <c r="CR75" s="1304"/>
      <c r="CS75" s="1304"/>
      <c r="CT75" s="1304"/>
      <c r="CU75" s="1304"/>
      <c r="CV75" s="1304">
        <v>8.6999999999999993</v>
      </c>
      <c r="CW75" s="1304"/>
      <c r="CX75" s="1304"/>
      <c r="CY75" s="1304"/>
      <c r="CZ75" s="1304"/>
      <c r="DA75" s="1304"/>
      <c r="DB75" s="1304"/>
      <c r="DC75" s="1304"/>
    </row>
    <row r="76" spans="2:107" ht="13.5" x14ac:dyDescent="0.15">
      <c r="B76" s="386"/>
      <c r="G76" s="1315"/>
      <c r="H76" s="1315"/>
      <c r="I76" s="1310"/>
      <c r="J76" s="1310"/>
      <c r="K76" s="1311"/>
      <c r="L76" s="1311"/>
      <c r="M76" s="1311"/>
      <c r="N76" s="1311"/>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5" x14ac:dyDescent="0.15">
      <c r="B77" s="386"/>
      <c r="G77" s="1310"/>
      <c r="H77" s="1310"/>
      <c r="I77" s="1310"/>
      <c r="J77" s="1310"/>
      <c r="K77" s="1305"/>
      <c r="L77" s="1305"/>
      <c r="M77" s="1305"/>
      <c r="N77" s="1305"/>
      <c r="AN77" s="1306" t="s">
        <v>607</v>
      </c>
      <c r="AO77" s="1306"/>
      <c r="AP77" s="1306"/>
      <c r="AQ77" s="1306"/>
      <c r="AR77" s="1306"/>
      <c r="AS77" s="1306"/>
      <c r="AT77" s="1306"/>
      <c r="AU77" s="1306"/>
      <c r="AV77" s="1306"/>
      <c r="AW77" s="1306"/>
      <c r="AX77" s="1306"/>
      <c r="AY77" s="1306"/>
      <c r="AZ77" s="1306"/>
      <c r="BA77" s="1306"/>
      <c r="BB77" s="1307" t="s">
        <v>606</v>
      </c>
      <c r="BC77" s="1307"/>
      <c r="BD77" s="1307"/>
      <c r="BE77" s="1307"/>
      <c r="BF77" s="1307"/>
      <c r="BG77" s="1307"/>
      <c r="BH77" s="1307"/>
      <c r="BI77" s="1307"/>
      <c r="BJ77" s="1307"/>
      <c r="BK77" s="1307"/>
      <c r="BL77" s="1307"/>
      <c r="BM77" s="1307"/>
      <c r="BN77" s="1307"/>
      <c r="BO77" s="1307"/>
      <c r="BP77" s="1304">
        <v>20.3</v>
      </c>
      <c r="BQ77" s="1304"/>
      <c r="BR77" s="1304"/>
      <c r="BS77" s="1304"/>
      <c r="BT77" s="1304"/>
      <c r="BU77" s="1304"/>
      <c r="BV77" s="1304"/>
      <c r="BW77" s="1304"/>
      <c r="BX77" s="1304">
        <v>20.2</v>
      </c>
      <c r="BY77" s="1304"/>
      <c r="BZ77" s="1304"/>
      <c r="CA77" s="1304"/>
      <c r="CB77" s="1304"/>
      <c r="CC77" s="1304"/>
      <c r="CD77" s="1304"/>
      <c r="CE77" s="1304"/>
      <c r="CF77" s="1304">
        <v>15.5</v>
      </c>
      <c r="CG77" s="1304"/>
      <c r="CH77" s="1304"/>
      <c r="CI77" s="1304"/>
      <c r="CJ77" s="1304"/>
      <c r="CK77" s="1304"/>
      <c r="CL77" s="1304"/>
      <c r="CM77" s="1304"/>
      <c r="CN77" s="1304">
        <v>14</v>
      </c>
      <c r="CO77" s="1304"/>
      <c r="CP77" s="1304"/>
      <c r="CQ77" s="1304"/>
      <c r="CR77" s="1304"/>
      <c r="CS77" s="1304"/>
      <c r="CT77" s="1304"/>
      <c r="CU77" s="1304"/>
      <c r="CV77" s="1304">
        <v>11.4</v>
      </c>
      <c r="CW77" s="1304"/>
      <c r="CX77" s="1304"/>
      <c r="CY77" s="1304"/>
      <c r="CZ77" s="1304"/>
      <c r="DA77" s="1304"/>
      <c r="DB77" s="1304"/>
      <c r="DC77" s="1304"/>
    </row>
    <row r="78" spans="2:107" ht="13.5" x14ac:dyDescent="0.15">
      <c r="B78" s="386"/>
      <c r="G78" s="1310"/>
      <c r="H78" s="1310"/>
      <c r="I78" s="1310"/>
      <c r="J78" s="1310"/>
      <c r="K78" s="1305"/>
      <c r="L78" s="1305"/>
      <c r="M78" s="1305"/>
      <c r="N78" s="1305"/>
      <c r="AN78" s="1306"/>
      <c r="AO78" s="1306"/>
      <c r="AP78" s="1306"/>
      <c r="AQ78" s="1306"/>
      <c r="AR78" s="1306"/>
      <c r="AS78" s="1306"/>
      <c r="AT78" s="1306"/>
      <c r="AU78" s="1306"/>
      <c r="AV78" s="1306"/>
      <c r="AW78" s="1306"/>
      <c r="AX78" s="1306"/>
      <c r="AY78" s="1306"/>
      <c r="AZ78" s="1306"/>
      <c r="BA78" s="1306"/>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5" x14ac:dyDescent="0.15">
      <c r="B79" s="386"/>
      <c r="G79" s="1310"/>
      <c r="H79" s="1310"/>
      <c r="I79" s="1308"/>
      <c r="J79" s="1308"/>
      <c r="K79" s="1309"/>
      <c r="L79" s="1309"/>
      <c r="M79" s="1309"/>
      <c r="N79" s="1309"/>
      <c r="AN79" s="1306"/>
      <c r="AO79" s="1306"/>
      <c r="AP79" s="1306"/>
      <c r="AQ79" s="1306"/>
      <c r="AR79" s="1306"/>
      <c r="AS79" s="1306"/>
      <c r="AT79" s="1306"/>
      <c r="AU79" s="1306"/>
      <c r="AV79" s="1306"/>
      <c r="AW79" s="1306"/>
      <c r="AX79" s="1306"/>
      <c r="AY79" s="1306"/>
      <c r="AZ79" s="1306"/>
      <c r="BA79" s="1306"/>
      <c r="BB79" s="1307" t="s">
        <v>605</v>
      </c>
      <c r="BC79" s="1307"/>
      <c r="BD79" s="1307"/>
      <c r="BE79" s="1307"/>
      <c r="BF79" s="1307"/>
      <c r="BG79" s="1307"/>
      <c r="BH79" s="1307"/>
      <c r="BI79" s="1307"/>
      <c r="BJ79" s="1307"/>
      <c r="BK79" s="1307"/>
      <c r="BL79" s="1307"/>
      <c r="BM79" s="1307"/>
      <c r="BN79" s="1307"/>
      <c r="BO79" s="1307"/>
      <c r="BP79" s="1304">
        <v>7.7</v>
      </c>
      <c r="BQ79" s="1304"/>
      <c r="BR79" s="1304"/>
      <c r="BS79" s="1304"/>
      <c r="BT79" s="1304"/>
      <c r="BU79" s="1304"/>
      <c r="BV79" s="1304"/>
      <c r="BW79" s="1304"/>
      <c r="BX79" s="1304">
        <v>7.1</v>
      </c>
      <c r="BY79" s="1304"/>
      <c r="BZ79" s="1304"/>
      <c r="CA79" s="1304"/>
      <c r="CB79" s="1304"/>
      <c r="CC79" s="1304"/>
      <c r="CD79" s="1304"/>
      <c r="CE79" s="1304"/>
      <c r="CF79" s="1304">
        <v>6.6</v>
      </c>
      <c r="CG79" s="1304"/>
      <c r="CH79" s="1304"/>
      <c r="CI79" s="1304"/>
      <c r="CJ79" s="1304"/>
      <c r="CK79" s="1304"/>
      <c r="CL79" s="1304"/>
      <c r="CM79" s="1304"/>
      <c r="CN79" s="1304">
        <v>6.5</v>
      </c>
      <c r="CO79" s="1304"/>
      <c r="CP79" s="1304"/>
      <c r="CQ79" s="1304"/>
      <c r="CR79" s="1304"/>
      <c r="CS79" s="1304"/>
      <c r="CT79" s="1304"/>
      <c r="CU79" s="1304"/>
      <c r="CV79" s="1304">
        <v>6.7</v>
      </c>
      <c r="CW79" s="1304"/>
      <c r="CX79" s="1304"/>
      <c r="CY79" s="1304"/>
      <c r="CZ79" s="1304"/>
      <c r="DA79" s="1304"/>
      <c r="DB79" s="1304"/>
      <c r="DC79" s="1304"/>
    </row>
    <row r="80" spans="2:107" ht="13.5" x14ac:dyDescent="0.15">
      <c r="B80" s="386"/>
      <c r="G80" s="1310"/>
      <c r="H80" s="1310"/>
      <c r="I80" s="1308"/>
      <c r="J80" s="1308"/>
      <c r="K80" s="1309"/>
      <c r="L80" s="1309"/>
      <c r="M80" s="1309"/>
      <c r="N80" s="1309"/>
      <c r="AN80" s="1306"/>
      <c r="AO80" s="1306"/>
      <c r="AP80" s="1306"/>
      <c r="AQ80" s="1306"/>
      <c r="AR80" s="1306"/>
      <c r="AS80" s="1306"/>
      <c r="AT80" s="1306"/>
      <c r="AU80" s="1306"/>
      <c r="AV80" s="1306"/>
      <c r="AW80" s="1306"/>
      <c r="AX80" s="1306"/>
      <c r="AY80" s="1306"/>
      <c r="AZ80" s="1306"/>
      <c r="BA80" s="1306"/>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VeQEXt7rnDUh/Cc1dKgnoadbnUgGr9Ya3TkQgSeUaHuxmUw7XHyjjyLVoiJPBLlyljMd6wisLNQNaqQqYHTBg==" saltValue="ZyfK4nUuK3fsbcLIslXwN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SISt2mFXVBj0MoNWmuMXGG6ZAmmNAorFV7SjLLKro5gsYBPyoQlOSIaoDKO8JvupR8X7PeMSCEp6XjviWDJwA==" saltValue="BGK6TjON9ShzSConeqm4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Y16" zoomScale="75" zoomScaleNormal="75" zoomScaleSheetLayoutView="55" workbookViewId="0">
      <selection activeCell="BJ110" sqref="BJ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gND/lvLuWjia3eVaehXBu5LSWnW8uhJdpE8+812mauM8uIpFMT6N2lBXAG41xlKwMwL9fmN5tq4leSWqqzTA==" saltValue="41Lvj4sB6dmNYIPryvbr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85463</v>
      </c>
      <c r="E3" s="161"/>
      <c r="F3" s="162">
        <v>53292</v>
      </c>
      <c r="G3" s="163"/>
      <c r="H3" s="164"/>
    </row>
    <row r="4" spans="1:8" x14ac:dyDescent="0.15">
      <c r="A4" s="165"/>
      <c r="B4" s="166"/>
      <c r="C4" s="167"/>
      <c r="D4" s="168">
        <v>50683</v>
      </c>
      <c r="E4" s="169"/>
      <c r="F4" s="170">
        <v>28900</v>
      </c>
      <c r="G4" s="171"/>
      <c r="H4" s="172"/>
    </row>
    <row r="5" spans="1:8" x14ac:dyDescent="0.15">
      <c r="A5" s="153" t="s">
        <v>554</v>
      </c>
      <c r="B5" s="158"/>
      <c r="C5" s="159"/>
      <c r="D5" s="160">
        <v>104245</v>
      </c>
      <c r="E5" s="161"/>
      <c r="F5" s="162">
        <v>56894</v>
      </c>
      <c r="G5" s="163"/>
      <c r="H5" s="164"/>
    </row>
    <row r="6" spans="1:8" x14ac:dyDescent="0.15">
      <c r="A6" s="165"/>
      <c r="B6" s="166"/>
      <c r="C6" s="167"/>
      <c r="D6" s="168">
        <v>75039</v>
      </c>
      <c r="E6" s="169"/>
      <c r="F6" s="170">
        <v>32548</v>
      </c>
      <c r="G6" s="171"/>
      <c r="H6" s="172"/>
    </row>
    <row r="7" spans="1:8" x14ac:dyDescent="0.15">
      <c r="A7" s="153" t="s">
        <v>555</v>
      </c>
      <c r="B7" s="158"/>
      <c r="C7" s="159"/>
      <c r="D7" s="160">
        <v>90490</v>
      </c>
      <c r="E7" s="161"/>
      <c r="F7" s="162">
        <v>57122</v>
      </c>
      <c r="G7" s="163"/>
      <c r="H7" s="164"/>
    </row>
    <row r="8" spans="1:8" x14ac:dyDescent="0.15">
      <c r="A8" s="165"/>
      <c r="B8" s="166"/>
      <c r="C8" s="167"/>
      <c r="D8" s="168">
        <v>70473</v>
      </c>
      <c r="E8" s="169"/>
      <c r="F8" s="170">
        <v>36191</v>
      </c>
      <c r="G8" s="171"/>
      <c r="H8" s="172"/>
    </row>
    <row r="9" spans="1:8" x14ac:dyDescent="0.15">
      <c r="A9" s="153" t="s">
        <v>556</v>
      </c>
      <c r="B9" s="158"/>
      <c r="C9" s="159"/>
      <c r="D9" s="160">
        <v>89303</v>
      </c>
      <c r="E9" s="161"/>
      <c r="F9" s="162">
        <v>53655</v>
      </c>
      <c r="G9" s="163"/>
      <c r="H9" s="164"/>
    </row>
    <row r="10" spans="1:8" x14ac:dyDescent="0.15">
      <c r="A10" s="165"/>
      <c r="B10" s="166"/>
      <c r="C10" s="167"/>
      <c r="D10" s="168">
        <v>62437</v>
      </c>
      <c r="E10" s="169"/>
      <c r="F10" s="170">
        <v>32719</v>
      </c>
      <c r="G10" s="171"/>
      <c r="H10" s="172"/>
    </row>
    <row r="11" spans="1:8" x14ac:dyDescent="0.15">
      <c r="A11" s="153" t="s">
        <v>557</v>
      </c>
      <c r="B11" s="158"/>
      <c r="C11" s="159"/>
      <c r="D11" s="160">
        <v>122227</v>
      </c>
      <c r="E11" s="161"/>
      <c r="F11" s="162">
        <v>53869</v>
      </c>
      <c r="G11" s="163"/>
      <c r="H11" s="164"/>
    </row>
    <row r="12" spans="1:8" x14ac:dyDescent="0.15">
      <c r="A12" s="165"/>
      <c r="B12" s="166"/>
      <c r="C12" s="173"/>
      <c r="D12" s="168">
        <v>76723</v>
      </c>
      <c r="E12" s="169"/>
      <c r="F12" s="170">
        <v>35046</v>
      </c>
      <c r="G12" s="171"/>
      <c r="H12" s="172"/>
    </row>
    <row r="13" spans="1:8" x14ac:dyDescent="0.15">
      <c r="A13" s="153"/>
      <c r="B13" s="158"/>
      <c r="C13" s="174"/>
      <c r="D13" s="175">
        <v>98346</v>
      </c>
      <c r="E13" s="176"/>
      <c r="F13" s="177">
        <v>54966</v>
      </c>
      <c r="G13" s="178"/>
      <c r="H13" s="164"/>
    </row>
    <row r="14" spans="1:8" x14ac:dyDescent="0.15">
      <c r="A14" s="165"/>
      <c r="B14" s="166"/>
      <c r="C14" s="167"/>
      <c r="D14" s="168">
        <v>67071</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9.5500000000000007</v>
      </c>
      <c r="C19" s="179">
        <f>ROUND(VALUE(SUBSTITUTE(実質収支比率等に係る経年分析!G$48,"▲","-")),2)</f>
        <v>9.61</v>
      </c>
      <c r="D19" s="179">
        <f>ROUND(VALUE(SUBSTITUTE(実質収支比率等に係る経年分析!H$48,"▲","-")),2)</f>
        <v>9.17</v>
      </c>
      <c r="E19" s="179">
        <f>ROUND(VALUE(SUBSTITUTE(実質収支比率等に係る経年分析!I$48,"▲","-")),2)</f>
        <v>11.75</v>
      </c>
      <c r="F19" s="179">
        <f>ROUND(VALUE(SUBSTITUTE(実質収支比率等に係る経年分析!J$48,"▲","-")),2)</f>
        <v>8.59</v>
      </c>
    </row>
    <row r="20" spans="1:11" x14ac:dyDescent="0.15">
      <c r="A20" s="179" t="s">
        <v>55</v>
      </c>
      <c r="B20" s="179">
        <f>ROUND(VALUE(SUBSTITUTE(実質収支比率等に係る経年分析!F$47,"▲","-")),2)</f>
        <v>29.85</v>
      </c>
      <c r="C20" s="179">
        <f>ROUND(VALUE(SUBSTITUTE(実質収支比率等に係る経年分析!G$47,"▲","-")),2)</f>
        <v>36.380000000000003</v>
      </c>
      <c r="D20" s="179">
        <f>ROUND(VALUE(SUBSTITUTE(実質収支比率等に係る経年分析!H$47,"▲","-")),2)</f>
        <v>40.28</v>
      </c>
      <c r="E20" s="179">
        <f>ROUND(VALUE(SUBSTITUTE(実質収支比率等に係る経年分析!I$47,"▲","-")),2)</f>
        <v>37.42</v>
      </c>
      <c r="F20" s="179">
        <f>ROUND(VALUE(SUBSTITUTE(実質収支比率等に係る経年分析!J$47,"▲","-")),2)</f>
        <v>41.81</v>
      </c>
    </row>
    <row r="21" spans="1:11" x14ac:dyDescent="0.15">
      <c r="A21" s="179" t="s">
        <v>56</v>
      </c>
      <c r="B21" s="179">
        <f>IF(ISNUMBER(VALUE(SUBSTITUTE(実質収支比率等に係る経年分析!F$49,"▲","-"))),ROUND(VALUE(SUBSTITUTE(実質収支比率等に係る経年分析!F$49,"▲","-")),2),NA())</f>
        <v>7.41</v>
      </c>
      <c r="C21" s="179">
        <f>IF(ISNUMBER(VALUE(SUBSTITUTE(実質収支比率等に係る経年分析!G$49,"▲","-"))),ROUND(VALUE(SUBSTITUTE(実質収支比率等に係る経年分析!G$49,"▲","-")),2),NA())</f>
        <v>9.77</v>
      </c>
      <c r="D21" s="179">
        <f>IF(ISNUMBER(VALUE(SUBSTITUTE(実質収支比率等に係る経年分析!H$49,"▲","-"))),ROUND(VALUE(SUBSTITUTE(実質収支比率等に係る経年分析!H$49,"▲","-")),2),NA())</f>
        <v>1.67</v>
      </c>
      <c r="E21" s="179">
        <f>IF(ISNUMBER(VALUE(SUBSTITUTE(実質収支比率等に係る経年分析!I$49,"▲","-"))),ROUND(VALUE(SUBSTITUTE(実質収支比率等に係る経年分析!I$49,"▲","-")),2),NA())</f>
        <v>-2.37</v>
      </c>
      <c r="F21" s="179">
        <f>IF(ISNUMBER(VALUE(SUBSTITUTE(実質収支比率等に係る経年分析!J$49,"▲","-"))),ROUND(VALUE(SUBSTITUTE(実質収支比率等に係る経年分析!J$49,"▲","-")),2),NA())</f>
        <v>-0.33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越前町簡易水道事業特別会計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越前町集落排水事業特別会計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越前町公共下水道事業特別会計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越前町上水道事業会計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越前町国民健康保険事業特別会計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越前町介護保険事業特別会計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0.28999999999999998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0.71</v>
      </c>
    </row>
    <row r="35" spans="1:16" x14ac:dyDescent="0.15">
      <c r="A35" s="180" t="str">
        <f>IF(連結実質赤字比率に係る赤字・黒字の構成分析!C$35="",NA(),連結実質赤字比率に係る赤字・黒字の構成分析!C$35)</f>
        <v>越前町国民健康保険病院事業会計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9.5299999999999994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2013</v>
      </c>
      <c r="E42" s="181"/>
      <c r="F42" s="181"/>
      <c r="G42" s="181">
        <f>'実質公債費比率（分子）の構造'!L$52</f>
        <v>1942</v>
      </c>
      <c r="H42" s="181"/>
      <c r="I42" s="181"/>
      <c r="J42" s="181">
        <f>'実質公債費比率（分子）の構造'!M$52</f>
        <v>1673</v>
      </c>
      <c r="K42" s="181"/>
      <c r="L42" s="181"/>
      <c r="M42" s="181">
        <f>'実質公債費比率（分子）の構造'!N$52</f>
        <v>1519</v>
      </c>
      <c r="N42" s="181"/>
      <c r="O42" s="181"/>
      <c r="P42" s="181">
        <f>'実質公債費比率（分子）の構造'!O$52</f>
        <v>1491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v>
      </c>
      <c r="C44" s="181"/>
      <c r="D44" s="181"/>
      <c r="E44" s="181">
        <f>'実質公債費比率（分子）の構造'!L$50</f>
        <v>29</v>
      </c>
      <c r="F44" s="181"/>
      <c r="G44" s="181"/>
      <c r="H44" s="181">
        <f>'実質公債費比率（分子）の構造'!M$50</f>
        <v>28</v>
      </c>
      <c r="I44" s="181"/>
      <c r="J44" s="181"/>
      <c r="K44" s="181">
        <f>'実質公債費比率（分子）の構造'!N$50</f>
        <v>22</v>
      </c>
      <c r="L44" s="181"/>
      <c r="M44" s="181"/>
      <c r="N44" s="181">
        <f>'実質公債費比率（分子）の構造'!O$50</f>
        <v>17</v>
      </c>
      <c r="O44" s="181"/>
      <c r="P44" s="181"/>
    </row>
    <row r="45" spans="1:16" x14ac:dyDescent="0.15">
      <c r="A45" s="181" t="s">
        <v>66</v>
      </c>
      <c r="B45" s="181">
        <f>'実質公債費比率（分子）の構造'!K$49</f>
        <v>50</v>
      </c>
      <c r="C45" s="181"/>
      <c r="D45" s="181"/>
      <c r="E45" s="181">
        <f>'実質公債費比率（分子）の構造'!L$49</f>
        <v>51</v>
      </c>
      <c r="F45" s="181"/>
      <c r="G45" s="181"/>
      <c r="H45" s="181">
        <f>'実質公債費比率（分子）の構造'!M$49</f>
        <v>52</v>
      </c>
      <c r="I45" s="181"/>
      <c r="J45" s="181"/>
      <c r="K45" s="181">
        <f>'実質公債費比率（分子）の構造'!N$49</f>
        <v>75</v>
      </c>
      <c r="L45" s="181"/>
      <c r="M45" s="181"/>
      <c r="N45" s="181">
        <f>'実質公債費比率（分子）の構造'!O$49</f>
        <v>87</v>
      </c>
      <c r="O45" s="181"/>
      <c r="P45" s="181"/>
    </row>
    <row r="46" spans="1:16" x14ac:dyDescent="0.15">
      <c r="A46" s="181" t="s">
        <v>67</v>
      </c>
      <c r="B46" s="181">
        <f>'実質公債費比率（分子）の構造'!K$48</f>
        <v>784</v>
      </c>
      <c r="C46" s="181"/>
      <c r="D46" s="181"/>
      <c r="E46" s="181">
        <f>'実質公債費比率（分子）の構造'!L$48</f>
        <v>754</v>
      </c>
      <c r="F46" s="181"/>
      <c r="G46" s="181"/>
      <c r="H46" s="181">
        <f>'実質公債費比率（分子）の構造'!M$48</f>
        <v>707</v>
      </c>
      <c r="I46" s="181"/>
      <c r="J46" s="181"/>
      <c r="K46" s="181">
        <f>'実質公債費比率（分子）の構造'!N$48</f>
        <v>665</v>
      </c>
      <c r="L46" s="181"/>
      <c r="M46" s="181"/>
      <c r="N46" s="181">
        <f>'実質公債費比率（分子）の構造'!O$48</f>
        <v>756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1842</v>
      </c>
      <c r="C49" s="181"/>
      <c r="D49" s="181"/>
      <c r="E49" s="181">
        <f>'実質公債費比率（分子）の構造'!L$45</f>
        <v>1735</v>
      </c>
      <c r="F49" s="181"/>
      <c r="G49" s="181"/>
      <c r="H49" s="181">
        <f>'実質公債費比率（分子）の構造'!M$45</f>
        <v>1414</v>
      </c>
      <c r="I49" s="181"/>
      <c r="J49" s="181"/>
      <c r="K49" s="181">
        <f>'実質公債費比率（分子）の構造'!N$45</f>
        <v>1256</v>
      </c>
      <c r="L49" s="181"/>
      <c r="M49" s="181"/>
      <c r="N49" s="181">
        <f>'実質公債費比率（分子）の構造'!O$45</f>
        <v>1272</v>
      </c>
      <c r="O49" s="181"/>
      <c r="P49" s="181"/>
    </row>
    <row r="50" spans="1:16" x14ac:dyDescent="0.15">
      <c r="A50" s="181" t="s">
        <v>71</v>
      </c>
      <c r="B50" s="181" t="e">
        <f>NA()</f>
        <v>#N/A</v>
      </c>
      <c r="C50" s="181">
        <f>IF(ISNUMBER('実質公債費比率（分子）の構造'!K$53),'実質公債費比率（分子）の構造'!K$53,NA())</f>
        <v>694</v>
      </c>
      <c r="D50" s="181" t="e">
        <f>NA()</f>
        <v>#N/A</v>
      </c>
      <c r="E50" s="181" t="e">
        <f>NA()</f>
        <v>#N/A</v>
      </c>
      <c r="F50" s="181">
        <f>IF(ISNUMBER('実質公債費比率（分子）の構造'!L$53),'実質公債費比率（分子）の構造'!L$53,NA())</f>
        <v>627</v>
      </c>
      <c r="G50" s="181" t="e">
        <f>NA()</f>
        <v>#N/A</v>
      </c>
      <c r="H50" s="181" t="e">
        <f>NA()</f>
        <v>#N/A</v>
      </c>
      <c r="I50" s="181">
        <f>IF(ISNUMBER('実質公債費比率（分子）の構造'!M$53),'実質公債費比率（分子）の構造'!M$53,NA())</f>
        <v>528</v>
      </c>
      <c r="J50" s="181" t="e">
        <f>NA()</f>
        <v>#N/A</v>
      </c>
      <c r="K50" s="181" t="e">
        <f>NA()</f>
        <v>#N/A</v>
      </c>
      <c r="L50" s="181">
        <f>IF(ISNUMBER('実質公債費比率（分子）の構造'!N$53),'実質公債費比率（分子）の構造'!N$53,NA())</f>
        <v>499</v>
      </c>
      <c r="M50" s="181" t="e">
        <f>NA()</f>
        <v>#N/A</v>
      </c>
      <c r="N50" s="181" t="e">
        <f>NA()</f>
        <v>#N/A</v>
      </c>
      <c r="O50" s="181">
        <f>IF(ISNUMBER('実質公債費比率（分子）の構造'!O$53),'実質公債費比率（分子）の構造'!O$53,NA())</f>
        <v>641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14589</v>
      </c>
      <c r="E56" s="180"/>
      <c r="F56" s="180"/>
      <c r="G56" s="180">
        <f>'将来負担比率（分子）の構造'!J$52</f>
        <v>14233</v>
      </c>
      <c r="H56" s="180"/>
      <c r="I56" s="180"/>
      <c r="J56" s="180">
        <f>'将来負担比率（分子）の構造'!K$52</f>
        <v>13457</v>
      </c>
      <c r="K56" s="180"/>
      <c r="L56" s="180"/>
      <c r="M56" s="180">
        <f>'将来負担比率（分子）の構造'!L$52</f>
        <v>12983</v>
      </c>
      <c r="N56" s="180"/>
      <c r="O56" s="180"/>
      <c r="P56" s="180">
        <f>'将来負担比率（分子）の構造'!M$52</f>
        <v>13060</v>
      </c>
    </row>
    <row r="57" spans="1:16" x14ac:dyDescent="0.15">
      <c r="A57" s="180" t="s">
        <v>42</v>
      </c>
      <c r="B57" s="180"/>
      <c r="C57" s="180"/>
      <c r="D57" s="180">
        <f>'将来負担比率（分子）の構造'!I$51</f>
        <v>210</v>
      </c>
      <c r="E57" s="180"/>
      <c r="F57" s="180"/>
      <c r="G57" s="180">
        <f>'将来負担比率（分子）の構造'!J$51</f>
        <v>124</v>
      </c>
      <c r="H57" s="180"/>
      <c r="I57" s="180"/>
      <c r="J57" s="180">
        <f>'将来負担比率（分子）の構造'!K$51</f>
        <v>47</v>
      </c>
      <c r="K57" s="180"/>
      <c r="L57" s="180"/>
      <c r="M57" s="180">
        <f>'将来負担比率（分子）の構造'!L$51</f>
        <v>0</v>
      </c>
      <c r="N57" s="180"/>
      <c r="O57" s="180"/>
      <c r="P57" s="180">
        <f>'将来負担比率（分子）の構造'!M$51</f>
        <v>0</v>
      </c>
    </row>
    <row r="58" spans="1:16" x14ac:dyDescent="0.15">
      <c r="A58" s="180" t="s">
        <v>41</v>
      </c>
      <c r="B58" s="180"/>
      <c r="C58" s="180"/>
      <c r="D58" s="180">
        <f>'将来負担比率（分子）の構造'!I$50</f>
        <v>3741</v>
      </c>
      <c r="E58" s="180"/>
      <c r="F58" s="180"/>
      <c r="G58" s="180">
        <f>'将来負担比率（分子）の構造'!J$50</f>
        <v>4383</v>
      </c>
      <c r="H58" s="180"/>
      <c r="I58" s="180"/>
      <c r="J58" s="180">
        <f>'将来負担比率（分子）の構造'!K$50</f>
        <v>4505</v>
      </c>
      <c r="K58" s="180"/>
      <c r="L58" s="180"/>
      <c r="M58" s="180">
        <f>'将来負担比率（分子）の構造'!L$50</f>
        <v>4091</v>
      </c>
      <c r="N58" s="180"/>
      <c r="O58" s="180"/>
      <c r="P58" s="180">
        <f>'将来負担比率（分子）の構造'!M$50</f>
        <v>4281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2222</v>
      </c>
      <c r="C62" s="180"/>
      <c r="D62" s="180"/>
      <c r="E62" s="180">
        <f>'将来負担比率（分子）の構造'!J$45</f>
        <v>2129</v>
      </c>
      <c r="F62" s="180"/>
      <c r="G62" s="180"/>
      <c r="H62" s="180">
        <f>'将来負担比率（分子）の構造'!K$45</f>
        <v>2173</v>
      </c>
      <c r="I62" s="180"/>
      <c r="J62" s="180"/>
      <c r="K62" s="180">
        <f>'将来負担比率（分子）の構造'!L$45</f>
        <v>1980</v>
      </c>
      <c r="L62" s="180"/>
      <c r="M62" s="180"/>
      <c r="N62" s="180">
        <f>'将来負担比率（分子）の構造'!M$45</f>
        <v>1946</v>
      </c>
      <c r="O62" s="180"/>
      <c r="P62" s="180"/>
    </row>
    <row r="63" spans="1:16" x14ac:dyDescent="0.15">
      <c r="A63" s="180" t="s">
        <v>34</v>
      </c>
      <c r="B63" s="180">
        <f>'将来負担比率（分子）の構造'!I$44</f>
        <v>550</v>
      </c>
      <c r="C63" s="180"/>
      <c r="D63" s="180"/>
      <c r="E63" s="180">
        <f>'将来負担比率（分子）の構造'!J$44</f>
        <v>551</v>
      </c>
      <c r="F63" s="180"/>
      <c r="G63" s="180"/>
      <c r="H63" s="180">
        <f>'将来負担比率（分子）の構造'!K$44</f>
        <v>594</v>
      </c>
      <c r="I63" s="180"/>
      <c r="J63" s="180"/>
      <c r="K63" s="180">
        <f>'将来負担比率（分子）の構造'!L$44</f>
        <v>562</v>
      </c>
      <c r="L63" s="180"/>
      <c r="M63" s="180"/>
      <c r="N63" s="180">
        <f>'将来負担比率（分子）の構造'!M$44</f>
        <v>650</v>
      </c>
      <c r="O63" s="180"/>
      <c r="P63" s="180"/>
    </row>
    <row r="64" spans="1:16" x14ac:dyDescent="0.15">
      <c r="A64" s="180" t="s">
        <v>33</v>
      </c>
      <c r="B64" s="180">
        <f>'将来負担比率（分子）の構造'!I$43</f>
        <v>6468</v>
      </c>
      <c r="C64" s="180"/>
      <c r="D64" s="180"/>
      <c r="E64" s="180">
        <f>'将来負担比率（分子）の構造'!J$43</f>
        <v>5860</v>
      </c>
      <c r="F64" s="180"/>
      <c r="G64" s="180"/>
      <c r="H64" s="180">
        <f>'将来負担比率（分子）の構造'!K$43</f>
        <v>5311</v>
      </c>
      <c r="I64" s="180"/>
      <c r="J64" s="180"/>
      <c r="K64" s="180">
        <f>'将来負担比率（分子）の構造'!L$43</f>
        <v>4768</v>
      </c>
      <c r="L64" s="180"/>
      <c r="M64" s="180"/>
      <c r="N64" s="180">
        <f>'将来負担比率（分子）の構造'!M$43</f>
        <v>4571</v>
      </c>
      <c r="O64" s="180"/>
      <c r="P64" s="180"/>
    </row>
    <row r="65" spans="1:16" x14ac:dyDescent="0.15">
      <c r="A65" s="180" t="s">
        <v>32</v>
      </c>
      <c r="B65" s="180">
        <f>'将来負担比率（分子）の構造'!I$42</f>
        <v>211</v>
      </c>
      <c r="C65" s="180"/>
      <c r="D65" s="180"/>
      <c r="E65" s="180">
        <f>'将来負担比率（分子）の構造'!J$42</f>
        <v>179</v>
      </c>
      <c r="F65" s="180"/>
      <c r="G65" s="180"/>
      <c r="H65" s="180">
        <f>'将来負担比率（分子）の構造'!K$42</f>
        <v>181</v>
      </c>
      <c r="I65" s="180"/>
      <c r="J65" s="180"/>
      <c r="K65" s="180">
        <f>'将来負担比率（分子）の構造'!L$42</f>
        <v>510</v>
      </c>
      <c r="L65" s="180"/>
      <c r="M65" s="180"/>
      <c r="N65" s="180">
        <f>'将来負担比率（分子）の構造'!M$42</f>
        <v>456</v>
      </c>
      <c r="O65" s="180"/>
      <c r="P65" s="180"/>
    </row>
    <row r="66" spans="1:16" x14ac:dyDescent="0.15">
      <c r="A66" s="180" t="s">
        <v>31</v>
      </c>
      <c r="B66" s="180">
        <f>'将来負担比率（分子）の構造'!I$41</f>
        <v>10722</v>
      </c>
      <c r="C66" s="180"/>
      <c r="D66" s="180"/>
      <c r="E66" s="180">
        <f>'将来負担比率（分子）の構造'!J$41</f>
        <v>10377</v>
      </c>
      <c r="F66" s="180"/>
      <c r="G66" s="180"/>
      <c r="H66" s="180">
        <f>'将来負担比率（分子）の構造'!K$41</f>
        <v>9882</v>
      </c>
      <c r="I66" s="180"/>
      <c r="J66" s="180"/>
      <c r="K66" s="180">
        <f>'将来負担比率（分子）の構造'!L$41</f>
        <v>9718</v>
      </c>
      <c r="L66" s="180"/>
      <c r="M66" s="180"/>
      <c r="N66" s="180">
        <f>'将来負担比率（分子）の構造'!M$41</f>
        <v>10326</v>
      </c>
      <c r="O66" s="180"/>
      <c r="P66" s="180"/>
    </row>
    <row r="67" spans="1:16" x14ac:dyDescent="0.15">
      <c r="A67" s="180" t="s">
        <v>75</v>
      </c>
      <c r="B67" s="180" t="e">
        <f>NA()</f>
        <v>#N/A</v>
      </c>
      <c r="C67" s="180">
        <f>IF(ISNUMBER('将来負担比率（分子）の構造'!I$53), IF('将来負担比率（分子）の構造'!I$53 &lt; 0, 0, '将来負担比率（分子）の構造'!I$53), NA())</f>
        <v>1634</v>
      </c>
      <c r="D67" s="180" t="e">
        <f>NA()</f>
        <v>#N/A</v>
      </c>
      <c r="E67" s="180" t="e">
        <f>NA()</f>
        <v>#N/A</v>
      </c>
      <c r="F67" s="180">
        <f>IF(ISNUMBER('将来負担比率（分子）の構造'!J$53), IF('将来負担比率（分子）の構造'!J$53 &lt; 0, 0, '将来負担比率（分子）の構造'!J$53), NA())</f>
        <v>355</v>
      </c>
      <c r="G67" s="180" t="e">
        <f>NA()</f>
        <v>#N/A</v>
      </c>
      <c r="H67" s="180" t="e">
        <f>NA()</f>
        <v>#N/A</v>
      </c>
      <c r="I67" s="180">
        <f>IF(ISNUMBER('将来負担比率（分子）の構造'!K$53), IF('将来負担比率（分子）の構造'!K$53 &lt; 0, 0, '将来負担比率（分子）の構造'!K$53), NA())</f>
        <v>132</v>
      </c>
      <c r="J67" s="180" t="e">
        <f>NA()</f>
        <v>#N/A</v>
      </c>
      <c r="K67" s="180" t="e">
        <f>NA()</f>
        <v>#N/A</v>
      </c>
      <c r="L67" s="180">
        <f>IF(ISNUMBER('将来負担比率（分子）の構造'!L$53), IF('将来負担比率（分子）の構造'!L$53 &lt; 0, 0, '将来負担比率（分子）の構造'!L$53), NA())</f>
        <v>464</v>
      </c>
      <c r="M67" s="180" t="e">
        <f>NA()</f>
        <v>#N/A</v>
      </c>
      <c r="N67" s="180" t="e">
        <f>NA()</f>
        <v>#N/A</v>
      </c>
      <c r="O67" s="180">
        <f>IF(ISNUMBER('将来負担比率（分子）の構造'!M$53), IF('将来負担比率（分子）の構造'!M$53 &lt; 0, 0, '将来負担比率（分子）の構造'!M$53), NA())</f>
        <v>608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3349</v>
      </c>
      <c r="C72" s="184">
        <f>基金残高に係る経年分析!G55</f>
        <v>2964</v>
      </c>
      <c r="D72" s="184">
        <f>基金残高に係る経年分析!H55</f>
        <v>3210</v>
      </c>
    </row>
    <row r="73" spans="1:16" x14ac:dyDescent="0.15">
      <c r="A73" s="183" t="s">
        <v>78</v>
      </c>
      <c r="B73" s="184">
        <f>基金残高に係る経年分析!F56</f>
        <v>300</v>
      </c>
      <c r="C73" s="184">
        <f>基金残高に係る経年分析!G56</f>
        <v>300</v>
      </c>
      <c r="D73" s="184">
        <f>基金残高に係る経年分析!H56</f>
        <v>300</v>
      </c>
    </row>
    <row r="74" spans="1:16" x14ac:dyDescent="0.15">
      <c r="A74" s="183" t="s">
        <v>79</v>
      </c>
      <c r="B74" s="184">
        <f>基金残高に係る経年分析!F57</f>
        <v>2972</v>
      </c>
      <c r="C74" s="184">
        <f>基金残高に係る経年分析!G57</f>
        <v>2943</v>
      </c>
      <c r="D74" s="184">
        <f>基金残高に係る経年分析!H57</f>
        <v>2887</v>
      </c>
    </row>
  </sheetData>
  <sheetProtection algorithmName="SHA-512" hashValue="IjECp/KMeebXWuHhGDbaPortlLzRk+rc8eSL8ENpHvnPzGB5h7iqWvlGD690nUJqD6Mmv/Sec+yDvmafgk73Ow==" saltValue="Hb9BzMbdm4nQOMCT3z58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2411545</v>
      </c>
      <c r="S5" s="727"/>
      <c r="T5" s="727"/>
      <c r="U5" s="727"/>
      <c r="V5" s="727"/>
      <c r="W5" s="727"/>
      <c r="X5" s="727"/>
      <c r="Y5" s="773"/>
      <c r="Z5" s="791">
        <v>16.7</v>
      </c>
      <c r="AA5" s="791"/>
      <c r="AB5" s="791"/>
      <c r="AC5" s="791"/>
      <c r="AD5" s="792">
        <v>2411545</v>
      </c>
      <c r="AE5" s="792"/>
      <c r="AF5" s="792"/>
      <c r="AG5" s="792"/>
      <c r="AH5" s="792"/>
      <c r="AI5" s="792"/>
      <c r="AJ5" s="792"/>
      <c r="AK5" s="792"/>
      <c r="AL5" s="774">
        <v>31.6</v>
      </c>
      <c r="AM5" s="743"/>
      <c r="AN5" s="743"/>
      <c r="AO5" s="775"/>
      <c r="AP5" s="760" t="s">
        <v>231</v>
      </c>
      <c r="AQ5" s="761"/>
      <c r="AR5" s="761"/>
      <c r="AS5" s="761"/>
      <c r="AT5" s="761"/>
      <c r="AU5" s="761"/>
      <c r="AV5" s="761"/>
      <c r="AW5" s="761"/>
      <c r="AX5" s="761"/>
      <c r="AY5" s="761"/>
      <c r="AZ5" s="761"/>
      <c r="BA5" s="761"/>
      <c r="BB5" s="761"/>
      <c r="BC5" s="761"/>
      <c r="BD5" s="761"/>
      <c r="BE5" s="761"/>
      <c r="BF5" s="762"/>
      <c r="BG5" s="661">
        <v>2394607</v>
      </c>
      <c r="BH5" s="664"/>
      <c r="BI5" s="664"/>
      <c r="BJ5" s="664"/>
      <c r="BK5" s="664"/>
      <c r="BL5" s="664"/>
      <c r="BM5" s="664"/>
      <c r="BN5" s="665"/>
      <c r="BO5" s="723">
        <v>99.3</v>
      </c>
      <c r="BP5" s="723"/>
      <c r="BQ5" s="723"/>
      <c r="BR5" s="723"/>
      <c r="BS5" s="724">
        <v>48804</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115415</v>
      </c>
      <c r="S6" s="664"/>
      <c r="T6" s="664"/>
      <c r="U6" s="664"/>
      <c r="V6" s="664"/>
      <c r="W6" s="664"/>
      <c r="X6" s="664"/>
      <c r="Y6" s="665"/>
      <c r="Z6" s="723">
        <v>0.8</v>
      </c>
      <c r="AA6" s="723"/>
      <c r="AB6" s="723"/>
      <c r="AC6" s="723"/>
      <c r="AD6" s="724">
        <v>115415</v>
      </c>
      <c r="AE6" s="724"/>
      <c r="AF6" s="724"/>
      <c r="AG6" s="724"/>
      <c r="AH6" s="724"/>
      <c r="AI6" s="724"/>
      <c r="AJ6" s="724"/>
      <c r="AK6" s="724"/>
      <c r="AL6" s="666">
        <v>1.5</v>
      </c>
      <c r="AM6" s="667"/>
      <c r="AN6" s="667"/>
      <c r="AO6" s="725"/>
      <c r="AP6" s="658" t="s">
        <v>236</v>
      </c>
      <c r="AQ6" s="659"/>
      <c r="AR6" s="659"/>
      <c r="AS6" s="659"/>
      <c r="AT6" s="659"/>
      <c r="AU6" s="659"/>
      <c r="AV6" s="659"/>
      <c r="AW6" s="659"/>
      <c r="AX6" s="659"/>
      <c r="AY6" s="659"/>
      <c r="AZ6" s="659"/>
      <c r="BA6" s="659"/>
      <c r="BB6" s="659"/>
      <c r="BC6" s="659"/>
      <c r="BD6" s="659"/>
      <c r="BE6" s="659"/>
      <c r="BF6" s="660"/>
      <c r="BG6" s="661">
        <v>2394607</v>
      </c>
      <c r="BH6" s="664"/>
      <c r="BI6" s="664"/>
      <c r="BJ6" s="664"/>
      <c r="BK6" s="664"/>
      <c r="BL6" s="664"/>
      <c r="BM6" s="664"/>
      <c r="BN6" s="665"/>
      <c r="BO6" s="723">
        <v>99.3</v>
      </c>
      <c r="BP6" s="723"/>
      <c r="BQ6" s="723"/>
      <c r="BR6" s="723"/>
      <c r="BS6" s="724">
        <v>48804</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96985</v>
      </c>
      <c r="CS6" s="664"/>
      <c r="CT6" s="664"/>
      <c r="CU6" s="664"/>
      <c r="CV6" s="664"/>
      <c r="CW6" s="664"/>
      <c r="CX6" s="664"/>
      <c r="CY6" s="665"/>
      <c r="CZ6" s="774">
        <v>0.7</v>
      </c>
      <c r="DA6" s="743"/>
      <c r="DB6" s="743"/>
      <c r="DC6" s="777"/>
      <c r="DD6" s="669" t="s">
        <v>176</v>
      </c>
      <c r="DE6" s="664"/>
      <c r="DF6" s="664"/>
      <c r="DG6" s="664"/>
      <c r="DH6" s="664"/>
      <c r="DI6" s="664"/>
      <c r="DJ6" s="664"/>
      <c r="DK6" s="664"/>
      <c r="DL6" s="664"/>
      <c r="DM6" s="664"/>
      <c r="DN6" s="664"/>
      <c r="DO6" s="664"/>
      <c r="DP6" s="665"/>
      <c r="DQ6" s="669">
        <v>96865</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5469</v>
      </c>
      <c r="S7" s="664"/>
      <c r="T7" s="664"/>
      <c r="U7" s="664"/>
      <c r="V7" s="664"/>
      <c r="W7" s="664"/>
      <c r="X7" s="664"/>
      <c r="Y7" s="665"/>
      <c r="Z7" s="723">
        <v>0</v>
      </c>
      <c r="AA7" s="723"/>
      <c r="AB7" s="723"/>
      <c r="AC7" s="723"/>
      <c r="AD7" s="724">
        <v>5469</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1246186</v>
      </c>
      <c r="BH7" s="664"/>
      <c r="BI7" s="664"/>
      <c r="BJ7" s="664"/>
      <c r="BK7" s="664"/>
      <c r="BL7" s="664"/>
      <c r="BM7" s="664"/>
      <c r="BN7" s="665"/>
      <c r="BO7" s="723">
        <v>51.7</v>
      </c>
      <c r="BP7" s="723"/>
      <c r="BQ7" s="723"/>
      <c r="BR7" s="723"/>
      <c r="BS7" s="724">
        <v>48804</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2038691</v>
      </c>
      <c r="CS7" s="664"/>
      <c r="CT7" s="664"/>
      <c r="CU7" s="664"/>
      <c r="CV7" s="664"/>
      <c r="CW7" s="664"/>
      <c r="CX7" s="664"/>
      <c r="CY7" s="665"/>
      <c r="CZ7" s="723">
        <v>14.9</v>
      </c>
      <c r="DA7" s="723"/>
      <c r="DB7" s="723"/>
      <c r="DC7" s="723"/>
      <c r="DD7" s="669">
        <v>265672</v>
      </c>
      <c r="DE7" s="664"/>
      <c r="DF7" s="664"/>
      <c r="DG7" s="664"/>
      <c r="DH7" s="664"/>
      <c r="DI7" s="664"/>
      <c r="DJ7" s="664"/>
      <c r="DK7" s="664"/>
      <c r="DL7" s="664"/>
      <c r="DM7" s="664"/>
      <c r="DN7" s="664"/>
      <c r="DO7" s="664"/>
      <c r="DP7" s="665"/>
      <c r="DQ7" s="669">
        <v>1561594</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10412</v>
      </c>
      <c r="S8" s="664"/>
      <c r="T8" s="664"/>
      <c r="U8" s="664"/>
      <c r="V8" s="664"/>
      <c r="W8" s="664"/>
      <c r="X8" s="664"/>
      <c r="Y8" s="665"/>
      <c r="Z8" s="723">
        <v>0.1</v>
      </c>
      <c r="AA8" s="723"/>
      <c r="AB8" s="723"/>
      <c r="AC8" s="723"/>
      <c r="AD8" s="724">
        <v>10412</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41463</v>
      </c>
      <c r="BH8" s="664"/>
      <c r="BI8" s="664"/>
      <c r="BJ8" s="664"/>
      <c r="BK8" s="664"/>
      <c r="BL8" s="664"/>
      <c r="BM8" s="664"/>
      <c r="BN8" s="665"/>
      <c r="BO8" s="723">
        <v>1.7</v>
      </c>
      <c r="BP8" s="723"/>
      <c r="BQ8" s="723"/>
      <c r="BR8" s="723"/>
      <c r="BS8" s="669" t="s">
        <v>176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3262020</v>
      </c>
      <c r="CS8" s="664"/>
      <c r="CT8" s="664"/>
      <c r="CU8" s="664"/>
      <c r="CV8" s="664"/>
      <c r="CW8" s="664"/>
      <c r="CX8" s="664"/>
      <c r="CY8" s="665"/>
      <c r="CZ8" s="723">
        <v>23.8</v>
      </c>
      <c r="DA8" s="723"/>
      <c r="DB8" s="723"/>
      <c r="DC8" s="723"/>
      <c r="DD8" s="669">
        <v>86140</v>
      </c>
      <c r="DE8" s="664"/>
      <c r="DF8" s="664"/>
      <c r="DG8" s="664"/>
      <c r="DH8" s="664"/>
      <c r="DI8" s="664"/>
      <c r="DJ8" s="664"/>
      <c r="DK8" s="664"/>
      <c r="DL8" s="664"/>
      <c r="DM8" s="664"/>
      <c r="DN8" s="664"/>
      <c r="DO8" s="664"/>
      <c r="DP8" s="665"/>
      <c r="DQ8" s="669">
        <v>1803678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8970</v>
      </c>
      <c r="S9" s="664"/>
      <c r="T9" s="664"/>
      <c r="U9" s="664"/>
      <c r="V9" s="664"/>
      <c r="W9" s="664"/>
      <c r="X9" s="664"/>
      <c r="Y9" s="665"/>
      <c r="Z9" s="723">
        <v>0.1</v>
      </c>
      <c r="AA9" s="723"/>
      <c r="AB9" s="723"/>
      <c r="AC9" s="723"/>
      <c r="AD9" s="724">
        <v>8970</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953114</v>
      </c>
      <c r="BH9" s="664"/>
      <c r="BI9" s="664"/>
      <c r="BJ9" s="664"/>
      <c r="BK9" s="664"/>
      <c r="BL9" s="664"/>
      <c r="BM9" s="664"/>
      <c r="BN9" s="665"/>
      <c r="BO9" s="723">
        <v>39.5</v>
      </c>
      <c r="BP9" s="723"/>
      <c r="BQ9" s="723"/>
      <c r="BR9" s="723"/>
      <c r="BS9" s="669" t="s">
        <v>176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1047285</v>
      </c>
      <c r="CS9" s="664"/>
      <c r="CT9" s="664"/>
      <c r="CU9" s="664"/>
      <c r="CV9" s="664"/>
      <c r="CW9" s="664"/>
      <c r="CX9" s="664"/>
      <c r="CY9" s="665"/>
      <c r="CZ9" s="723">
        <v>7.6</v>
      </c>
      <c r="DA9" s="723"/>
      <c r="DB9" s="723"/>
      <c r="DC9" s="723"/>
      <c r="DD9" s="669">
        <v>8552</v>
      </c>
      <c r="DE9" s="664"/>
      <c r="DF9" s="664"/>
      <c r="DG9" s="664"/>
      <c r="DH9" s="664"/>
      <c r="DI9" s="664"/>
      <c r="DJ9" s="664"/>
      <c r="DK9" s="664"/>
      <c r="DL9" s="664"/>
      <c r="DM9" s="664"/>
      <c r="DN9" s="664"/>
      <c r="DO9" s="664"/>
      <c r="DP9" s="665"/>
      <c r="DQ9" s="669">
        <v>995535</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176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43457</v>
      </c>
      <c r="BH10" s="664"/>
      <c r="BI10" s="664"/>
      <c r="BJ10" s="664"/>
      <c r="BK10" s="664"/>
      <c r="BL10" s="664"/>
      <c r="BM10" s="664"/>
      <c r="BN10" s="665"/>
      <c r="BO10" s="723">
        <v>1.8</v>
      </c>
      <c r="BP10" s="723"/>
      <c r="BQ10" s="723"/>
      <c r="BR10" s="723"/>
      <c r="BS10" s="669">
        <v>7518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45726</v>
      </c>
      <c r="CS10" s="664"/>
      <c r="CT10" s="664"/>
      <c r="CU10" s="664"/>
      <c r="CV10" s="664"/>
      <c r="CW10" s="664"/>
      <c r="CX10" s="664"/>
      <c r="CY10" s="665"/>
      <c r="CZ10" s="723">
        <v>0.3</v>
      </c>
      <c r="DA10" s="723"/>
      <c r="DB10" s="723"/>
      <c r="DC10" s="723"/>
      <c r="DD10" s="669" t="s">
        <v>176</v>
      </c>
      <c r="DE10" s="664"/>
      <c r="DF10" s="664"/>
      <c r="DG10" s="664"/>
      <c r="DH10" s="664"/>
      <c r="DI10" s="664"/>
      <c r="DJ10" s="664"/>
      <c r="DK10" s="664"/>
      <c r="DL10" s="664"/>
      <c r="DM10" s="664"/>
      <c r="DN10" s="664"/>
      <c r="DO10" s="664"/>
      <c r="DP10" s="665"/>
      <c r="DQ10" s="669">
        <v>3505</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208152</v>
      </c>
      <c r="BH11" s="664"/>
      <c r="BI11" s="664"/>
      <c r="BJ11" s="664"/>
      <c r="BK11" s="664"/>
      <c r="BL11" s="664"/>
      <c r="BM11" s="664"/>
      <c r="BN11" s="665"/>
      <c r="BO11" s="723">
        <v>8.6</v>
      </c>
      <c r="BP11" s="723"/>
      <c r="BQ11" s="723"/>
      <c r="BR11" s="723"/>
      <c r="BS11" s="669">
        <v>41286</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753127</v>
      </c>
      <c r="CS11" s="664"/>
      <c r="CT11" s="664"/>
      <c r="CU11" s="664"/>
      <c r="CV11" s="664"/>
      <c r="CW11" s="664"/>
      <c r="CX11" s="664"/>
      <c r="CY11" s="665"/>
      <c r="CZ11" s="723">
        <v>5.5</v>
      </c>
      <c r="DA11" s="723"/>
      <c r="DB11" s="723"/>
      <c r="DC11" s="723"/>
      <c r="DD11" s="669">
        <v>171762</v>
      </c>
      <c r="DE11" s="664"/>
      <c r="DF11" s="664"/>
      <c r="DG11" s="664"/>
      <c r="DH11" s="664"/>
      <c r="DI11" s="664"/>
      <c r="DJ11" s="664"/>
      <c r="DK11" s="664"/>
      <c r="DL11" s="664"/>
      <c r="DM11" s="664"/>
      <c r="DN11" s="664"/>
      <c r="DO11" s="664"/>
      <c r="DP11" s="665"/>
      <c r="DQ11" s="669">
        <v>513345</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369043</v>
      </c>
      <c r="S12" s="664"/>
      <c r="T12" s="664"/>
      <c r="U12" s="664"/>
      <c r="V12" s="664"/>
      <c r="W12" s="664"/>
      <c r="X12" s="664"/>
      <c r="Y12" s="665"/>
      <c r="Z12" s="723">
        <v>2.6</v>
      </c>
      <c r="AA12" s="723"/>
      <c r="AB12" s="723"/>
      <c r="AC12" s="723"/>
      <c r="AD12" s="724">
        <v>369043</v>
      </c>
      <c r="AE12" s="724"/>
      <c r="AF12" s="724"/>
      <c r="AG12" s="724"/>
      <c r="AH12" s="724"/>
      <c r="AI12" s="724"/>
      <c r="AJ12" s="724"/>
      <c r="AK12" s="724"/>
      <c r="AL12" s="666">
        <v>4.8</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974319</v>
      </c>
      <c r="BH12" s="664"/>
      <c r="BI12" s="664"/>
      <c r="BJ12" s="664"/>
      <c r="BK12" s="664"/>
      <c r="BL12" s="664"/>
      <c r="BM12" s="664"/>
      <c r="BN12" s="665"/>
      <c r="BO12" s="723">
        <v>40.4</v>
      </c>
      <c r="BP12" s="723"/>
      <c r="BQ12" s="723"/>
      <c r="BR12" s="723"/>
      <c r="BS12" s="669" t="s">
        <v>176</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791317</v>
      </c>
      <c r="CS12" s="664"/>
      <c r="CT12" s="664"/>
      <c r="CU12" s="664"/>
      <c r="CV12" s="664"/>
      <c r="CW12" s="664"/>
      <c r="CX12" s="664"/>
      <c r="CY12" s="665"/>
      <c r="CZ12" s="723">
        <v>5.8</v>
      </c>
      <c r="DA12" s="723"/>
      <c r="DB12" s="723"/>
      <c r="DC12" s="723"/>
      <c r="DD12" s="669">
        <v>131334</v>
      </c>
      <c r="DE12" s="664"/>
      <c r="DF12" s="664"/>
      <c r="DG12" s="664"/>
      <c r="DH12" s="664"/>
      <c r="DI12" s="664"/>
      <c r="DJ12" s="664"/>
      <c r="DK12" s="664"/>
      <c r="DL12" s="664"/>
      <c r="DM12" s="664"/>
      <c r="DN12" s="664"/>
      <c r="DO12" s="664"/>
      <c r="DP12" s="665"/>
      <c r="DQ12" s="669">
        <v>719712</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176</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176</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973549</v>
      </c>
      <c r="BH13" s="664"/>
      <c r="BI13" s="664"/>
      <c r="BJ13" s="664"/>
      <c r="BK13" s="664"/>
      <c r="BL13" s="664"/>
      <c r="BM13" s="664"/>
      <c r="BN13" s="665"/>
      <c r="BO13" s="723">
        <v>40.4</v>
      </c>
      <c r="BP13" s="723"/>
      <c r="BQ13" s="723"/>
      <c r="BR13" s="723"/>
      <c r="BS13" s="669" t="s">
        <v>176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1423247</v>
      </c>
      <c r="CS13" s="664"/>
      <c r="CT13" s="664"/>
      <c r="CU13" s="664"/>
      <c r="CV13" s="664"/>
      <c r="CW13" s="664"/>
      <c r="CX13" s="664"/>
      <c r="CY13" s="665"/>
      <c r="CZ13" s="723">
        <v>10.4</v>
      </c>
      <c r="DA13" s="723"/>
      <c r="DB13" s="723"/>
      <c r="DC13" s="723"/>
      <c r="DD13" s="669">
        <v>744593</v>
      </c>
      <c r="DE13" s="664"/>
      <c r="DF13" s="664"/>
      <c r="DG13" s="664"/>
      <c r="DH13" s="664"/>
      <c r="DI13" s="664"/>
      <c r="DJ13" s="664"/>
      <c r="DK13" s="664"/>
      <c r="DL13" s="664"/>
      <c r="DM13" s="664"/>
      <c r="DN13" s="664"/>
      <c r="DO13" s="664"/>
      <c r="DP13" s="665"/>
      <c r="DQ13" s="669">
        <v>866890</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176</v>
      </c>
      <c r="AA14" s="723"/>
      <c r="AB14" s="723"/>
      <c r="AC14" s="723"/>
      <c r="AD14" s="724" t="s">
        <v>176</v>
      </c>
      <c r="AE14" s="724"/>
      <c r="AF14" s="724"/>
      <c r="AG14" s="724"/>
      <c r="AH14" s="724"/>
      <c r="AI14" s="724"/>
      <c r="AJ14" s="724"/>
      <c r="AK14" s="724"/>
      <c r="AL14" s="666" t="s">
        <v>176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68210</v>
      </c>
      <c r="BH14" s="664"/>
      <c r="BI14" s="664"/>
      <c r="BJ14" s="664"/>
      <c r="BK14" s="664"/>
      <c r="BL14" s="664"/>
      <c r="BM14" s="664"/>
      <c r="BN14" s="665"/>
      <c r="BO14" s="723">
        <v>2.8</v>
      </c>
      <c r="BP14" s="723"/>
      <c r="BQ14" s="723"/>
      <c r="BR14" s="723"/>
      <c r="BS14" s="669" t="s">
        <v>176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532093</v>
      </c>
      <c r="CS14" s="664"/>
      <c r="CT14" s="664"/>
      <c r="CU14" s="664"/>
      <c r="CV14" s="664"/>
      <c r="CW14" s="664"/>
      <c r="CX14" s="664"/>
      <c r="CY14" s="665"/>
      <c r="CZ14" s="723">
        <v>3.9</v>
      </c>
      <c r="DA14" s="723"/>
      <c r="DB14" s="723"/>
      <c r="DC14" s="723"/>
      <c r="DD14" s="669">
        <v>10218</v>
      </c>
      <c r="DE14" s="664"/>
      <c r="DF14" s="664"/>
      <c r="DG14" s="664"/>
      <c r="DH14" s="664"/>
      <c r="DI14" s="664"/>
      <c r="DJ14" s="664"/>
      <c r="DK14" s="664"/>
      <c r="DL14" s="664"/>
      <c r="DM14" s="664"/>
      <c r="DN14" s="664"/>
      <c r="DO14" s="664"/>
      <c r="DP14" s="665"/>
      <c r="DQ14" s="669">
        <v>490410</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40266</v>
      </c>
      <c r="S15" s="664"/>
      <c r="T15" s="664"/>
      <c r="U15" s="664"/>
      <c r="V15" s="664"/>
      <c r="W15" s="664"/>
      <c r="X15" s="664"/>
      <c r="Y15" s="665"/>
      <c r="Z15" s="723">
        <v>0.3</v>
      </c>
      <c r="AA15" s="723"/>
      <c r="AB15" s="723"/>
      <c r="AC15" s="723"/>
      <c r="AD15" s="724">
        <v>40266</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105892</v>
      </c>
      <c r="BH15" s="664"/>
      <c r="BI15" s="664"/>
      <c r="BJ15" s="664"/>
      <c r="BK15" s="664"/>
      <c r="BL15" s="664"/>
      <c r="BM15" s="664"/>
      <c r="BN15" s="665"/>
      <c r="BO15" s="723">
        <v>4.4000000000000004</v>
      </c>
      <c r="BP15" s="723"/>
      <c r="BQ15" s="723"/>
      <c r="BR15" s="723"/>
      <c r="BS15" s="669" t="s">
        <v>176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2379995</v>
      </c>
      <c r="CS15" s="664"/>
      <c r="CT15" s="664"/>
      <c r="CU15" s="664"/>
      <c r="CV15" s="664"/>
      <c r="CW15" s="664"/>
      <c r="CX15" s="664"/>
      <c r="CY15" s="665"/>
      <c r="CZ15" s="723">
        <v>17.399999999999999</v>
      </c>
      <c r="DA15" s="723"/>
      <c r="DB15" s="723"/>
      <c r="DC15" s="723"/>
      <c r="DD15" s="669">
        <v>1229287</v>
      </c>
      <c r="DE15" s="664"/>
      <c r="DF15" s="664"/>
      <c r="DG15" s="664"/>
      <c r="DH15" s="664"/>
      <c r="DI15" s="664"/>
      <c r="DJ15" s="664"/>
      <c r="DK15" s="664"/>
      <c r="DL15" s="664"/>
      <c r="DM15" s="664"/>
      <c r="DN15" s="664"/>
      <c r="DO15" s="664"/>
      <c r="DP15" s="665"/>
      <c r="DQ15" s="669">
        <v>1094550</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176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55303</v>
      </c>
      <c r="CS16" s="664"/>
      <c r="CT16" s="664"/>
      <c r="CU16" s="664"/>
      <c r="CV16" s="664"/>
      <c r="CW16" s="664"/>
      <c r="CX16" s="664"/>
      <c r="CY16" s="665"/>
      <c r="CZ16" s="723">
        <v>0.4</v>
      </c>
      <c r="DA16" s="723"/>
      <c r="DB16" s="723"/>
      <c r="DC16" s="723"/>
      <c r="DD16" s="669" t="s">
        <v>176</v>
      </c>
      <c r="DE16" s="664"/>
      <c r="DF16" s="664"/>
      <c r="DG16" s="664"/>
      <c r="DH16" s="664"/>
      <c r="DI16" s="664"/>
      <c r="DJ16" s="664"/>
      <c r="DK16" s="664"/>
      <c r="DL16" s="664"/>
      <c r="DM16" s="664"/>
      <c r="DN16" s="664"/>
      <c r="DO16" s="664"/>
      <c r="DP16" s="665"/>
      <c r="DQ16" s="669">
        <v>16794</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8678</v>
      </c>
      <c r="S17" s="664"/>
      <c r="T17" s="664"/>
      <c r="U17" s="664"/>
      <c r="V17" s="664"/>
      <c r="W17" s="664"/>
      <c r="X17" s="664"/>
      <c r="Y17" s="665"/>
      <c r="Z17" s="723">
        <v>0.1</v>
      </c>
      <c r="AA17" s="723"/>
      <c r="AB17" s="723"/>
      <c r="AC17" s="723"/>
      <c r="AD17" s="724">
        <v>8678</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1270598</v>
      </c>
      <c r="CS17" s="664"/>
      <c r="CT17" s="664"/>
      <c r="CU17" s="664"/>
      <c r="CV17" s="664"/>
      <c r="CW17" s="664"/>
      <c r="CX17" s="664"/>
      <c r="CY17" s="665"/>
      <c r="CZ17" s="723">
        <v>9.3000000000000007</v>
      </c>
      <c r="DA17" s="723"/>
      <c r="DB17" s="723"/>
      <c r="DC17" s="723"/>
      <c r="DD17" s="669" t="s">
        <v>176</v>
      </c>
      <c r="DE17" s="664"/>
      <c r="DF17" s="664"/>
      <c r="DG17" s="664"/>
      <c r="DH17" s="664"/>
      <c r="DI17" s="664"/>
      <c r="DJ17" s="664"/>
      <c r="DK17" s="664"/>
      <c r="DL17" s="664"/>
      <c r="DM17" s="664"/>
      <c r="DN17" s="664"/>
      <c r="DO17" s="664"/>
      <c r="DP17" s="665"/>
      <c r="DQ17" s="669">
        <v>1270598</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5518926</v>
      </c>
      <c r="S18" s="664"/>
      <c r="T18" s="664"/>
      <c r="U18" s="664"/>
      <c r="V18" s="664"/>
      <c r="W18" s="664"/>
      <c r="X18" s="664"/>
      <c r="Y18" s="665"/>
      <c r="Z18" s="723">
        <v>38.200000000000003</v>
      </c>
      <c r="AA18" s="723"/>
      <c r="AB18" s="723"/>
      <c r="AC18" s="723"/>
      <c r="AD18" s="724">
        <v>4638792</v>
      </c>
      <c r="AE18" s="724"/>
      <c r="AF18" s="724"/>
      <c r="AG18" s="724"/>
      <c r="AH18" s="724"/>
      <c r="AI18" s="724"/>
      <c r="AJ18" s="724"/>
      <c r="AK18" s="724"/>
      <c r="AL18" s="666">
        <v>60.8</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176</v>
      </c>
      <c r="DA18" s="723"/>
      <c r="DB18" s="723"/>
      <c r="DC18" s="723"/>
      <c r="DD18" s="669" t="s">
        <v>176</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4638792</v>
      </c>
      <c r="S19" s="664"/>
      <c r="T19" s="664"/>
      <c r="U19" s="664"/>
      <c r="V19" s="664"/>
      <c r="W19" s="664"/>
      <c r="X19" s="664"/>
      <c r="Y19" s="665"/>
      <c r="Z19" s="723">
        <v>32.1</v>
      </c>
      <c r="AA19" s="723"/>
      <c r="AB19" s="723"/>
      <c r="AC19" s="723"/>
      <c r="AD19" s="724">
        <v>4638792</v>
      </c>
      <c r="AE19" s="724"/>
      <c r="AF19" s="724"/>
      <c r="AG19" s="724"/>
      <c r="AH19" s="724"/>
      <c r="AI19" s="724"/>
      <c r="AJ19" s="724"/>
      <c r="AK19" s="724"/>
      <c r="AL19" s="666">
        <v>60.8</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16938</v>
      </c>
      <c r="BH19" s="664"/>
      <c r="BI19" s="664"/>
      <c r="BJ19" s="664"/>
      <c r="BK19" s="664"/>
      <c r="BL19" s="664"/>
      <c r="BM19" s="664"/>
      <c r="BN19" s="665"/>
      <c r="BO19" s="723">
        <v>0.7</v>
      </c>
      <c r="BP19" s="723"/>
      <c r="BQ19" s="723"/>
      <c r="BR19" s="723"/>
      <c r="BS19" s="669" t="s">
        <v>176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880134</v>
      </c>
      <c r="S20" s="664"/>
      <c r="T20" s="664"/>
      <c r="U20" s="664"/>
      <c r="V20" s="664"/>
      <c r="W20" s="664"/>
      <c r="X20" s="664"/>
      <c r="Y20" s="665"/>
      <c r="Z20" s="723">
        <v>6.1</v>
      </c>
      <c r="AA20" s="723"/>
      <c r="AB20" s="723"/>
      <c r="AC20" s="723"/>
      <c r="AD20" s="724" t="s">
        <v>176</v>
      </c>
      <c r="AE20" s="724"/>
      <c r="AF20" s="724"/>
      <c r="AG20" s="724"/>
      <c r="AH20" s="724"/>
      <c r="AI20" s="724"/>
      <c r="AJ20" s="724"/>
      <c r="AK20" s="724"/>
      <c r="AL20" s="666" t="s">
        <v>176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16938</v>
      </c>
      <c r="BH20" s="664"/>
      <c r="BI20" s="664"/>
      <c r="BJ20" s="664"/>
      <c r="BK20" s="664"/>
      <c r="BL20" s="664"/>
      <c r="BM20" s="664"/>
      <c r="BN20" s="665"/>
      <c r="BO20" s="723">
        <v>0.7</v>
      </c>
      <c r="BP20" s="723"/>
      <c r="BQ20" s="723"/>
      <c r="BR20" s="723"/>
      <c r="BS20" s="669" t="s">
        <v>176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13696387</v>
      </c>
      <c r="CS20" s="664"/>
      <c r="CT20" s="664"/>
      <c r="CU20" s="664"/>
      <c r="CV20" s="664"/>
      <c r="CW20" s="664"/>
      <c r="CX20" s="664"/>
      <c r="CY20" s="665"/>
      <c r="CZ20" s="723">
        <v>100</v>
      </c>
      <c r="DA20" s="723"/>
      <c r="DB20" s="723"/>
      <c r="DC20" s="723"/>
      <c r="DD20" s="669">
        <v>2647558</v>
      </c>
      <c r="DE20" s="664"/>
      <c r="DF20" s="664"/>
      <c r="DG20" s="664"/>
      <c r="DH20" s="664"/>
      <c r="DI20" s="664"/>
      <c r="DJ20" s="664"/>
      <c r="DK20" s="664"/>
      <c r="DL20" s="664"/>
      <c r="DM20" s="664"/>
      <c r="DN20" s="664"/>
      <c r="DO20" s="664"/>
      <c r="DP20" s="665"/>
      <c r="DQ20" s="669">
        <v>9433476</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176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16938</v>
      </c>
      <c r="BH21" s="664"/>
      <c r="BI21" s="664"/>
      <c r="BJ21" s="664"/>
      <c r="BK21" s="664"/>
      <c r="BL21" s="664"/>
      <c r="BM21" s="664"/>
      <c r="BN21" s="665"/>
      <c r="BO21" s="723">
        <v>0.7</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8488724</v>
      </c>
      <c r="S22" s="664"/>
      <c r="T22" s="664"/>
      <c r="U22" s="664"/>
      <c r="V22" s="664"/>
      <c r="W22" s="664"/>
      <c r="X22" s="664"/>
      <c r="Y22" s="665"/>
      <c r="Z22" s="723">
        <v>58.8</v>
      </c>
      <c r="AA22" s="723"/>
      <c r="AB22" s="723"/>
      <c r="AC22" s="723"/>
      <c r="AD22" s="724">
        <v>7608590</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1568</v>
      </c>
      <c r="S23" s="664"/>
      <c r="T23" s="664"/>
      <c r="U23" s="664"/>
      <c r="V23" s="664"/>
      <c r="W23" s="664"/>
      <c r="X23" s="664"/>
      <c r="Y23" s="665"/>
      <c r="Z23" s="723">
        <v>0</v>
      </c>
      <c r="AA23" s="723"/>
      <c r="AB23" s="723"/>
      <c r="AC23" s="723"/>
      <c r="AD23" s="724">
        <v>1568</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141066</v>
      </c>
      <c r="S24" s="664"/>
      <c r="T24" s="664"/>
      <c r="U24" s="664"/>
      <c r="V24" s="664"/>
      <c r="W24" s="664"/>
      <c r="X24" s="664"/>
      <c r="Y24" s="665"/>
      <c r="Z24" s="723">
        <v>1</v>
      </c>
      <c r="AA24" s="723"/>
      <c r="AB24" s="723"/>
      <c r="AC24" s="723"/>
      <c r="AD24" s="724" t="s">
        <v>176</v>
      </c>
      <c r="AE24" s="724"/>
      <c r="AF24" s="724"/>
      <c r="AG24" s="724"/>
      <c r="AH24" s="724"/>
      <c r="AI24" s="724"/>
      <c r="AJ24" s="724"/>
      <c r="AK24" s="724"/>
      <c r="AL24" s="666" t="s">
        <v>176</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176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4961843</v>
      </c>
      <c r="CS24" s="727"/>
      <c r="CT24" s="727"/>
      <c r="CU24" s="727"/>
      <c r="CV24" s="727"/>
      <c r="CW24" s="727"/>
      <c r="CX24" s="727"/>
      <c r="CY24" s="773"/>
      <c r="CZ24" s="774">
        <v>36.200000000000003</v>
      </c>
      <c r="DA24" s="743"/>
      <c r="DB24" s="743"/>
      <c r="DC24" s="777"/>
      <c r="DD24" s="772">
        <v>3655500</v>
      </c>
      <c r="DE24" s="727"/>
      <c r="DF24" s="727"/>
      <c r="DG24" s="727"/>
      <c r="DH24" s="727"/>
      <c r="DI24" s="727"/>
      <c r="DJ24" s="727"/>
      <c r="DK24" s="773"/>
      <c r="DL24" s="772">
        <v>3633965</v>
      </c>
      <c r="DM24" s="727"/>
      <c r="DN24" s="727"/>
      <c r="DO24" s="727"/>
      <c r="DP24" s="727"/>
      <c r="DQ24" s="727"/>
      <c r="DR24" s="727"/>
      <c r="DS24" s="727"/>
      <c r="DT24" s="727"/>
      <c r="DU24" s="727"/>
      <c r="DV24" s="773"/>
      <c r="DW24" s="774">
        <v>45.7</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181180</v>
      </c>
      <c r="S25" s="664"/>
      <c r="T25" s="664"/>
      <c r="U25" s="664"/>
      <c r="V25" s="664"/>
      <c r="W25" s="664"/>
      <c r="X25" s="664"/>
      <c r="Y25" s="665"/>
      <c r="Z25" s="723">
        <v>1.3</v>
      </c>
      <c r="AA25" s="723"/>
      <c r="AB25" s="723"/>
      <c r="AC25" s="723"/>
      <c r="AD25" s="724">
        <v>7119</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1818662</v>
      </c>
      <c r="CS25" s="662"/>
      <c r="CT25" s="662"/>
      <c r="CU25" s="662"/>
      <c r="CV25" s="662"/>
      <c r="CW25" s="662"/>
      <c r="CX25" s="662"/>
      <c r="CY25" s="663"/>
      <c r="CZ25" s="666">
        <v>13.3</v>
      </c>
      <c r="DA25" s="695"/>
      <c r="DB25" s="695"/>
      <c r="DC25" s="696"/>
      <c r="DD25" s="669">
        <v>1697900</v>
      </c>
      <c r="DE25" s="662"/>
      <c r="DF25" s="662"/>
      <c r="DG25" s="662"/>
      <c r="DH25" s="662"/>
      <c r="DI25" s="662"/>
      <c r="DJ25" s="662"/>
      <c r="DK25" s="663"/>
      <c r="DL25" s="669">
        <v>1676378</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13153</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1256907</v>
      </c>
      <c r="CS26" s="664"/>
      <c r="CT26" s="664"/>
      <c r="CU26" s="664"/>
      <c r="CV26" s="664"/>
      <c r="CW26" s="664"/>
      <c r="CX26" s="664"/>
      <c r="CY26" s="665"/>
      <c r="CZ26" s="666">
        <v>9.1999999999999993</v>
      </c>
      <c r="DA26" s="695"/>
      <c r="DB26" s="695"/>
      <c r="DC26" s="696"/>
      <c r="DD26" s="669">
        <v>1140854</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1071565</v>
      </c>
      <c r="S27" s="664"/>
      <c r="T27" s="664"/>
      <c r="U27" s="664"/>
      <c r="V27" s="664"/>
      <c r="W27" s="664"/>
      <c r="X27" s="664"/>
      <c r="Y27" s="665"/>
      <c r="Z27" s="723">
        <v>7.4</v>
      </c>
      <c r="AA27" s="723"/>
      <c r="AB27" s="723"/>
      <c r="AC27" s="723"/>
      <c r="AD27" s="724" t="s">
        <v>176</v>
      </c>
      <c r="AE27" s="724"/>
      <c r="AF27" s="724"/>
      <c r="AG27" s="724"/>
      <c r="AH27" s="724"/>
      <c r="AI27" s="724"/>
      <c r="AJ27" s="724"/>
      <c r="AK27" s="724"/>
      <c r="AL27" s="666" t="s">
        <v>176</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2411545</v>
      </c>
      <c r="BH27" s="664"/>
      <c r="BI27" s="664"/>
      <c r="BJ27" s="664"/>
      <c r="BK27" s="664"/>
      <c r="BL27" s="664"/>
      <c r="BM27" s="664"/>
      <c r="BN27" s="665"/>
      <c r="BO27" s="723">
        <v>100</v>
      </c>
      <c r="BP27" s="723"/>
      <c r="BQ27" s="723"/>
      <c r="BR27" s="723"/>
      <c r="BS27" s="669">
        <v>48804</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1872583</v>
      </c>
      <c r="CS27" s="662"/>
      <c r="CT27" s="662"/>
      <c r="CU27" s="662"/>
      <c r="CV27" s="662"/>
      <c r="CW27" s="662"/>
      <c r="CX27" s="662"/>
      <c r="CY27" s="663"/>
      <c r="CZ27" s="666">
        <v>13.7</v>
      </c>
      <c r="DA27" s="695"/>
      <c r="DB27" s="695"/>
      <c r="DC27" s="696"/>
      <c r="DD27" s="669">
        <v>687002</v>
      </c>
      <c r="DE27" s="662"/>
      <c r="DF27" s="662"/>
      <c r="DG27" s="662"/>
      <c r="DH27" s="662"/>
      <c r="DI27" s="662"/>
      <c r="DJ27" s="662"/>
      <c r="DK27" s="663"/>
      <c r="DL27" s="669">
        <v>686989</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1270598</v>
      </c>
      <c r="CS28" s="664"/>
      <c r="CT28" s="664"/>
      <c r="CU28" s="664"/>
      <c r="CV28" s="664"/>
      <c r="CW28" s="664"/>
      <c r="CX28" s="664"/>
      <c r="CY28" s="665"/>
      <c r="CZ28" s="666">
        <v>9.3000000000000007</v>
      </c>
      <c r="DA28" s="695"/>
      <c r="DB28" s="695"/>
      <c r="DC28" s="696"/>
      <c r="DD28" s="669">
        <v>1270598</v>
      </c>
      <c r="DE28" s="664"/>
      <c r="DF28" s="664"/>
      <c r="DG28" s="664"/>
      <c r="DH28" s="664"/>
      <c r="DI28" s="664"/>
      <c r="DJ28" s="664"/>
      <c r="DK28" s="665"/>
      <c r="DL28" s="669">
        <v>1270598</v>
      </c>
      <c r="DM28" s="664"/>
      <c r="DN28" s="664"/>
      <c r="DO28" s="664"/>
      <c r="DP28" s="664"/>
      <c r="DQ28" s="664"/>
      <c r="DR28" s="664"/>
      <c r="DS28" s="664"/>
      <c r="DT28" s="664"/>
      <c r="DU28" s="664"/>
      <c r="DV28" s="665"/>
      <c r="DW28" s="666">
        <v>16</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937227</v>
      </c>
      <c r="S29" s="664"/>
      <c r="T29" s="664"/>
      <c r="U29" s="664"/>
      <c r="V29" s="664"/>
      <c r="W29" s="664"/>
      <c r="X29" s="664"/>
      <c r="Y29" s="665"/>
      <c r="Z29" s="723">
        <v>6.5</v>
      </c>
      <c r="AA29" s="723"/>
      <c r="AB29" s="723"/>
      <c r="AC29" s="723"/>
      <c r="AD29" s="724" t="s">
        <v>176</v>
      </c>
      <c r="AE29" s="724"/>
      <c r="AF29" s="724"/>
      <c r="AG29" s="724"/>
      <c r="AH29" s="724"/>
      <c r="AI29" s="724"/>
      <c r="AJ29" s="724"/>
      <c r="AK29" s="724"/>
      <c r="AL29" s="666" t="s">
        <v>176</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1270598</v>
      </c>
      <c r="CS29" s="662"/>
      <c r="CT29" s="662"/>
      <c r="CU29" s="662"/>
      <c r="CV29" s="662"/>
      <c r="CW29" s="662"/>
      <c r="CX29" s="662"/>
      <c r="CY29" s="663"/>
      <c r="CZ29" s="666">
        <v>9.3000000000000007</v>
      </c>
      <c r="DA29" s="695"/>
      <c r="DB29" s="695"/>
      <c r="DC29" s="696"/>
      <c r="DD29" s="669">
        <v>1270598</v>
      </c>
      <c r="DE29" s="662"/>
      <c r="DF29" s="662"/>
      <c r="DG29" s="662"/>
      <c r="DH29" s="662"/>
      <c r="DI29" s="662"/>
      <c r="DJ29" s="662"/>
      <c r="DK29" s="663"/>
      <c r="DL29" s="669">
        <v>1270598</v>
      </c>
      <c r="DM29" s="662"/>
      <c r="DN29" s="662"/>
      <c r="DO29" s="662"/>
      <c r="DP29" s="662"/>
      <c r="DQ29" s="662"/>
      <c r="DR29" s="662"/>
      <c r="DS29" s="662"/>
      <c r="DT29" s="662"/>
      <c r="DU29" s="662"/>
      <c r="DV29" s="663"/>
      <c r="DW29" s="666">
        <v>16</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106862</v>
      </c>
      <c r="S30" s="664"/>
      <c r="T30" s="664"/>
      <c r="U30" s="664"/>
      <c r="V30" s="664"/>
      <c r="W30" s="664"/>
      <c r="X30" s="664"/>
      <c r="Y30" s="665"/>
      <c r="Z30" s="723">
        <v>0.7</v>
      </c>
      <c r="AA30" s="723"/>
      <c r="AB30" s="723"/>
      <c r="AC30" s="723"/>
      <c r="AD30" s="724">
        <v>5248</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190</v>
      </c>
      <c r="AY30" s="761"/>
      <c r="AZ30" s="761"/>
      <c r="BA30" s="761"/>
      <c r="BB30" s="761"/>
      <c r="BC30" s="761"/>
      <c r="BD30" s="761"/>
      <c r="BE30" s="761"/>
      <c r="BF30" s="762"/>
      <c r="BG30" s="741">
        <v>98.9</v>
      </c>
      <c r="BH30" s="742"/>
      <c r="BI30" s="742"/>
      <c r="BJ30" s="742"/>
      <c r="BK30" s="742"/>
      <c r="BL30" s="742"/>
      <c r="BM30" s="743">
        <v>93.2</v>
      </c>
      <c r="BN30" s="742"/>
      <c r="BO30" s="742"/>
      <c r="BP30" s="742"/>
      <c r="BQ30" s="744"/>
      <c r="BR30" s="741">
        <v>98.8</v>
      </c>
      <c r="BS30" s="742"/>
      <c r="BT30" s="742"/>
      <c r="BU30" s="742"/>
      <c r="BV30" s="742"/>
      <c r="BW30" s="742"/>
      <c r="BX30" s="743">
        <v>92.7</v>
      </c>
      <c r="BY30" s="742"/>
      <c r="BZ30" s="742"/>
      <c r="CA30" s="742"/>
      <c r="CB30" s="744"/>
      <c r="CD30" s="747"/>
      <c r="CE30" s="748"/>
      <c r="CF30" s="705" t="s">
        <v>314</v>
      </c>
      <c r="CG30" s="702"/>
      <c r="CH30" s="702"/>
      <c r="CI30" s="702"/>
      <c r="CJ30" s="702"/>
      <c r="CK30" s="702"/>
      <c r="CL30" s="702"/>
      <c r="CM30" s="702"/>
      <c r="CN30" s="702"/>
      <c r="CO30" s="702"/>
      <c r="CP30" s="702"/>
      <c r="CQ30" s="703"/>
      <c r="CR30" s="661">
        <v>1213749</v>
      </c>
      <c r="CS30" s="664"/>
      <c r="CT30" s="664"/>
      <c r="CU30" s="664"/>
      <c r="CV30" s="664"/>
      <c r="CW30" s="664"/>
      <c r="CX30" s="664"/>
      <c r="CY30" s="665"/>
      <c r="CZ30" s="666">
        <v>8.9</v>
      </c>
      <c r="DA30" s="695"/>
      <c r="DB30" s="695"/>
      <c r="DC30" s="696"/>
      <c r="DD30" s="669">
        <v>1213749</v>
      </c>
      <c r="DE30" s="664"/>
      <c r="DF30" s="664"/>
      <c r="DG30" s="664"/>
      <c r="DH30" s="664"/>
      <c r="DI30" s="664"/>
      <c r="DJ30" s="664"/>
      <c r="DK30" s="665"/>
      <c r="DL30" s="669">
        <v>1213749</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22202</v>
      </c>
      <c r="S31" s="664"/>
      <c r="T31" s="664"/>
      <c r="U31" s="664"/>
      <c r="V31" s="664"/>
      <c r="W31" s="664"/>
      <c r="X31" s="664"/>
      <c r="Y31" s="665"/>
      <c r="Z31" s="723">
        <v>0.2</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99.3</v>
      </c>
      <c r="BH31" s="662"/>
      <c r="BI31" s="662"/>
      <c r="BJ31" s="662"/>
      <c r="BK31" s="662"/>
      <c r="BL31" s="662"/>
      <c r="BM31" s="667">
        <v>97.5</v>
      </c>
      <c r="BN31" s="740"/>
      <c r="BO31" s="740"/>
      <c r="BP31" s="740"/>
      <c r="BQ31" s="701"/>
      <c r="BR31" s="739">
        <v>99.1</v>
      </c>
      <c r="BS31" s="662"/>
      <c r="BT31" s="662"/>
      <c r="BU31" s="662"/>
      <c r="BV31" s="662"/>
      <c r="BW31" s="662"/>
      <c r="BX31" s="667">
        <v>96.9</v>
      </c>
      <c r="BY31" s="740"/>
      <c r="BZ31" s="740"/>
      <c r="CA31" s="740"/>
      <c r="CB31" s="701"/>
      <c r="CD31" s="747"/>
      <c r="CE31" s="748"/>
      <c r="CF31" s="705" t="s">
        <v>318</v>
      </c>
      <c r="CG31" s="702"/>
      <c r="CH31" s="702"/>
      <c r="CI31" s="702"/>
      <c r="CJ31" s="702"/>
      <c r="CK31" s="702"/>
      <c r="CL31" s="702"/>
      <c r="CM31" s="702"/>
      <c r="CN31" s="702"/>
      <c r="CO31" s="702"/>
      <c r="CP31" s="702"/>
      <c r="CQ31" s="703"/>
      <c r="CR31" s="661">
        <v>56849</v>
      </c>
      <c r="CS31" s="662"/>
      <c r="CT31" s="662"/>
      <c r="CU31" s="662"/>
      <c r="CV31" s="662"/>
      <c r="CW31" s="662"/>
      <c r="CX31" s="662"/>
      <c r="CY31" s="663"/>
      <c r="CZ31" s="666">
        <v>0.4</v>
      </c>
      <c r="DA31" s="695"/>
      <c r="DB31" s="695"/>
      <c r="DC31" s="696"/>
      <c r="DD31" s="669">
        <v>56849</v>
      </c>
      <c r="DE31" s="662"/>
      <c r="DF31" s="662"/>
      <c r="DG31" s="662"/>
      <c r="DH31" s="662"/>
      <c r="DI31" s="662"/>
      <c r="DJ31" s="662"/>
      <c r="DK31" s="663"/>
      <c r="DL31" s="669">
        <v>56849</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354132</v>
      </c>
      <c r="S32" s="664"/>
      <c r="T32" s="664"/>
      <c r="U32" s="664"/>
      <c r="V32" s="664"/>
      <c r="W32" s="664"/>
      <c r="X32" s="664"/>
      <c r="Y32" s="665"/>
      <c r="Z32" s="723">
        <v>2.5</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98.2</v>
      </c>
      <c r="BH32" s="677"/>
      <c r="BI32" s="677"/>
      <c r="BJ32" s="677"/>
      <c r="BK32" s="677"/>
      <c r="BL32" s="677"/>
      <c r="BM32" s="721">
        <v>87.2</v>
      </c>
      <c r="BN32" s="677"/>
      <c r="BO32" s="677"/>
      <c r="BP32" s="677"/>
      <c r="BQ32" s="714"/>
      <c r="BR32" s="738">
        <v>98.4</v>
      </c>
      <c r="BS32" s="677"/>
      <c r="BT32" s="677"/>
      <c r="BU32" s="677"/>
      <c r="BV32" s="677"/>
      <c r="BW32" s="677"/>
      <c r="BX32" s="721">
        <v>87.6</v>
      </c>
      <c r="BY32" s="677"/>
      <c r="BZ32" s="677"/>
      <c r="CA32" s="677"/>
      <c r="CB32" s="714"/>
      <c r="CD32" s="749"/>
      <c r="CE32" s="750"/>
      <c r="CF32" s="705" t="s">
        <v>321</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176</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1035322</v>
      </c>
      <c r="S33" s="664"/>
      <c r="T33" s="664"/>
      <c r="U33" s="664"/>
      <c r="V33" s="664"/>
      <c r="W33" s="664"/>
      <c r="X33" s="664"/>
      <c r="Y33" s="665"/>
      <c r="Z33" s="723">
        <v>7.2</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6031683</v>
      </c>
      <c r="CS33" s="662"/>
      <c r="CT33" s="662"/>
      <c r="CU33" s="662"/>
      <c r="CV33" s="662"/>
      <c r="CW33" s="662"/>
      <c r="CX33" s="662"/>
      <c r="CY33" s="663"/>
      <c r="CZ33" s="666">
        <v>44</v>
      </c>
      <c r="DA33" s="695"/>
      <c r="DB33" s="695"/>
      <c r="DC33" s="696"/>
      <c r="DD33" s="669">
        <v>5134801</v>
      </c>
      <c r="DE33" s="662"/>
      <c r="DF33" s="662"/>
      <c r="DG33" s="662"/>
      <c r="DH33" s="662"/>
      <c r="DI33" s="662"/>
      <c r="DJ33" s="662"/>
      <c r="DK33" s="663"/>
      <c r="DL33" s="669">
        <v>3789236</v>
      </c>
      <c r="DM33" s="662"/>
      <c r="DN33" s="662"/>
      <c r="DO33" s="662"/>
      <c r="DP33" s="662"/>
      <c r="DQ33" s="662"/>
      <c r="DR33" s="662"/>
      <c r="DS33" s="662"/>
      <c r="DT33" s="662"/>
      <c r="DU33" s="662"/>
      <c r="DV33" s="663"/>
      <c r="DW33" s="666">
        <v>47.6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271180</v>
      </c>
      <c r="S34" s="664"/>
      <c r="T34" s="664"/>
      <c r="U34" s="664"/>
      <c r="V34" s="664"/>
      <c r="W34" s="664"/>
      <c r="X34" s="664"/>
      <c r="Y34" s="665"/>
      <c r="Z34" s="723">
        <v>1.9</v>
      </c>
      <c r="AA34" s="723"/>
      <c r="AB34" s="723"/>
      <c r="AC34" s="723"/>
      <c r="AD34" s="724">
        <v>969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1693018</v>
      </c>
      <c r="CS34" s="664"/>
      <c r="CT34" s="664"/>
      <c r="CU34" s="664"/>
      <c r="CV34" s="664"/>
      <c r="CW34" s="664"/>
      <c r="CX34" s="664"/>
      <c r="CY34" s="665"/>
      <c r="CZ34" s="666">
        <v>12.4</v>
      </c>
      <c r="DA34" s="695"/>
      <c r="DB34" s="695"/>
      <c r="DC34" s="696"/>
      <c r="DD34" s="669">
        <v>1342468</v>
      </c>
      <c r="DE34" s="664"/>
      <c r="DF34" s="664"/>
      <c r="DG34" s="664"/>
      <c r="DH34" s="664"/>
      <c r="DI34" s="664"/>
      <c r="DJ34" s="664"/>
      <c r="DK34" s="665"/>
      <c r="DL34" s="669">
        <v>1290525</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1821900</v>
      </c>
      <c r="S35" s="664"/>
      <c r="T35" s="664"/>
      <c r="U35" s="664"/>
      <c r="V35" s="664"/>
      <c r="W35" s="664"/>
      <c r="X35" s="664"/>
      <c r="Y35" s="665"/>
      <c r="Z35" s="723">
        <v>12.6</v>
      </c>
      <c r="AA35" s="723"/>
      <c r="AB35" s="723"/>
      <c r="AC35" s="723"/>
      <c r="AD35" s="724" t="s">
        <v>176</v>
      </c>
      <c r="AE35" s="724"/>
      <c r="AF35" s="724"/>
      <c r="AG35" s="724"/>
      <c r="AH35" s="724"/>
      <c r="AI35" s="724"/>
      <c r="AJ35" s="724"/>
      <c r="AK35" s="724"/>
      <c r="AL35" s="666" t="s">
        <v>176</v>
      </c>
      <c r="AM35" s="667"/>
      <c r="AN35" s="667"/>
      <c r="AO35" s="725"/>
      <c r="AP35" s="234"/>
      <c r="AQ35" s="729" t="s">
        <v>329</v>
      </c>
      <c r="AR35" s="730"/>
      <c r="AS35" s="730"/>
      <c r="AT35" s="730"/>
      <c r="AU35" s="730"/>
      <c r="AV35" s="730"/>
      <c r="AW35" s="730"/>
      <c r="AX35" s="730"/>
      <c r="AY35" s="731"/>
      <c r="AZ35" s="726">
        <v>1708847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40073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204550</v>
      </c>
      <c r="CS35" s="662"/>
      <c r="CT35" s="662"/>
      <c r="CU35" s="662"/>
      <c r="CV35" s="662"/>
      <c r="CW35" s="662"/>
      <c r="CX35" s="662"/>
      <c r="CY35" s="663"/>
      <c r="CZ35" s="666">
        <v>1.5</v>
      </c>
      <c r="DA35" s="695"/>
      <c r="DB35" s="695"/>
      <c r="DC35" s="696"/>
      <c r="DD35" s="669">
        <v>182648</v>
      </c>
      <c r="DE35" s="662"/>
      <c r="DF35" s="662"/>
      <c r="DG35" s="662"/>
      <c r="DH35" s="662"/>
      <c r="DI35" s="662"/>
      <c r="DJ35" s="662"/>
      <c r="DK35" s="663"/>
      <c r="DL35" s="669">
        <v>182648</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333</v>
      </c>
      <c r="AR36" s="699"/>
      <c r="AS36" s="699"/>
      <c r="AT36" s="699"/>
      <c r="AU36" s="699"/>
      <c r="AV36" s="699"/>
      <c r="AW36" s="699"/>
      <c r="AX36" s="699"/>
      <c r="AY36" s="700"/>
      <c r="AZ36" s="661">
        <v>523500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33692</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2150611</v>
      </c>
      <c r="CS36" s="664"/>
      <c r="CT36" s="664"/>
      <c r="CU36" s="664"/>
      <c r="CV36" s="664"/>
      <c r="CW36" s="664"/>
      <c r="CX36" s="664"/>
      <c r="CY36" s="665"/>
      <c r="CZ36" s="666">
        <v>15.7</v>
      </c>
      <c r="DA36" s="695"/>
      <c r="DB36" s="695"/>
      <c r="DC36" s="696"/>
      <c r="DD36" s="669">
        <v>1868098</v>
      </c>
      <c r="DE36" s="664"/>
      <c r="DF36" s="664"/>
      <c r="DG36" s="664"/>
      <c r="DH36" s="664"/>
      <c r="DI36" s="664"/>
      <c r="DJ36" s="664"/>
      <c r="DK36" s="665"/>
      <c r="DL36" s="669">
        <v>1491152</v>
      </c>
      <c r="DM36" s="664"/>
      <c r="DN36" s="664"/>
      <c r="DO36" s="664"/>
      <c r="DP36" s="664"/>
      <c r="DQ36" s="664"/>
      <c r="DR36" s="664"/>
      <c r="DS36" s="664"/>
      <c r="DT36" s="664"/>
      <c r="DU36" s="664"/>
      <c r="DV36" s="665"/>
      <c r="DW36" s="666">
        <v>18.7</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330000</v>
      </c>
      <c r="S37" s="664"/>
      <c r="T37" s="664"/>
      <c r="U37" s="664"/>
      <c r="V37" s="664"/>
      <c r="W37" s="664"/>
      <c r="X37" s="664"/>
      <c r="Y37" s="665"/>
      <c r="Z37" s="723">
        <v>2.2999999999999998</v>
      </c>
      <c r="AA37" s="723"/>
      <c r="AB37" s="723"/>
      <c r="AC37" s="723"/>
      <c r="AD37" s="724" t="s">
        <v>176</v>
      </c>
      <c r="AE37" s="724"/>
      <c r="AF37" s="724"/>
      <c r="AG37" s="724"/>
      <c r="AH37" s="724"/>
      <c r="AI37" s="724"/>
      <c r="AJ37" s="724"/>
      <c r="AK37" s="724"/>
      <c r="AL37" s="666" t="s">
        <v>176</v>
      </c>
      <c r="AM37" s="667"/>
      <c r="AN37" s="667"/>
      <c r="AO37" s="725"/>
      <c r="AQ37" s="698" t="s">
        <v>337</v>
      </c>
      <c r="AR37" s="699"/>
      <c r="AS37" s="699"/>
      <c r="AT37" s="699"/>
      <c r="AU37" s="699"/>
      <c r="AV37" s="699"/>
      <c r="AW37" s="699"/>
      <c r="AX37" s="699"/>
      <c r="AY37" s="700"/>
      <c r="AZ37" s="661">
        <v>157957</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2694</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772069</v>
      </c>
      <c r="CS37" s="662"/>
      <c r="CT37" s="662"/>
      <c r="CU37" s="662"/>
      <c r="CV37" s="662"/>
      <c r="CW37" s="662"/>
      <c r="CX37" s="662"/>
      <c r="CY37" s="663"/>
      <c r="CZ37" s="666">
        <v>5.6</v>
      </c>
      <c r="DA37" s="695"/>
      <c r="DB37" s="695"/>
      <c r="DC37" s="696"/>
      <c r="DD37" s="669">
        <v>726795</v>
      </c>
      <c r="DE37" s="662"/>
      <c r="DF37" s="662"/>
      <c r="DG37" s="662"/>
      <c r="DH37" s="662"/>
      <c r="DI37" s="662"/>
      <c r="DJ37" s="662"/>
      <c r="DK37" s="663"/>
      <c r="DL37" s="669">
        <v>525731</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14446081</v>
      </c>
      <c r="S38" s="713"/>
      <c r="T38" s="713"/>
      <c r="U38" s="713"/>
      <c r="V38" s="713"/>
      <c r="W38" s="713"/>
      <c r="X38" s="713"/>
      <c r="Y38" s="718"/>
      <c r="Z38" s="719">
        <v>100</v>
      </c>
      <c r="AA38" s="719"/>
      <c r="AB38" s="719"/>
      <c r="AC38" s="719"/>
      <c r="AD38" s="720">
        <v>7623494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150911</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4448</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1399979</v>
      </c>
      <c r="CS38" s="664"/>
      <c r="CT38" s="664"/>
      <c r="CU38" s="664"/>
      <c r="CV38" s="664"/>
      <c r="CW38" s="664"/>
      <c r="CX38" s="664"/>
      <c r="CY38" s="665"/>
      <c r="CZ38" s="666">
        <v>10.199999999999999</v>
      </c>
      <c r="DA38" s="695"/>
      <c r="DB38" s="695"/>
      <c r="DC38" s="696"/>
      <c r="DD38" s="669">
        <v>1276277</v>
      </c>
      <c r="DE38" s="664"/>
      <c r="DF38" s="664"/>
      <c r="DG38" s="664"/>
      <c r="DH38" s="664"/>
      <c r="DI38" s="664"/>
      <c r="DJ38" s="664"/>
      <c r="DK38" s="665"/>
      <c r="DL38" s="669">
        <v>824911</v>
      </c>
      <c r="DM38" s="664"/>
      <c r="DN38" s="664"/>
      <c r="DO38" s="664"/>
      <c r="DP38" s="664"/>
      <c r="DQ38" s="664"/>
      <c r="DR38" s="664"/>
      <c r="DS38" s="664"/>
      <c r="DT38" s="664"/>
      <c r="DU38" s="664"/>
      <c r="DV38" s="665"/>
      <c r="DW38" s="666">
        <v>10.4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150000</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101</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541925</v>
      </c>
      <c r="CS39" s="662"/>
      <c r="CT39" s="662"/>
      <c r="CU39" s="662"/>
      <c r="CV39" s="662"/>
      <c r="CW39" s="662"/>
      <c r="CX39" s="662"/>
      <c r="CY39" s="663"/>
      <c r="CZ39" s="666">
        <v>4</v>
      </c>
      <c r="DA39" s="695"/>
      <c r="DB39" s="695"/>
      <c r="DC39" s="696"/>
      <c r="DD39" s="669">
        <v>465310</v>
      </c>
      <c r="DE39" s="662"/>
      <c r="DF39" s="662"/>
      <c r="DG39" s="662"/>
      <c r="DH39" s="662"/>
      <c r="DI39" s="662"/>
      <c r="DJ39" s="662"/>
      <c r="DK39" s="663"/>
      <c r="DL39" s="669" t="s">
        <v>175</v>
      </c>
      <c r="DM39" s="662"/>
      <c r="DN39" s="662"/>
      <c r="DO39" s="662"/>
      <c r="DP39" s="662"/>
      <c r="DQ39" s="662"/>
      <c r="DR39" s="662"/>
      <c r="DS39" s="662"/>
      <c r="DT39" s="662"/>
      <c r="DU39" s="662"/>
      <c r="DV39" s="663"/>
      <c r="DW39" s="666" t="s">
        <v>348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112982</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348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41600</v>
      </c>
      <c r="CS40" s="664"/>
      <c r="CT40" s="664"/>
      <c r="CU40" s="664"/>
      <c r="CV40" s="664"/>
      <c r="CW40" s="664"/>
      <c r="CX40" s="664"/>
      <c r="CY40" s="665"/>
      <c r="CZ40" s="666">
        <v>0.3</v>
      </c>
      <c r="DA40" s="695"/>
      <c r="DB40" s="695"/>
      <c r="DC40" s="696"/>
      <c r="DD40" s="669" t="s">
        <v>348</v>
      </c>
      <c r="DE40" s="664"/>
      <c r="DF40" s="664"/>
      <c r="DG40" s="664"/>
      <c r="DH40" s="664"/>
      <c r="DI40" s="664"/>
      <c r="DJ40" s="664"/>
      <c r="DK40" s="665"/>
      <c r="DL40" s="669" t="s">
        <v>175</v>
      </c>
      <c r="DM40" s="664"/>
      <c r="DN40" s="664"/>
      <c r="DO40" s="664"/>
      <c r="DP40" s="664"/>
      <c r="DQ40" s="664"/>
      <c r="DR40" s="664"/>
      <c r="DS40" s="664"/>
      <c r="DT40" s="664"/>
      <c r="DU40" s="664"/>
      <c r="DV40" s="665"/>
      <c r="DW40" s="666" t="s">
        <v>175</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613497</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382</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348</v>
      </c>
      <c r="CS41" s="662"/>
      <c r="CT41" s="662"/>
      <c r="CU41" s="662"/>
      <c r="CV41" s="662"/>
      <c r="CW41" s="662"/>
      <c r="CX41" s="662"/>
      <c r="CY41" s="663"/>
      <c r="CZ41" s="666" t="s">
        <v>175</v>
      </c>
      <c r="DA41" s="695"/>
      <c r="DB41" s="695"/>
      <c r="DC41" s="696"/>
      <c r="DD41" s="669" t="s">
        <v>348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2702861</v>
      </c>
      <c r="CS42" s="664"/>
      <c r="CT42" s="664"/>
      <c r="CU42" s="664"/>
      <c r="CV42" s="664"/>
      <c r="CW42" s="664"/>
      <c r="CX42" s="664"/>
      <c r="CY42" s="665"/>
      <c r="CZ42" s="666">
        <v>19.7</v>
      </c>
      <c r="DA42" s="667"/>
      <c r="DB42" s="667"/>
      <c r="DC42" s="668"/>
      <c r="DD42" s="669">
        <v>643175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51400</v>
      </c>
      <c r="CS43" s="662"/>
      <c r="CT43" s="662"/>
      <c r="CU43" s="662"/>
      <c r="CV43" s="662"/>
      <c r="CW43" s="662"/>
      <c r="CX43" s="662"/>
      <c r="CY43" s="663"/>
      <c r="CZ43" s="666">
        <v>0.4</v>
      </c>
      <c r="DA43" s="695"/>
      <c r="DB43" s="695"/>
      <c r="DC43" s="696"/>
      <c r="DD43" s="669">
        <v>51400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309</v>
      </c>
      <c r="CE44" s="690"/>
      <c r="CF44" s="658" t="s">
        <v>360</v>
      </c>
      <c r="CG44" s="659"/>
      <c r="CH44" s="659"/>
      <c r="CI44" s="659"/>
      <c r="CJ44" s="659"/>
      <c r="CK44" s="659"/>
      <c r="CL44" s="659"/>
      <c r="CM44" s="659"/>
      <c r="CN44" s="659"/>
      <c r="CO44" s="659"/>
      <c r="CP44" s="659"/>
      <c r="CQ44" s="660"/>
      <c r="CR44" s="661">
        <v>2647558</v>
      </c>
      <c r="CS44" s="664"/>
      <c r="CT44" s="664"/>
      <c r="CU44" s="664"/>
      <c r="CV44" s="664"/>
      <c r="CW44" s="664"/>
      <c r="CX44" s="664"/>
      <c r="CY44" s="665"/>
      <c r="CZ44" s="666">
        <v>19.3</v>
      </c>
      <c r="DA44" s="667"/>
      <c r="DB44" s="667"/>
      <c r="DC44" s="668"/>
      <c r="DD44" s="669">
        <v>626381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960605</v>
      </c>
      <c r="CS45" s="662"/>
      <c r="CT45" s="662"/>
      <c r="CU45" s="662"/>
      <c r="CV45" s="662"/>
      <c r="CW45" s="662"/>
      <c r="CX45" s="662"/>
      <c r="CY45" s="663"/>
      <c r="CZ45" s="666">
        <v>7</v>
      </c>
      <c r="DA45" s="695"/>
      <c r="DB45" s="695"/>
      <c r="DC45" s="696"/>
      <c r="DD45" s="669">
        <v>59675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1661899</v>
      </c>
      <c r="CS46" s="664"/>
      <c r="CT46" s="664"/>
      <c r="CU46" s="664"/>
      <c r="CV46" s="664"/>
      <c r="CW46" s="664"/>
      <c r="CX46" s="664"/>
      <c r="CY46" s="665"/>
      <c r="CZ46" s="666">
        <v>12.1</v>
      </c>
      <c r="DA46" s="667"/>
      <c r="DB46" s="667"/>
      <c r="DC46" s="668"/>
      <c r="DD46" s="669">
        <v>563450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55303</v>
      </c>
      <c r="CS47" s="662"/>
      <c r="CT47" s="662"/>
      <c r="CU47" s="662"/>
      <c r="CV47" s="662"/>
      <c r="CW47" s="662"/>
      <c r="CX47" s="662"/>
      <c r="CY47" s="663"/>
      <c r="CZ47" s="666">
        <v>0.4</v>
      </c>
      <c r="DA47" s="695"/>
      <c r="DB47" s="695"/>
      <c r="DC47" s="696"/>
      <c r="DD47" s="669">
        <v>16794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175</v>
      </c>
      <c r="CS48" s="664"/>
      <c r="CT48" s="664"/>
      <c r="CU48" s="664"/>
      <c r="CV48" s="664"/>
      <c r="CW48" s="664"/>
      <c r="CX48" s="664"/>
      <c r="CY48" s="665"/>
      <c r="CZ48" s="666" t="s">
        <v>175</v>
      </c>
      <c r="DA48" s="667"/>
      <c r="DB48" s="667"/>
      <c r="DC48" s="668"/>
      <c r="DD48" s="669" t="s">
        <v>348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13696387</v>
      </c>
      <c r="CS49" s="677"/>
      <c r="CT49" s="677"/>
      <c r="CU49" s="677"/>
      <c r="CV49" s="677"/>
      <c r="CW49" s="677"/>
      <c r="CX49" s="677"/>
      <c r="CY49" s="678"/>
      <c r="CZ49" s="679">
        <v>100</v>
      </c>
      <c r="DA49" s="680"/>
      <c r="DB49" s="680"/>
      <c r="DC49" s="681"/>
      <c r="DD49" s="682">
        <v>9433476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94/gAHYaLelbP076wnW2ngvBdggUlH5tVupNnkD50q0Xr0KaOZ+uOPbeF6AuI9S3rnqZ5EtEaWMiGlDRxzCGQ==" saltValue="8KvgOfevDJguszJsSANL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367</v>
      </c>
      <c r="DK2" s="1199"/>
      <c r="DL2" s="1199"/>
      <c r="DM2" s="1199"/>
      <c r="DN2" s="1199"/>
      <c r="DO2" s="1200"/>
      <c r="DP2" s="249"/>
      <c r="DQ2" s="1198" t="s">
        <v>368</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369</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1"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6" t="s">
        <v>385</v>
      </c>
      <c r="DH5" s="1187"/>
      <c r="DI5" s="1187"/>
      <c r="DJ5" s="1187"/>
      <c r="DK5" s="1188"/>
      <c r="DL5" s="1186" t="s">
        <v>386</v>
      </c>
      <c r="DM5" s="1187"/>
      <c r="DN5" s="1187"/>
      <c r="DO5" s="1187"/>
      <c r="DP5" s="1188"/>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388</v>
      </c>
      <c r="C7" s="1139"/>
      <c r="D7" s="1139"/>
      <c r="E7" s="1139"/>
      <c r="F7" s="1139"/>
      <c r="G7" s="1139"/>
      <c r="H7" s="1139"/>
      <c r="I7" s="1139"/>
      <c r="J7" s="1139"/>
      <c r="K7" s="1139"/>
      <c r="L7" s="1139"/>
      <c r="M7" s="1139"/>
      <c r="N7" s="1139"/>
      <c r="O7" s="1139"/>
      <c r="P7" s="1140"/>
      <c r="Q7" s="1192">
        <v>14406</v>
      </c>
      <c r="R7" s="1193"/>
      <c r="S7" s="1193"/>
      <c r="T7" s="1193"/>
      <c r="U7" s="1193"/>
      <c r="V7" s="1193">
        <v>13658</v>
      </c>
      <c r="W7" s="1193"/>
      <c r="X7" s="1193"/>
      <c r="Y7" s="1193"/>
      <c r="Z7" s="1193"/>
      <c r="AA7" s="1193">
        <v>748</v>
      </c>
      <c r="AB7" s="1193"/>
      <c r="AC7" s="1193"/>
      <c r="AD7" s="1193"/>
      <c r="AE7" s="1194"/>
      <c r="AF7" s="1195">
        <v>658</v>
      </c>
      <c r="AG7" s="1196"/>
      <c r="AH7" s="1196"/>
      <c r="AI7" s="1196"/>
      <c r="AJ7" s="1197"/>
      <c r="AK7" s="1179">
        <v>2</v>
      </c>
      <c r="AL7" s="1180"/>
      <c r="AM7" s="1180"/>
      <c r="AN7" s="1180"/>
      <c r="AO7" s="1180"/>
      <c r="AP7" s="1180">
        <v>10326</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599</v>
      </c>
      <c r="BT7" s="1184"/>
      <c r="BU7" s="1184"/>
      <c r="BV7" s="1184"/>
      <c r="BW7" s="1184"/>
      <c r="BX7" s="1184"/>
      <c r="BY7" s="1184"/>
      <c r="BZ7" s="1184"/>
      <c r="CA7" s="1184"/>
      <c r="CB7" s="1184"/>
      <c r="CC7" s="1184"/>
      <c r="CD7" s="1184"/>
      <c r="CE7" s="1184"/>
      <c r="CF7" s="1184"/>
      <c r="CG7" s="1185"/>
      <c r="CH7" s="1176">
        <v>-246</v>
      </c>
      <c r="CI7" s="1177"/>
      <c r="CJ7" s="1177"/>
      <c r="CK7" s="1177"/>
      <c r="CL7" s="1178"/>
      <c r="CM7" s="1176">
        <v>93</v>
      </c>
      <c r="CN7" s="1177"/>
      <c r="CO7" s="1177"/>
      <c r="CP7" s="1177"/>
      <c r="CQ7" s="1178"/>
      <c r="CR7" s="1176">
        <v>90</v>
      </c>
      <c r="CS7" s="1177"/>
      <c r="CT7" s="1177"/>
      <c r="CU7" s="1177"/>
      <c r="CV7" s="1178"/>
      <c r="CW7" s="1176">
        <v>261</v>
      </c>
      <c r="CX7" s="1177"/>
      <c r="CY7" s="1177"/>
      <c r="CZ7" s="1177"/>
      <c r="DA7" s="1178"/>
      <c r="DB7" s="1176" t="s">
        <v>602</v>
      </c>
      <c r="DC7" s="1177"/>
      <c r="DD7" s="1177"/>
      <c r="DE7" s="1177"/>
      <c r="DF7" s="1178"/>
      <c r="DG7" s="1176" t="s">
        <v>602</v>
      </c>
      <c r="DH7" s="1177"/>
      <c r="DI7" s="1177"/>
      <c r="DJ7" s="1177"/>
      <c r="DK7" s="1178"/>
      <c r="DL7" s="1176" t="s">
        <v>602</v>
      </c>
      <c r="DM7" s="1177"/>
      <c r="DN7" s="1177"/>
      <c r="DO7" s="1177"/>
      <c r="DP7" s="1178"/>
      <c r="DQ7" s="1176" t="s">
        <v>602</v>
      </c>
      <c r="DR7" s="1177"/>
      <c r="DS7" s="1177"/>
      <c r="DT7" s="1177"/>
      <c r="DU7" s="1178"/>
      <c r="DV7" s="1203"/>
      <c r="DW7" s="1204"/>
      <c r="DX7" s="1204"/>
      <c r="DY7" s="1204"/>
      <c r="DZ7" s="1205"/>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30</v>
      </c>
      <c r="R8" s="1133"/>
      <c r="S8" s="1133"/>
      <c r="T8" s="1133"/>
      <c r="U8" s="1133"/>
      <c r="V8" s="1133">
        <v>28</v>
      </c>
      <c r="W8" s="1133"/>
      <c r="X8" s="1133"/>
      <c r="Y8" s="1133"/>
      <c r="Z8" s="1133"/>
      <c r="AA8" s="1133">
        <v>2</v>
      </c>
      <c r="AB8" s="1133"/>
      <c r="AC8" s="1133"/>
      <c r="AD8" s="1133"/>
      <c r="AE8" s="1134"/>
      <c r="AF8" s="1108">
        <v>2</v>
      </c>
      <c r="AG8" s="1109"/>
      <c r="AH8" s="1109"/>
      <c r="AI8" s="1109"/>
      <c r="AJ8" s="1110"/>
      <c r="AK8" s="1174" t="s">
        <v>589</v>
      </c>
      <c r="AL8" s="1175"/>
      <c r="AM8" s="1175"/>
      <c r="AN8" s="1175"/>
      <c r="AO8" s="1175"/>
      <c r="AP8" s="1175" t="s">
        <v>589</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390</v>
      </c>
      <c r="C9" s="1127"/>
      <c r="D9" s="1127"/>
      <c r="E9" s="1127"/>
      <c r="F9" s="1127"/>
      <c r="G9" s="1127"/>
      <c r="H9" s="1127"/>
      <c r="I9" s="1127"/>
      <c r="J9" s="1127"/>
      <c r="K9" s="1127"/>
      <c r="L9" s="1127"/>
      <c r="M9" s="1127"/>
      <c r="N9" s="1127"/>
      <c r="O9" s="1127"/>
      <c r="P9" s="1128"/>
      <c r="Q9" s="1132">
        <v>26</v>
      </c>
      <c r="R9" s="1133"/>
      <c r="S9" s="1133"/>
      <c r="T9" s="1133"/>
      <c r="U9" s="1133"/>
      <c r="V9" s="1133">
        <v>26</v>
      </c>
      <c r="W9" s="1133"/>
      <c r="X9" s="1133"/>
      <c r="Y9" s="1133"/>
      <c r="Z9" s="1133"/>
      <c r="AA9" s="1133">
        <v>0</v>
      </c>
      <c r="AB9" s="1133"/>
      <c r="AC9" s="1133"/>
      <c r="AD9" s="1133"/>
      <c r="AE9" s="1134"/>
      <c r="AF9" s="1108" t="s">
        <v>127</v>
      </c>
      <c r="AG9" s="1109"/>
      <c r="AH9" s="1109"/>
      <c r="AI9" s="1109"/>
      <c r="AJ9" s="1110"/>
      <c r="AK9" s="1174" t="s">
        <v>589</v>
      </c>
      <c r="AL9" s="1175"/>
      <c r="AM9" s="1175"/>
      <c r="AN9" s="1175"/>
      <c r="AO9" s="1175"/>
      <c r="AP9" s="1175" t="s">
        <v>589</v>
      </c>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391</v>
      </c>
      <c r="C10" s="1127"/>
      <c r="D10" s="1127"/>
      <c r="E10" s="1127"/>
      <c r="F10" s="1127"/>
      <c r="G10" s="1127"/>
      <c r="H10" s="1127"/>
      <c r="I10" s="1127"/>
      <c r="J10" s="1127"/>
      <c r="K10" s="1127"/>
      <c r="L10" s="1127"/>
      <c r="M10" s="1127"/>
      <c r="N10" s="1127"/>
      <c r="O10" s="1127"/>
      <c r="P10" s="1128"/>
      <c r="Q10" s="1132">
        <v>18</v>
      </c>
      <c r="R10" s="1133"/>
      <c r="S10" s="1133"/>
      <c r="T10" s="1133"/>
      <c r="U10" s="1133"/>
      <c r="V10" s="1133">
        <v>18</v>
      </c>
      <c r="W10" s="1133"/>
      <c r="X10" s="1133"/>
      <c r="Y10" s="1133"/>
      <c r="Z10" s="1133"/>
      <c r="AA10" s="1133">
        <v>0</v>
      </c>
      <c r="AB10" s="1133"/>
      <c r="AC10" s="1133"/>
      <c r="AD10" s="1133"/>
      <c r="AE10" s="1134"/>
      <c r="AF10" s="1108" t="s">
        <v>175</v>
      </c>
      <c r="AG10" s="1109"/>
      <c r="AH10" s="1109"/>
      <c r="AI10" s="1109"/>
      <c r="AJ10" s="1110"/>
      <c r="AK10" s="1174" t="s">
        <v>589</v>
      </c>
      <c r="AL10" s="1175"/>
      <c r="AM10" s="1175"/>
      <c r="AN10" s="1175"/>
      <c r="AO10" s="1175"/>
      <c r="AP10" s="1175" t="s">
        <v>589</v>
      </c>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6">
        <v>14446</v>
      </c>
      <c r="R23" s="1157"/>
      <c r="S23" s="1157"/>
      <c r="T23" s="1157"/>
      <c r="U23" s="1157"/>
      <c r="V23" s="1157">
        <v>13696</v>
      </c>
      <c r="W23" s="1157"/>
      <c r="X23" s="1157"/>
      <c r="Y23" s="1157"/>
      <c r="Z23" s="1157"/>
      <c r="AA23" s="1157">
        <v>750</v>
      </c>
      <c r="AB23" s="1157"/>
      <c r="AC23" s="1157"/>
      <c r="AD23" s="1157"/>
      <c r="AE23" s="1158"/>
      <c r="AF23" s="1159">
        <v>660</v>
      </c>
      <c r="AG23" s="1157"/>
      <c r="AH23" s="1157"/>
      <c r="AI23" s="1157"/>
      <c r="AJ23" s="1160"/>
      <c r="AK23" s="1161"/>
      <c r="AL23" s="1162"/>
      <c r="AM23" s="1162"/>
      <c r="AN23" s="1162"/>
      <c r="AO23" s="1162"/>
      <c r="AP23" s="1157">
        <v>10326</v>
      </c>
      <c r="AQ23" s="1157"/>
      <c r="AR23" s="1157"/>
      <c r="AS23" s="1157"/>
      <c r="AT23" s="1157"/>
      <c r="AU23" s="1163"/>
      <c r="AV23" s="1163"/>
      <c r="AW23" s="1163"/>
      <c r="AX23" s="1163"/>
      <c r="AY23" s="1164"/>
      <c r="AZ23" s="1153" t="s">
        <v>175</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395</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396</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7" t="s">
        <v>400</v>
      </c>
      <c r="AG26" s="1097"/>
      <c r="AH26" s="1097"/>
      <c r="AI26" s="1097"/>
      <c r="AJ26" s="1148"/>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405</v>
      </c>
      <c r="C28" s="1139"/>
      <c r="D28" s="1139"/>
      <c r="E28" s="1139"/>
      <c r="F28" s="1139"/>
      <c r="G28" s="1139"/>
      <c r="H28" s="1139"/>
      <c r="I28" s="1139"/>
      <c r="J28" s="1139"/>
      <c r="K28" s="1139"/>
      <c r="L28" s="1139"/>
      <c r="M28" s="1139"/>
      <c r="N28" s="1139"/>
      <c r="O28" s="1139"/>
      <c r="P28" s="1140"/>
      <c r="Q28" s="1141">
        <v>2369</v>
      </c>
      <c r="R28" s="1142"/>
      <c r="S28" s="1142"/>
      <c r="T28" s="1142"/>
      <c r="U28" s="1142"/>
      <c r="V28" s="1142">
        <v>2329</v>
      </c>
      <c r="W28" s="1142"/>
      <c r="X28" s="1142"/>
      <c r="Y28" s="1142"/>
      <c r="Z28" s="1142"/>
      <c r="AA28" s="1142">
        <v>40</v>
      </c>
      <c r="AB28" s="1142"/>
      <c r="AC28" s="1142"/>
      <c r="AD28" s="1142"/>
      <c r="AE28" s="1143"/>
      <c r="AF28" s="1144">
        <v>40</v>
      </c>
      <c r="AG28" s="1142"/>
      <c r="AH28" s="1142"/>
      <c r="AI28" s="1142"/>
      <c r="AJ28" s="1145"/>
      <c r="AK28" s="1146">
        <v>113</v>
      </c>
      <c r="AL28" s="1135"/>
      <c r="AM28" s="1135"/>
      <c r="AN28" s="1135"/>
      <c r="AO28" s="1135"/>
      <c r="AP28" s="1135" t="s">
        <v>589</v>
      </c>
      <c r="AQ28" s="1135"/>
      <c r="AR28" s="1135"/>
      <c r="AS28" s="1135"/>
      <c r="AT28" s="1135"/>
      <c r="AU28" s="1135" t="s">
        <v>589</v>
      </c>
      <c r="AV28" s="1135"/>
      <c r="AW28" s="1135"/>
      <c r="AX28" s="1135"/>
      <c r="AY28" s="1135"/>
      <c r="AZ28" s="1135" t="s">
        <v>589</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2354</v>
      </c>
      <c r="R29" s="1133"/>
      <c r="S29" s="1133"/>
      <c r="T29" s="1133"/>
      <c r="U29" s="1133"/>
      <c r="V29" s="1133">
        <v>2299</v>
      </c>
      <c r="W29" s="1133"/>
      <c r="X29" s="1133"/>
      <c r="Y29" s="1133"/>
      <c r="Z29" s="1133"/>
      <c r="AA29" s="1133">
        <v>55</v>
      </c>
      <c r="AB29" s="1133"/>
      <c r="AC29" s="1133"/>
      <c r="AD29" s="1133"/>
      <c r="AE29" s="1134"/>
      <c r="AF29" s="1108">
        <v>55</v>
      </c>
      <c r="AG29" s="1109"/>
      <c r="AH29" s="1109"/>
      <c r="AI29" s="1109"/>
      <c r="AJ29" s="1110"/>
      <c r="AK29" s="1069">
        <v>297</v>
      </c>
      <c r="AL29" s="1060"/>
      <c r="AM29" s="1060"/>
      <c r="AN29" s="1060"/>
      <c r="AO29" s="1060"/>
      <c r="AP29" s="1060" t="s">
        <v>589</v>
      </c>
      <c r="AQ29" s="1060"/>
      <c r="AR29" s="1060"/>
      <c r="AS29" s="1060"/>
      <c r="AT29" s="1060"/>
      <c r="AU29" s="1060" t="s">
        <v>589</v>
      </c>
      <c r="AV29" s="1060"/>
      <c r="AW29" s="1060"/>
      <c r="AX29" s="1060"/>
      <c r="AY29" s="1060"/>
      <c r="AZ29" s="1060" t="s">
        <v>589</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269</v>
      </c>
      <c r="R30" s="1133"/>
      <c r="S30" s="1133"/>
      <c r="T30" s="1133"/>
      <c r="U30" s="1133"/>
      <c r="V30" s="1133">
        <v>268</v>
      </c>
      <c r="W30" s="1133"/>
      <c r="X30" s="1133"/>
      <c r="Y30" s="1133"/>
      <c r="Z30" s="1133"/>
      <c r="AA30" s="1133">
        <v>0</v>
      </c>
      <c r="AB30" s="1133"/>
      <c r="AC30" s="1133"/>
      <c r="AD30" s="1133"/>
      <c r="AE30" s="1134"/>
      <c r="AF30" s="1108">
        <v>0</v>
      </c>
      <c r="AG30" s="1109"/>
      <c r="AH30" s="1109"/>
      <c r="AI30" s="1109"/>
      <c r="AJ30" s="1110"/>
      <c r="AK30" s="1069">
        <v>66</v>
      </c>
      <c r="AL30" s="1060"/>
      <c r="AM30" s="1060"/>
      <c r="AN30" s="1060"/>
      <c r="AO30" s="1060"/>
      <c r="AP30" s="1060" t="s">
        <v>589</v>
      </c>
      <c r="AQ30" s="1060"/>
      <c r="AR30" s="1060"/>
      <c r="AS30" s="1060"/>
      <c r="AT30" s="1060"/>
      <c r="AU30" s="1060" t="s">
        <v>589</v>
      </c>
      <c r="AV30" s="1060"/>
      <c r="AW30" s="1060"/>
      <c r="AX30" s="1060"/>
      <c r="AY30" s="1060"/>
      <c r="AZ30" s="1060" t="s">
        <v>589</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49</v>
      </c>
      <c r="R31" s="1133"/>
      <c r="S31" s="1133"/>
      <c r="T31" s="1133"/>
      <c r="U31" s="1133"/>
      <c r="V31" s="1133">
        <v>18</v>
      </c>
      <c r="W31" s="1133"/>
      <c r="X31" s="1133"/>
      <c r="Y31" s="1133"/>
      <c r="Z31" s="1133"/>
      <c r="AA31" s="1133">
        <v>30</v>
      </c>
      <c r="AB31" s="1133"/>
      <c r="AC31" s="1133"/>
      <c r="AD31" s="1133"/>
      <c r="AE31" s="1134"/>
      <c r="AF31" s="1108">
        <v>30</v>
      </c>
      <c r="AG31" s="1109"/>
      <c r="AH31" s="1109"/>
      <c r="AI31" s="1109"/>
      <c r="AJ31" s="1110"/>
      <c r="AK31" s="1069">
        <v>82</v>
      </c>
      <c r="AL31" s="1060"/>
      <c r="AM31" s="1060"/>
      <c r="AN31" s="1060"/>
      <c r="AO31" s="1060"/>
      <c r="AP31" s="1060">
        <v>1706</v>
      </c>
      <c r="AQ31" s="1060"/>
      <c r="AR31" s="1060"/>
      <c r="AS31" s="1060"/>
      <c r="AT31" s="1060"/>
      <c r="AU31" s="1060">
        <v>836</v>
      </c>
      <c r="AV31" s="1060"/>
      <c r="AW31" s="1060"/>
      <c r="AX31" s="1060"/>
      <c r="AY31" s="1060"/>
      <c r="AZ31" s="1060" t="s">
        <v>589</v>
      </c>
      <c r="BA31" s="1060"/>
      <c r="BB31" s="1060"/>
      <c r="BC31" s="1060"/>
      <c r="BD31" s="1060"/>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240</v>
      </c>
      <c r="R32" s="1133"/>
      <c r="S32" s="1133"/>
      <c r="T32" s="1133"/>
      <c r="U32" s="1133"/>
      <c r="V32" s="1133">
        <v>1</v>
      </c>
      <c r="W32" s="1133"/>
      <c r="X32" s="1133"/>
      <c r="Y32" s="1133"/>
      <c r="Z32" s="1133"/>
      <c r="AA32" s="1133">
        <v>239</v>
      </c>
      <c r="AB32" s="1133"/>
      <c r="AC32" s="1133"/>
      <c r="AD32" s="1133"/>
      <c r="AE32" s="1134"/>
      <c r="AF32" s="1108">
        <v>239</v>
      </c>
      <c r="AG32" s="1109"/>
      <c r="AH32" s="1109"/>
      <c r="AI32" s="1109"/>
      <c r="AJ32" s="1110"/>
      <c r="AK32" s="1069">
        <v>96</v>
      </c>
      <c r="AL32" s="1060"/>
      <c r="AM32" s="1060"/>
      <c r="AN32" s="1060"/>
      <c r="AO32" s="1060"/>
      <c r="AP32" s="1060">
        <v>590</v>
      </c>
      <c r="AQ32" s="1060"/>
      <c r="AR32" s="1060"/>
      <c r="AS32" s="1060"/>
      <c r="AT32" s="1060"/>
      <c r="AU32" s="1060">
        <v>443</v>
      </c>
      <c r="AV32" s="1060"/>
      <c r="AW32" s="1060"/>
      <c r="AX32" s="1060"/>
      <c r="AY32" s="1060"/>
      <c r="AZ32" s="1060" t="s">
        <v>589</v>
      </c>
      <c r="BA32" s="1060"/>
      <c r="BB32" s="1060"/>
      <c r="BC32" s="1060"/>
      <c r="BD32" s="1060"/>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468</v>
      </c>
      <c r="R33" s="1133"/>
      <c r="S33" s="1133"/>
      <c r="T33" s="1133"/>
      <c r="U33" s="1133"/>
      <c r="V33" s="1133">
        <v>463</v>
      </c>
      <c r="W33" s="1133"/>
      <c r="X33" s="1133"/>
      <c r="Y33" s="1133"/>
      <c r="Z33" s="1133"/>
      <c r="AA33" s="1133">
        <v>5</v>
      </c>
      <c r="AB33" s="1133"/>
      <c r="AC33" s="1133"/>
      <c r="AD33" s="1133"/>
      <c r="AE33" s="1134"/>
      <c r="AF33" s="1108">
        <v>5</v>
      </c>
      <c r="AG33" s="1109"/>
      <c r="AH33" s="1109"/>
      <c r="AI33" s="1109"/>
      <c r="AJ33" s="1110"/>
      <c r="AK33" s="1069">
        <v>150</v>
      </c>
      <c r="AL33" s="1060"/>
      <c r="AM33" s="1060"/>
      <c r="AN33" s="1060"/>
      <c r="AO33" s="1060"/>
      <c r="AP33" s="1060">
        <v>1895</v>
      </c>
      <c r="AQ33" s="1060"/>
      <c r="AR33" s="1060"/>
      <c r="AS33" s="1060"/>
      <c r="AT33" s="1060"/>
      <c r="AU33" s="1060">
        <v>1095</v>
      </c>
      <c r="AV33" s="1060"/>
      <c r="AW33" s="1060"/>
      <c r="AX33" s="1060"/>
      <c r="AY33" s="1060"/>
      <c r="AZ33" s="1060" t="s">
        <v>589</v>
      </c>
      <c r="BA33" s="1060"/>
      <c r="BB33" s="1060"/>
      <c r="BC33" s="1060"/>
      <c r="BD33" s="1060"/>
      <c r="BE33" s="1121" t="s">
        <v>413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414</v>
      </c>
      <c r="C34" s="1127"/>
      <c r="D34" s="1127"/>
      <c r="E34" s="1127"/>
      <c r="F34" s="1127"/>
      <c r="G34" s="1127"/>
      <c r="H34" s="1127"/>
      <c r="I34" s="1127"/>
      <c r="J34" s="1127"/>
      <c r="K34" s="1127"/>
      <c r="L34" s="1127"/>
      <c r="M34" s="1127"/>
      <c r="N34" s="1127"/>
      <c r="O34" s="1127"/>
      <c r="P34" s="1128"/>
      <c r="Q34" s="1132">
        <v>614</v>
      </c>
      <c r="R34" s="1133"/>
      <c r="S34" s="1133"/>
      <c r="T34" s="1133"/>
      <c r="U34" s="1133"/>
      <c r="V34" s="1133">
        <v>608</v>
      </c>
      <c r="W34" s="1133"/>
      <c r="X34" s="1133"/>
      <c r="Y34" s="1133"/>
      <c r="Z34" s="1133"/>
      <c r="AA34" s="1133">
        <v>6</v>
      </c>
      <c r="AB34" s="1133"/>
      <c r="AC34" s="1133"/>
      <c r="AD34" s="1133"/>
      <c r="AE34" s="1134"/>
      <c r="AF34" s="1108">
        <v>6</v>
      </c>
      <c r="AG34" s="1109"/>
      <c r="AH34" s="1109"/>
      <c r="AI34" s="1109"/>
      <c r="AJ34" s="1110"/>
      <c r="AK34" s="1069">
        <v>326</v>
      </c>
      <c r="AL34" s="1060"/>
      <c r="AM34" s="1060"/>
      <c r="AN34" s="1060"/>
      <c r="AO34" s="1060"/>
      <c r="AP34" s="1060">
        <v>2055</v>
      </c>
      <c r="AQ34" s="1060"/>
      <c r="AR34" s="1060"/>
      <c r="AS34" s="1060"/>
      <c r="AT34" s="1060"/>
      <c r="AU34" s="1060">
        <v>1467</v>
      </c>
      <c r="AV34" s="1060"/>
      <c r="AW34" s="1060"/>
      <c r="AX34" s="1060"/>
      <c r="AY34" s="1060"/>
      <c r="AZ34" s="1060" t="s">
        <v>589</v>
      </c>
      <c r="BA34" s="1060"/>
      <c r="BB34" s="1060"/>
      <c r="BC34" s="1060"/>
      <c r="BD34" s="1060"/>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415</v>
      </c>
      <c r="C35" s="1127"/>
      <c r="D35" s="1127"/>
      <c r="E35" s="1127"/>
      <c r="F35" s="1127"/>
      <c r="G35" s="1127"/>
      <c r="H35" s="1127"/>
      <c r="I35" s="1127"/>
      <c r="J35" s="1127"/>
      <c r="K35" s="1127"/>
      <c r="L35" s="1127"/>
      <c r="M35" s="1127"/>
      <c r="N35" s="1127"/>
      <c r="O35" s="1127"/>
      <c r="P35" s="1128"/>
      <c r="Q35" s="1132">
        <v>318</v>
      </c>
      <c r="R35" s="1133"/>
      <c r="S35" s="1133"/>
      <c r="T35" s="1133"/>
      <c r="U35" s="1133"/>
      <c r="V35" s="1133">
        <v>313</v>
      </c>
      <c r="W35" s="1133"/>
      <c r="X35" s="1133"/>
      <c r="Y35" s="1133"/>
      <c r="Z35" s="1133"/>
      <c r="AA35" s="1133">
        <v>5</v>
      </c>
      <c r="AB35" s="1133"/>
      <c r="AC35" s="1133"/>
      <c r="AD35" s="1133"/>
      <c r="AE35" s="1134"/>
      <c r="AF35" s="1108">
        <v>5</v>
      </c>
      <c r="AG35" s="1109"/>
      <c r="AH35" s="1109"/>
      <c r="AI35" s="1109"/>
      <c r="AJ35" s="1110"/>
      <c r="AK35" s="1069">
        <v>192</v>
      </c>
      <c r="AL35" s="1060"/>
      <c r="AM35" s="1060"/>
      <c r="AN35" s="1060"/>
      <c r="AO35" s="1060"/>
      <c r="AP35" s="1060">
        <v>914</v>
      </c>
      <c r="AQ35" s="1060"/>
      <c r="AR35" s="1060"/>
      <c r="AS35" s="1060"/>
      <c r="AT35" s="1060"/>
      <c r="AU35" s="1060">
        <v>729</v>
      </c>
      <c r="AV35" s="1060"/>
      <c r="AW35" s="1060"/>
      <c r="AX35" s="1060"/>
      <c r="AY35" s="1060"/>
      <c r="AZ35" s="1060" t="s">
        <v>600</v>
      </c>
      <c r="BA35" s="1060"/>
      <c r="BB35" s="1060"/>
      <c r="BC35" s="1060"/>
      <c r="BD35" s="1060"/>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380</v>
      </c>
      <c r="AG63" s="1048"/>
      <c r="AH63" s="1048"/>
      <c r="AI63" s="1048"/>
      <c r="AJ63" s="1119"/>
      <c r="AK63" s="1120"/>
      <c r="AL63" s="1052"/>
      <c r="AM63" s="1052"/>
      <c r="AN63" s="1052"/>
      <c r="AO63" s="1052"/>
      <c r="AP63" s="1048">
        <v>7160</v>
      </c>
      <c r="AQ63" s="1048"/>
      <c r="AR63" s="1048"/>
      <c r="AS63" s="1048"/>
      <c r="AT63" s="1048"/>
      <c r="AU63" s="1048">
        <v>4570</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3912</v>
      </c>
      <c r="R68" s="1071"/>
      <c r="S68" s="1071"/>
      <c r="T68" s="1071"/>
      <c r="U68" s="1071"/>
      <c r="V68" s="1071">
        <v>3187</v>
      </c>
      <c r="W68" s="1071"/>
      <c r="X68" s="1071"/>
      <c r="Y68" s="1071"/>
      <c r="Z68" s="1071"/>
      <c r="AA68" s="1071">
        <v>725</v>
      </c>
      <c r="AB68" s="1071"/>
      <c r="AC68" s="1071"/>
      <c r="AD68" s="1071"/>
      <c r="AE68" s="1071"/>
      <c r="AF68" s="1071">
        <v>725</v>
      </c>
      <c r="AG68" s="1071"/>
      <c r="AH68" s="1071"/>
      <c r="AI68" s="1071"/>
      <c r="AJ68" s="1071"/>
      <c r="AK68" s="1071" t="s">
        <v>600</v>
      </c>
      <c r="AL68" s="1071"/>
      <c r="AM68" s="1071"/>
      <c r="AN68" s="1071"/>
      <c r="AO68" s="1071"/>
      <c r="AP68" s="1071" t="s">
        <v>600</v>
      </c>
      <c r="AQ68" s="1071"/>
      <c r="AR68" s="1071"/>
      <c r="AS68" s="1071"/>
      <c r="AT68" s="1071"/>
      <c r="AU68" s="1071" t="s">
        <v>600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99</v>
      </c>
      <c r="R69" s="1060"/>
      <c r="S69" s="1060"/>
      <c r="T69" s="1060"/>
      <c r="U69" s="1060"/>
      <c r="V69" s="1060">
        <v>98</v>
      </c>
      <c r="W69" s="1060"/>
      <c r="X69" s="1060"/>
      <c r="Y69" s="1060"/>
      <c r="Z69" s="1060"/>
      <c r="AA69" s="1060">
        <v>1</v>
      </c>
      <c r="AB69" s="1060"/>
      <c r="AC69" s="1060"/>
      <c r="AD69" s="1060"/>
      <c r="AE69" s="1060"/>
      <c r="AF69" s="1060">
        <v>1</v>
      </c>
      <c r="AG69" s="1060"/>
      <c r="AH69" s="1060"/>
      <c r="AI69" s="1060"/>
      <c r="AJ69" s="1060"/>
      <c r="AK69" s="1060">
        <v>3</v>
      </c>
      <c r="AL69" s="1060"/>
      <c r="AM69" s="1060"/>
      <c r="AN69" s="1060"/>
      <c r="AO69" s="1060"/>
      <c r="AP69" s="1060" t="s">
        <v>601</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562</v>
      </c>
      <c r="R70" s="1060"/>
      <c r="S70" s="1060"/>
      <c r="T70" s="1060"/>
      <c r="U70" s="1060"/>
      <c r="V70" s="1060">
        <v>504</v>
      </c>
      <c r="W70" s="1060"/>
      <c r="X70" s="1060"/>
      <c r="Y70" s="1060"/>
      <c r="Z70" s="1060"/>
      <c r="AA70" s="1060">
        <v>58</v>
      </c>
      <c r="AB70" s="1060"/>
      <c r="AC70" s="1060"/>
      <c r="AD70" s="1060"/>
      <c r="AE70" s="1060"/>
      <c r="AF70" s="1060">
        <v>58</v>
      </c>
      <c r="AG70" s="1060"/>
      <c r="AH70" s="1060"/>
      <c r="AI70" s="1060"/>
      <c r="AJ70" s="1060"/>
      <c r="AK70" s="1060" t="s">
        <v>589</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106973</v>
      </c>
      <c r="R71" s="1060"/>
      <c r="S71" s="1060"/>
      <c r="T71" s="1060"/>
      <c r="U71" s="1060"/>
      <c r="V71" s="1060">
        <v>104792</v>
      </c>
      <c r="W71" s="1060"/>
      <c r="X71" s="1060"/>
      <c r="Y71" s="1060"/>
      <c r="Z71" s="1060"/>
      <c r="AA71" s="1060">
        <v>2181</v>
      </c>
      <c r="AB71" s="1060"/>
      <c r="AC71" s="1060"/>
      <c r="AD71" s="1060"/>
      <c r="AE71" s="1060"/>
      <c r="AF71" s="1060">
        <v>2181</v>
      </c>
      <c r="AG71" s="1060"/>
      <c r="AH71" s="1060"/>
      <c r="AI71" s="1060"/>
      <c r="AJ71" s="1060"/>
      <c r="AK71" s="1060">
        <v>1009</v>
      </c>
      <c r="AL71" s="1060"/>
      <c r="AM71" s="1060"/>
      <c r="AN71" s="1060"/>
      <c r="AO71" s="1060"/>
      <c r="AP71" s="1060" t="s">
        <v>602</v>
      </c>
      <c r="AQ71" s="1060"/>
      <c r="AR71" s="1060"/>
      <c r="AS71" s="1060"/>
      <c r="AT71" s="1060"/>
      <c r="AU71" s="1060" t="s">
        <v>602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129</v>
      </c>
      <c r="R72" s="1060"/>
      <c r="S72" s="1060"/>
      <c r="T72" s="1060"/>
      <c r="U72" s="1060"/>
      <c r="V72" s="1060">
        <v>120</v>
      </c>
      <c r="W72" s="1060"/>
      <c r="X72" s="1060"/>
      <c r="Y72" s="1060"/>
      <c r="Z72" s="1060"/>
      <c r="AA72" s="1060">
        <v>8</v>
      </c>
      <c r="AB72" s="1060"/>
      <c r="AC72" s="1060"/>
      <c r="AD72" s="1060"/>
      <c r="AE72" s="1060"/>
      <c r="AF72" s="1060">
        <v>8</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1644</v>
      </c>
      <c r="R73" s="1060"/>
      <c r="S73" s="1060"/>
      <c r="T73" s="1060"/>
      <c r="U73" s="1060"/>
      <c r="V73" s="1060">
        <v>1616</v>
      </c>
      <c r="W73" s="1060"/>
      <c r="X73" s="1060"/>
      <c r="Y73" s="1060"/>
      <c r="Z73" s="1060"/>
      <c r="AA73" s="1060">
        <v>28</v>
      </c>
      <c r="AB73" s="1060"/>
      <c r="AC73" s="1060"/>
      <c r="AD73" s="1060"/>
      <c r="AE73" s="1060"/>
      <c r="AF73" s="1060">
        <v>28</v>
      </c>
      <c r="AG73" s="1060"/>
      <c r="AH73" s="1060"/>
      <c r="AI73" s="1060"/>
      <c r="AJ73" s="1060"/>
      <c r="AK73" s="1060" t="s">
        <v>589</v>
      </c>
      <c r="AL73" s="1060"/>
      <c r="AM73" s="1060"/>
      <c r="AN73" s="1060"/>
      <c r="AO73" s="1060"/>
      <c r="AP73" s="1060">
        <v>1179</v>
      </c>
      <c r="AQ73" s="1060"/>
      <c r="AR73" s="1060"/>
      <c r="AS73" s="1060"/>
      <c r="AT73" s="1060"/>
      <c r="AU73" s="1060">
        <v>422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596</v>
      </c>
      <c r="C74" s="1064"/>
      <c r="D74" s="1064"/>
      <c r="E74" s="1064"/>
      <c r="F74" s="1064"/>
      <c r="G74" s="1064"/>
      <c r="H74" s="1064"/>
      <c r="I74" s="1064"/>
      <c r="J74" s="1064"/>
      <c r="K74" s="1064"/>
      <c r="L74" s="1064"/>
      <c r="M74" s="1064"/>
      <c r="N74" s="1064"/>
      <c r="O74" s="1064"/>
      <c r="P74" s="1065"/>
      <c r="Q74" s="1066">
        <v>1330</v>
      </c>
      <c r="R74" s="1060"/>
      <c r="S74" s="1060"/>
      <c r="T74" s="1060"/>
      <c r="U74" s="1060"/>
      <c r="V74" s="1060">
        <v>1330</v>
      </c>
      <c r="W74" s="1060"/>
      <c r="X74" s="1060"/>
      <c r="Y74" s="1060"/>
      <c r="Z74" s="1060"/>
      <c r="AA74" s="1060">
        <v>0</v>
      </c>
      <c r="AB74" s="1060"/>
      <c r="AC74" s="1060"/>
      <c r="AD74" s="1060"/>
      <c r="AE74" s="1060"/>
      <c r="AF74" s="1060">
        <v>0</v>
      </c>
      <c r="AG74" s="1060"/>
      <c r="AH74" s="1060"/>
      <c r="AI74" s="1060"/>
      <c r="AJ74" s="1060"/>
      <c r="AK74" s="1060">
        <v>20</v>
      </c>
      <c r="AL74" s="1060"/>
      <c r="AM74" s="1060"/>
      <c r="AN74" s="1060"/>
      <c r="AO74" s="1060"/>
      <c r="AP74" s="1060">
        <v>1012</v>
      </c>
      <c r="AQ74" s="1060"/>
      <c r="AR74" s="1060"/>
      <c r="AS74" s="1060"/>
      <c r="AT74" s="1060"/>
      <c r="AU74" s="1060">
        <v>228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597</v>
      </c>
      <c r="C75" s="1064"/>
      <c r="D75" s="1064"/>
      <c r="E75" s="1064"/>
      <c r="F75" s="1064"/>
      <c r="G75" s="1064"/>
      <c r="H75" s="1064"/>
      <c r="I75" s="1064"/>
      <c r="J75" s="1064"/>
      <c r="K75" s="1064"/>
      <c r="L75" s="1064"/>
      <c r="M75" s="1064"/>
      <c r="N75" s="1064"/>
      <c r="O75" s="1064"/>
      <c r="P75" s="1065"/>
      <c r="Q75" s="1067">
        <v>336</v>
      </c>
      <c r="R75" s="1068"/>
      <c r="S75" s="1068"/>
      <c r="T75" s="1068"/>
      <c r="U75" s="1069"/>
      <c r="V75" s="1070">
        <v>471</v>
      </c>
      <c r="W75" s="1068"/>
      <c r="X75" s="1068"/>
      <c r="Y75" s="1068"/>
      <c r="Z75" s="1069"/>
      <c r="AA75" s="1070">
        <v>-135</v>
      </c>
      <c r="AB75" s="1068"/>
      <c r="AC75" s="1068"/>
      <c r="AD75" s="1068"/>
      <c r="AE75" s="1069"/>
      <c r="AF75" s="1070">
        <v>422</v>
      </c>
      <c r="AG75" s="1068"/>
      <c r="AH75" s="1068"/>
      <c r="AI75" s="1068"/>
      <c r="AJ75" s="1069"/>
      <c r="AK75" s="1070" t="s">
        <v>603</v>
      </c>
      <c r="AL75" s="1068"/>
      <c r="AM75" s="1068"/>
      <c r="AN75" s="1068"/>
      <c r="AO75" s="1069"/>
      <c r="AP75" s="1070">
        <v>1985</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598</v>
      </c>
      <c r="C76" s="1064"/>
      <c r="D76" s="1064"/>
      <c r="E76" s="1064"/>
      <c r="F76" s="1064"/>
      <c r="G76" s="1064"/>
      <c r="H76" s="1064"/>
      <c r="I76" s="1064"/>
      <c r="J76" s="1064"/>
      <c r="K76" s="1064"/>
      <c r="L76" s="1064"/>
      <c r="M76" s="1064"/>
      <c r="N76" s="1064"/>
      <c r="O76" s="1064"/>
      <c r="P76" s="1065"/>
      <c r="Q76" s="1067">
        <v>832</v>
      </c>
      <c r="R76" s="1068"/>
      <c r="S76" s="1068"/>
      <c r="T76" s="1068"/>
      <c r="U76" s="1069"/>
      <c r="V76" s="1070">
        <v>751</v>
      </c>
      <c r="W76" s="1068"/>
      <c r="X76" s="1068"/>
      <c r="Y76" s="1068"/>
      <c r="Z76" s="1069"/>
      <c r="AA76" s="1070">
        <v>82</v>
      </c>
      <c r="AB76" s="1068"/>
      <c r="AC76" s="1068"/>
      <c r="AD76" s="1068"/>
      <c r="AE76" s="1069"/>
      <c r="AF76" s="1070">
        <v>82</v>
      </c>
      <c r="AG76" s="1068"/>
      <c r="AH76" s="1068"/>
      <c r="AI76" s="1068"/>
      <c r="AJ76" s="1069"/>
      <c r="AK76" s="1070">
        <v>2</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3505</v>
      </c>
      <c r="AG88" s="1048"/>
      <c r="AH88" s="1048"/>
      <c r="AI88" s="1048"/>
      <c r="AJ88" s="1048"/>
      <c r="AK88" s="1052"/>
      <c r="AL88" s="1052"/>
      <c r="AM88" s="1052"/>
      <c r="AN88" s="1052"/>
      <c r="AO88" s="1052"/>
      <c r="AP88" s="1048">
        <v>4176</v>
      </c>
      <c r="AQ88" s="1048"/>
      <c r="AR88" s="1048"/>
      <c r="AS88" s="1048"/>
      <c r="AT88" s="1048"/>
      <c r="AU88" s="1048">
        <v>650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90</v>
      </c>
      <c r="CS102" s="1040"/>
      <c r="CT102" s="1040"/>
      <c r="CU102" s="1040"/>
      <c r="CV102" s="1041"/>
      <c r="CW102" s="1039">
        <v>260</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308</v>
      </c>
      <c r="AG109" s="983"/>
      <c r="AH109" s="983"/>
      <c r="AI109" s="983"/>
      <c r="AJ109" s="984"/>
      <c r="AK109" s="985" t="s">
        <v>307</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308</v>
      </c>
      <c r="BW109" s="983"/>
      <c r="BX109" s="983"/>
      <c r="BY109" s="983"/>
      <c r="BZ109" s="984"/>
      <c r="CA109" s="985" t="s">
        <v>307</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308</v>
      </c>
      <c r="DM109" s="983"/>
      <c r="DN109" s="983"/>
      <c r="DO109" s="983"/>
      <c r="DP109" s="984"/>
      <c r="DQ109" s="985" t="s">
        <v>307</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1414238</v>
      </c>
      <c r="AB110" s="976"/>
      <c r="AC110" s="976"/>
      <c r="AD110" s="976"/>
      <c r="AE110" s="977"/>
      <c r="AF110" s="978">
        <v>1255702</v>
      </c>
      <c r="AG110" s="976"/>
      <c r="AH110" s="976"/>
      <c r="AI110" s="976"/>
      <c r="AJ110" s="977"/>
      <c r="AK110" s="978">
        <v>1272471</v>
      </c>
      <c r="AL110" s="976"/>
      <c r="AM110" s="976"/>
      <c r="AN110" s="976"/>
      <c r="AO110" s="977"/>
      <c r="AP110" s="979">
        <v>20.6</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9882128</v>
      </c>
      <c r="BR110" s="923"/>
      <c r="BS110" s="923"/>
      <c r="BT110" s="923"/>
      <c r="BU110" s="923"/>
      <c r="BV110" s="923">
        <v>9717992</v>
      </c>
      <c r="BW110" s="923"/>
      <c r="BX110" s="923"/>
      <c r="BY110" s="923"/>
      <c r="BZ110" s="923"/>
      <c r="CA110" s="923">
        <v>10326143</v>
      </c>
      <c r="CB110" s="923"/>
      <c r="CC110" s="923"/>
      <c r="CD110" s="923"/>
      <c r="CE110" s="923"/>
      <c r="CF110" s="947">
        <v>166.9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444</v>
      </c>
      <c r="DM110" s="923"/>
      <c r="DN110" s="923"/>
      <c r="DO110" s="923"/>
      <c r="DP110" s="923"/>
      <c r="DQ110" s="923" t="s">
        <v>418</v>
      </c>
      <c r="DR110" s="923"/>
      <c r="DS110" s="923"/>
      <c r="DT110" s="923"/>
      <c r="DU110" s="923"/>
      <c r="DV110" s="924" t="s">
        <v>444</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446</v>
      </c>
      <c r="AB111" s="1004"/>
      <c r="AC111" s="1004"/>
      <c r="AD111" s="1004"/>
      <c r="AE111" s="1005"/>
      <c r="AF111" s="1006" t="s">
        <v>446</v>
      </c>
      <c r="AG111" s="1004"/>
      <c r="AH111" s="1004"/>
      <c r="AI111" s="1004"/>
      <c r="AJ111" s="1005"/>
      <c r="AK111" s="1006" t="s">
        <v>446</v>
      </c>
      <c r="AL111" s="1004"/>
      <c r="AM111" s="1004"/>
      <c r="AN111" s="1004"/>
      <c r="AO111" s="1005"/>
      <c r="AP111" s="1007" t="s">
        <v>447</v>
      </c>
      <c r="AQ111" s="1008"/>
      <c r="AR111" s="1008"/>
      <c r="AS111" s="1008"/>
      <c r="AT111" s="1009"/>
      <c r="AU111" s="1017"/>
      <c r="AV111" s="1018"/>
      <c r="AW111" s="1018"/>
      <c r="AX111" s="1018"/>
      <c r="AY111" s="1018"/>
      <c r="AZ111" s="893" t="s">
        <v>448</v>
      </c>
      <c r="BA111" s="828"/>
      <c r="BB111" s="828"/>
      <c r="BC111" s="828"/>
      <c r="BD111" s="828"/>
      <c r="BE111" s="828"/>
      <c r="BF111" s="828"/>
      <c r="BG111" s="828"/>
      <c r="BH111" s="828"/>
      <c r="BI111" s="828"/>
      <c r="BJ111" s="828"/>
      <c r="BK111" s="828"/>
      <c r="BL111" s="828"/>
      <c r="BM111" s="828"/>
      <c r="BN111" s="828"/>
      <c r="BO111" s="828"/>
      <c r="BP111" s="829"/>
      <c r="BQ111" s="894">
        <v>181243</v>
      </c>
      <c r="BR111" s="895"/>
      <c r="BS111" s="895"/>
      <c r="BT111" s="895"/>
      <c r="BU111" s="895"/>
      <c r="BV111" s="895">
        <v>510441</v>
      </c>
      <c r="BW111" s="895"/>
      <c r="BX111" s="895"/>
      <c r="BY111" s="895"/>
      <c r="BZ111" s="895"/>
      <c r="CA111" s="895">
        <v>456335</v>
      </c>
      <c r="CB111" s="895"/>
      <c r="CC111" s="895"/>
      <c r="CD111" s="895"/>
      <c r="CE111" s="895"/>
      <c r="CF111" s="956">
        <v>7.4</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175</v>
      </c>
      <c r="DH111" s="895"/>
      <c r="DI111" s="895"/>
      <c r="DJ111" s="895"/>
      <c r="DK111" s="895"/>
      <c r="DL111" s="895" t="s">
        <v>175</v>
      </c>
      <c r="DM111" s="895"/>
      <c r="DN111" s="895"/>
      <c r="DO111" s="895"/>
      <c r="DP111" s="895"/>
      <c r="DQ111" s="895" t="s">
        <v>175</v>
      </c>
      <c r="DR111" s="895"/>
      <c r="DS111" s="895"/>
      <c r="DT111" s="895"/>
      <c r="DU111" s="895"/>
      <c r="DV111" s="872" t="s">
        <v>446</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447</v>
      </c>
      <c r="AB112" s="858"/>
      <c r="AC112" s="858"/>
      <c r="AD112" s="858"/>
      <c r="AE112" s="859"/>
      <c r="AF112" s="860" t="s">
        <v>175</v>
      </c>
      <c r="AG112" s="858"/>
      <c r="AH112" s="858"/>
      <c r="AI112" s="858"/>
      <c r="AJ112" s="859"/>
      <c r="AK112" s="860" t="s">
        <v>175</v>
      </c>
      <c r="AL112" s="858"/>
      <c r="AM112" s="858"/>
      <c r="AN112" s="858"/>
      <c r="AO112" s="859"/>
      <c r="AP112" s="905" t="s">
        <v>447</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5310941</v>
      </c>
      <c r="BR112" s="895"/>
      <c r="BS112" s="895"/>
      <c r="BT112" s="895"/>
      <c r="BU112" s="895"/>
      <c r="BV112" s="895">
        <v>4767984</v>
      </c>
      <c r="BW112" s="895"/>
      <c r="BX112" s="895"/>
      <c r="BY112" s="895"/>
      <c r="BZ112" s="895"/>
      <c r="CA112" s="895">
        <v>4570533</v>
      </c>
      <c r="CB112" s="895"/>
      <c r="CC112" s="895"/>
      <c r="CD112" s="895"/>
      <c r="CE112" s="895"/>
      <c r="CF112" s="956">
        <v>73.900000000000006</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447</v>
      </c>
      <c r="DH112" s="895"/>
      <c r="DI112" s="895"/>
      <c r="DJ112" s="895"/>
      <c r="DK112" s="895"/>
      <c r="DL112" s="895" t="s">
        <v>175</v>
      </c>
      <c r="DM112" s="895"/>
      <c r="DN112" s="895"/>
      <c r="DO112" s="895"/>
      <c r="DP112" s="895"/>
      <c r="DQ112" s="895" t="s">
        <v>447</v>
      </c>
      <c r="DR112" s="895"/>
      <c r="DS112" s="895"/>
      <c r="DT112" s="895"/>
      <c r="DU112" s="895"/>
      <c r="DV112" s="872" t="s">
        <v>447</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707459</v>
      </c>
      <c r="AB113" s="1004"/>
      <c r="AC113" s="1004"/>
      <c r="AD113" s="1004"/>
      <c r="AE113" s="1005"/>
      <c r="AF113" s="1006">
        <v>664505</v>
      </c>
      <c r="AG113" s="1004"/>
      <c r="AH113" s="1004"/>
      <c r="AI113" s="1004"/>
      <c r="AJ113" s="1005"/>
      <c r="AK113" s="1006">
        <v>756412</v>
      </c>
      <c r="AL113" s="1004"/>
      <c r="AM113" s="1004"/>
      <c r="AN113" s="1004"/>
      <c r="AO113" s="1005"/>
      <c r="AP113" s="1007">
        <v>12.2</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594295</v>
      </c>
      <c r="BR113" s="895"/>
      <c r="BS113" s="895"/>
      <c r="BT113" s="895"/>
      <c r="BU113" s="895"/>
      <c r="BV113" s="895">
        <v>561557</v>
      </c>
      <c r="BW113" s="895"/>
      <c r="BX113" s="895"/>
      <c r="BY113" s="895"/>
      <c r="BZ113" s="895"/>
      <c r="CA113" s="895">
        <v>650276</v>
      </c>
      <c r="CB113" s="895"/>
      <c r="CC113" s="895"/>
      <c r="CD113" s="895"/>
      <c r="CE113" s="895"/>
      <c r="CF113" s="956">
        <v>10.5</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447</v>
      </c>
      <c r="DH113" s="858"/>
      <c r="DI113" s="858"/>
      <c r="DJ113" s="858"/>
      <c r="DK113" s="859"/>
      <c r="DL113" s="860" t="s">
        <v>418</v>
      </c>
      <c r="DM113" s="858"/>
      <c r="DN113" s="858"/>
      <c r="DO113" s="858"/>
      <c r="DP113" s="859"/>
      <c r="DQ113" s="860" t="s">
        <v>447</v>
      </c>
      <c r="DR113" s="858"/>
      <c r="DS113" s="858"/>
      <c r="DT113" s="858"/>
      <c r="DU113" s="859"/>
      <c r="DV113" s="905" t="s">
        <v>447</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52081</v>
      </c>
      <c r="AB114" s="858"/>
      <c r="AC114" s="858"/>
      <c r="AD114" s="858"/>
      <c r="AE114" s="859"/>
      <c r="AF114" s="860">
        <v>74613</v>
      </c>
      <c r="AG114" s="858"/>
      <c r="AH114" s="858"/>
      <c r="AI114" s="858"/>
      <c r="AJ114" s="859"/>
      <c r="AK114" s="860">
        <v>87102</v>
      </c>
      <c r="AL114" s="858"/>
      <c r="AM114" s="858"/>
      <c r="AN114" s="858"/>
      <c r="AO114" s="859"/>
      <c r="AP114" s="905">
        <v>1.4</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2172743</v>
      </c>
      <c r="BR114" s="895"/>
      <c r="BS114" s="895"/>
      <c r="BT114" s="895"/>
      <c r="BU114" s="895"/>
      <c r="BV114" s="895">
        <v>1979881</v>
      </c>
      <c r="BW114" s="895"/>
      <c r="BX114" s="895"/>
      <c r="BY114" s="895"/>
      <c r="BZ114" s="895"/>
      <c r="CA114" s="895">
        <v>1946207</v>
      </c>
      <c r="CB114" s="895"/>
      <c r="CC114" s="895"/>
      <c r="CD114" s="895"/>
      <c r="CE114" s="895"/>
      <c r="CF114" s="956">
        <v>31.5</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447</v>
      </c>
      <c r="DH114" s="858"/>
      <c r="DI114" s="858"/>
      <c r="DJ114" s="858"/>
      <c r="DK114" s="859"/>
      <c r="DL114" s="860" t="s">
        <v>447</v>
      </c>
      <c r="DM114" s="858"/>
      <c r="DN114" s="858"/>
      <c r="DO114" s="858"/>
      <c r="DP114" s="859"/>
      <c r="DQ114" s="860" t="s">
        <v>447</v>
      </c>
      <c r="DR114" s="858"/>
      <c r="DS114" s="858"/>
      <c r="DT114" s="858"/>
      <c r="DU114" s="859"/>
      <c r="DV114" s="905" t="s">
        <v>447</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28317</v>
      </c>
      <c r="AB115" s="1004"/>
      <c r="AC115" s="1004"/>
      <c r="AD115" s="1004"/>
      <c r="AE115" s="1005"/>
      <c r="AF115" s="1006">
        <v>22241</v>
      </c>
      <c r="AG115" s="1004"/>
      <c r="AH115" s="1004"/>
      <c r="AI115" s="1004"/>
      <c r="AJ115" s="1005"/>
      <c r="AK115" s="1006">
        <v>16990</v>
      </c>
      <c r="AL115" s="1004"/>
      <c r="AM115" s="1004"/>
      <c r="AN115" s="1004"/>
      <c r="AO115" s="1005"/>
      <c r="AP115" s="1007">
        <v>0.3</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175</v>
      </c>
      <c r="BR115" s="895"/>
      <c r="BS115" s="895"/>
      <c r="BT115" s="895"/>
      <c r="BU115" s="895"/>
      <c r="BV115" s="895" t="s">
        <v>447</v>
      </c>
      <c r="BW115" s="895"/>
      <c r="BX115" s="895"/>
      <c r="BY115" s="895"/>
      <c r="BZ115" s="895"/>
      <c r="CA115" s="895" t="s">
        <v>175</v>
      </c>
      <c r="CB115" s="895"/>
      <c r="CC115" s="895"/>
      <c r="CD115" s="895"/>
      <c r="CE115" s="895"/>
      <c r="CF115" s="956" t="s">
        <v>175</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447</v>
      </c>
      <c r="DH115" s="858"/>
      <c r="DI115" s="858"/>
      <c r="DJ115" s="858"/>
      <c r="DK115" s="859"/>
      <c r="DL115" s="860" t="s">
        <v>447</v>
      </c>
      <c r="DM115" s="858"/>
      <c r="DN115" s="858"/>
      <c r="DO115" s="858"/>
      <c r="DP115" s="859"/>
      <c r="DQ115" s="860" t="s">
        <v>447</v>
      </c>
      <c r="DR115" s="858"/>
      <c r="DS115" s="858"/>
      <c r="DT115" s="858"/>
      <c r="DU115" s="859"/>
      <c r="DV115" s="905" t="s">
        <v>175</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418</v>
      </c>
      <c r="AB116" s="858"/>
      <c r="AC116" s="858"/>
      <c r="AD116" s="858"/>
      <c r="AE116" s="859"/>
      <c r="AF116" s="860" t="s">
        <v>175</v>
      </c>
      <c r="AG116" s="858"/>
      <c r="AH116" s="858"/>
      <c r="AI116" s="858"/>
      <c r="AJ116" s="859"/>
      <c r="AK116" s="860" t="s">
        <v>447</v>
      </c>
      <c r="AL116" s="858"/>
      <c r="AM116" s="858"/>
      <c r="AN116" s="858"/>
      <c r="AO116" s="859"/>
      <c r="AP116" s="905" t="s">
        <v>447</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447</v>
      </c>
      <c r="BR116" s="895"/>
      <c r="BS116" s="895"/>
      <c r="BT116" s="895"/>
      <c r="BU116" s="895"/>
      <c r="BV116" s="895" t="s">
        <v>447</v>
      </c>
      <c r="BW116" s="895"/>
      <c r="BX116" s="895"/>
      <c r="BY116" s="895"/>
      <c r="BZ116" s="895"/>
      <c r="CA116" s="895" t="s">
        <v>447</v>
      </c>
      <c r="CB116" s="895"/>
      <c r="CC116" s="895"/>
      <c r="CD116" s="895"/>
      <c r="CE116" s="895"/>
      <c r="CF116" s="956" t="s">
        <v>447</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447</v>
      </c>
      <c r="DH116" s="858"/>
      <c r="DI116" s="858"/>
      <c r="DJ116" s="858"/>
      <c r="DK116" s="859"/>
      <c r="DL116" s="860" t="s">
        <v>447</v>
      </c>
      <c r="DM116" s="858"/>
      <c r="DN116" s="858"/>
      <c r="DO116" s="858"/>
      <c r="DP116" s="859"/>
      <c r="DQ116" s="860" t="s">
        <v>447</v>
      </c>
      <c r="DR116" s="858"/>
      <c r="DS116" s="858"/>
      <c r="DT116" s="858"/>
      <c r="DU116" s="859"/>
      <c r="DV116" s="905" t="s">
        <v>447</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2202095</v>
      </c>
      <c r="AB117" s="990"/>
      <c r="AC117" s="990"/>
      <c r="AD117" s="990"/>
      <c r="AE117" s="991"/>
      <c r="AF117" s="992">
        <v>2017061</v>
      </c>
      <c r="AG117" s="990"/>
      <c r="AH117" s="990"/>
      <c r="AI117" s="990"/>
      <c r="AJ117" s="991"/>
      <c r="AK117" s="992">
        <v>2132975</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418</v>
      </c>
      <c r="BR117" s="895"/>
      <c r="BS117" s="895"/>
      <c r="BT117" s="895"/>
      <c r="BU117" s="895"/>
      <c r="BV117" s="895" t="s">
        <v>418</v>
      </c>
      <c r="BW117" s="895"/>
      <c r="BX117" s="895"/>
      <c r="BY117" s="895"/>
      <c r="BZ117" s="895"/>
      <c r="CA117" s="895" t="s">
        <v>418</v>
      </c>
      <c r="CB117" s="895"/>
      <c r="CC117" s="895"/>
      <c r="CD117" s="895"/>
      <c r="CE117" s="895"/>
      <c r="CF117" s="956" t="s">
        <v>418</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418</v>
      </c>
      <c r="DH117" s="858"/>
      <c r="DI117" s="858"/>
      <c r="DJ117" s="858"/>
      <c r="DK117" s="859"/>
      <c r="DL117" s="860" t="s">
        <v>418</v>
      </c>
      <c r="DM117" s="858"/>
      <c r="DN117" s="858"/>
      <c r="DO117" s="858"/>
      <c r="DP117" s="859"/>
      <c r="DQ117" s="860" t="s">
        <v>418</v>
      </c>
      <c r="DR117" s="858"/>
      <c r="DS117" s="858"/>
      <c r="DT117" s="858"/>
      <c r="DU117" s="859"/>
      <c r="DV117" s="905" t="s">
        <v>418</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308</v>
      </c>
      <c r="AG118" s="983"/>
      <c r="AH118" s="983"/>
      <c r="AI118" s="983"/>
      <c r="AJ118" s="984"/>
      <c r="AK118" s="985" t="s">
        <v>307</v>
      </c>
      <c r="AL118" s="983"/>
      <c r="AM118" s="983"/>
      <c r="AN118" s="983"/>
      <c r="AO118" s="984"/>
      <c r="AP118" s="986" t="s">
        <v>438</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175</v>
      </c>
      <c r="BR118" s="926"/>
      <c r="BS118" s="926"/>
      <c r="BT118" s="926"/>
      <c r="BU118" s="926"/>
      <c r="BV118" s="926" t="s">
        <v>175</v>
      </c>
      <c r="BW118" s="926"/>
      <c r="BX118" s="926"/>
      <c r="BY118" s="926"/>
      <c r="BZ118" s="926"/>
      <c r="CA118" s="926" t="s">
        <v>175</v>
      </c>
      <c r="CB118" s="926"/>
      <c r="CC118" s="926"/>
      <c r="CD118" s="926"/>
      <c r="CE118" s="926"/>
      <c r="CF118" s="956" t="s">
        <v>175</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175</v>
      </c>
      <c r="DH118" s="858"/>
      <c r="DI118" s="858"/>
      <c r="DJ118" s="858"/>
      <c r="DK118" s="859"/>
      <c r="DL118" s="860" t="s">
        <v>175</v>
      </c>
      <c r="DM118" s="858"/>
      <c r="DN118" s="858"/>
      <c r="DO118" s="858"/>
      <c r="DP118" s="859"/>
      <c r="DQ118" s="860" t="s">
        <v>175</v>
      </c>
      <c r="DR118" s="858"/>
      <c r="DS118" s="858"/>
      <c r="DT118" s="858"/>
      <c r="DU118" s="859"/>
      <c r="DV118" s="905" t="s">
        <v>175</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175</v>
      </c>
      <c r="AB119" s="976"/>
      <c r="AC119" s="976"/>
      <c r="AD119" s="976"/>
      <c r="AE119" s="977"/>
      <c r="AF119" s="978" t="s">
        <v>175</v>
      </c>
      <c r="AG119" s="976"/>
      <c r="AH119" s="976"/>
      <c r="AI119" s="976"/>
      <c r="AJ119" s="977"/>
      <c r="AK119" s="978" t="s">
        <v>175</v>
      </c>
      <c r="AL119" s="976"/>
      <c r="AM119" s="976"/>
      <c r="AN119" s="976"/>
      <c r="AO119" s="977"/>
      <c r="AP119" s="979" t="s">
        <v>175</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471</v>
      </c>
      <c r="BP119" s="959"/>
      <c r="BQ119" s="963">
        <v>18141350</v>
      </c>
      <c r="BR119" s="926"/>
      <c r="BS119" s="926"/>
      <c r="BT119" s="926"/>
      <c r="BU119" s="926"/>
      <c r="BV119" s="926">
        <v>17537855</v>
      </c>
      <c r="BW119" s="926"/>
      <c r="BX119" s="926"/>
      <c r="BY119" s="926"/>
      <c r="BZ119" s="926"/>
      <c r="CA119" s="926">
        <v>17949494</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181243</v>
      </c>
      <c r="DH119" s="841"/>
      <c r="DI119" s="841"/>
      <c r="DJ119" s="841"/>
      <c r="DK119" s="842"/>
      <c r="DL119" s="843">
        <v>510441</v>
      </c>
      <c r="DM119" s="841"/>
      <c r="DN119" s="841"/>
      <c r="DO119" s="841"/>
      <c r="DP119" s="842"/>
      <c r="DQ119" s="843">
        <v>456335</v>
      </c>
      <c r="DR119" s="841"/>
      <c r="DS119" s="841"/>
      <c r="DT119" s="841"/>
      <c r="DU119" s="842"/>
      <c r="DV119" s="929">
        <v>7.4</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175</v>
      </c>
      <c r="AB120" s="858"/>
      <c r="AC120" s="858"/>
      <c r="AD120" s="858"/>
      <c r="AE120" s="859"/>
      <c r="AF120" s="860" t="s">
        <v>175</v>
      </c>
      <c r="AG120" s="858"/>
      <c r="AH120" s="858"/>
      <c r="AI120" s="858"/>
      <c r="AJ120" s="859"/>
      <c r="AK120" s="860" t="s">
        <v>175</v>
      </c>
      <c r="AL120" s="858"/>
      <c r="AM120" s="858"/>
      <c r="AN120" s="858"/>
      <c r="AO120" s="859"/>
      <c r="AP120" s="905" t="s">
        <v>473</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4505196</v>
      </c>
      <c r="BR120" s="923"/>
      <c r="BS120" s="923"/>
      <c r="BT120" s="923"/>
      <c r="BU120" s="923"/>
      <c r="BV120" s="923">
        <v>4091364</v>
      </c>
      <c r="BW120" s="923"/>
      <c r="BX120" s="923"/>
      <c r="BY120" s="923"/>
      <c r="BZ120" s="923"/>
      <c r="CA120" s="923">
        <v>4280832</v>
      </c>
      <c r="CB120" s="923"/>
      <c r="CC120" s="923"/>
      <c r="CD120" s="923"/>
      <c r="CE120" s="923"/>
      <c r="CF120" s="947">
        <v>69.2</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1880323</v>
      </c>
      <c r="DH120" s="923"/>
      <c r="DI120" s="923"/>
      <c r="DJ120" s="923"/>
      <c r="DK120" s="923"/>
      <c r="DL120" s="923">
        <v>1632030</v>
      </c>
      <c r="DM120" s="923"/>
      <c r="DN120" s="923"/>
      <c r="DO120" s="923"/>
      <c r="DP120" s="923"/>
      <c r="DQ120" s="923">
        <v>1467366</v>
      </c>
      <c r="DR120" s="923"/>
      <c r="DS120" s="923"/>
      <c r="DT120" s="923"/>
      <c r="DU120" s="923"/>
      <c r="DV120" s="924">
        <v>23.7</v>
      </c>
      <c r="DW120" s="924"/>
      <c r="DX120" s="924"/>
      <c r="DY120" s="924"/>
      <c r="DZ120" s="925"/>
    </row>
    <row r="121" spans="1:130" s="246" customFormat="1" ht="26.25" customHeight="1" x14ac:dyDescent="0.15">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175</v>
      </c>
      <c r="AB121" s="858"/>
      <c r="AC121" s="858"/>
      <c r="AD121" s="858"/>
      <c r="AE121" s="859"/>
      <c r="AF121" s="860" t="s">
        <v>175</v>
      </c>
      <c r="AG121" s="858"/>
      <c r="AH121" s="858"/>
      <c r="AI121" s="858"/>
      <c r="AJ121" s="859"/>
      <c r="AK121" s="860" t="s">
        <v>175</v>
      </c>
      <c r="AL121" s="858"/>
      <c r="AM121" s="858"/>
      <c r="AN121" s="858"/>
      <c r="AO121" s="859"/>
      <c r="AP121" s="905" t="s">
        <v>175</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47191</v>
      </c>
      <c r="BR121" s="895"/>
      <c r="BS121" s="895"/>
      <c r="BT121" s="895"/>
      <c r="BU121" s="895"/>
      <c r="BV121" s="895">
        <v>48</v>
      </c>
      <c r="BW121" s="895"/>
      <c r="BX121" s="895"/>
      <c r="BY121" s="895"/>
      <c r="BZ121" s="895"/>
      <c r="CA121" s="895">
        <v>21</v>
      </c>
      <c r="CB121" s="895"/>
      <c r="CC121" s="895"/>
      <c r="CD121" s="895"/>
      <c r="CE121" s="895"/>
      <c r="CF121" s="956">
        <v>0</v>
      </c>
      <c r="CG121" s="957"/>
      <c r="CH121" s="957"/>
      <c r="CI121" s="957"/>
      <c r="CJ121" s="957"/>
      <c r="CK121" s="950"/>
      <c r="CL121" s="936"/>
      <c r="CM121" s="936"/>
      <c r="CN121" s="936"/>
      <c r="CO121" s="937"/>
      <c r="CP121" s="916" t="s">
        <v>412</v>
      </c>
      <c r="CQ121" s="917"/>
      <c r="CR121" s="917"/>
      <c r="CS121" s="917"/>
      <c r="CT121" s="917"/>
      <c r="CU121" s="917"/>
      <c r="CV121" s="917"/>
      <c r="CW121" s="917"/>
      <c r="CX121" s="917"/>
      <c r="CY121" s="917"/>
      <c r="CZ121" s="917"/>
      <c r="DA121" s="917"/>
      <c r="DB121" s="917"/>
      <c r="DC121" s="917"/>
      <c r="DD121" s="917"/>
      <c r="DE121" s="917"/>
      <c r="DF121" s="918"/>
      <c r="DG121" s="894">
        <v>1249255</v>
      </c>
      <c r="DH121" s="895"/>
      <c r="DI121" s="895"/>
      <c r="DJ121" s="895"/>
      <c r="DK121" s="895"/>
      <c r="DL121" s="895">
        <v>1154825</v>
      </c>
      <c r="DM121" s="895"/>
      <c r="DN121" s="895"/>
      <c r="DO121" s="895"/>
      <c r="DP121" s="895"/>
      <c r="DQ121" s="895">
        <v>1095368</v>
      </c>
      <c r="DR121" s="895"/>
      <c r="DS121" s="895"/>
      <c r="DT121" s="895"/>
      <c r="DU121" s="895"/>
      <c r="DV121" s="872">
        <v>17.7</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175</v>
      </c>
      <c r="AB122" s="858"/>
      <c r="AC122" s="858"/>
      <c r="AD122" s="858"/>
      <c r="AE122" s="859"/>
      <c r="AF122" s="860" t="s">
        <v>175</v>
      </c>
      <c r="AG122" s="858"/>
      <c r="AH122" s="858"/>
      <c r="AI122" s="858"/>
      <c r="AJ122" s="859"/>
      <c r="AK122" s="860" t="s">
        <v>473</v>
      </c>
      <c r="AL122" s="858"/>
      <c r="AM122" s="858"/>
      <c r="AN122" s="858"/>
      <c r="AO122" s="859"/>
      <c r="AP122" s="905" t="s">
        <v>175</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13457127</v>
      </c>
      <c r="BR122" s="926"/>
      <c r="BS122" s="926"/>
      <c r="BT122" s="926"/>
      <c r="BU122" s="926"/>
      <c r="BV122" s="926">
        <v>12982845</v>
      </c>
      <c r="BW122" s="926"/>
      <c r="BX122" s="926"/>
      <c r="BY122" s="926"/>
      <c r="BZ122" s="926"/>
      <c r="CA122" s="926">
        <v>13060353</v>
      </c>
      <c r="CB122" s="926"/>
      <c r="CC122" s="926"/>
      <c r="CD122" s="926"/>
      <c r="CE122" s="926"/>
      <c r="CF122" s="927">
        <v>211.1</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847875</v>
      </c>
      <c r="DH122" s="895"/>
      <c r="DI122" s="895"/>
      <c r="DJ122" s="895"/>
      <c r="DK122" s="895"/>
      <c r="DL122" s="895">
        <v>776931</v>
      </c>
      <c r="DM122" s="895"/>
      <c r="DN122" s="895"/>
      <c r="DO122" s="895"/>
      <c r="DP122" s="895"/>
      <c r="DQ122" s="895">
        <v>835726</v>
      </c>
      <c r="DR122" s="895"/>
      <c r="DS122" s="895"/>
      <c r="DT122" s="895"/>
      <c r="DU122" s="895"/>
      <c r="DV122" s="872">
        <v>13.5</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175</v>
      </c>
      <c r="AB123" s="858"/>
      <c r="AC123" s="858"/>
      <c r="AD123" s="858"/>
      <c r="AE123" s="859"/>
      <c r="AF123" s="860" t="s">
        <v>175</v>
      </c>
      <c r="AG123" s="858"/>
      <c r="AH123" s="858"/>
      <c r="AI123" s="858"/>
      <c r="AJ123" s="859"/>
      <c r="AK123" s="860" t="s">
        <v>481</v>
      </c>
      <c r="AL123" s="858"/>
      <c r="AM123" s="858"/>
      <c r="AN123" s="858"/>
      <c r="AO123" s="859"/>
      <c r="AP123" s="905" t="s">
        <v>175</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482</v>
      </c>
      <c r="BP123" s="959"/>
      <c r="BQ123" s="913">
        <v>18009514</v>
      </c>
      <c r="BR123" s="914"/>
      <c r="BS123" s="914"/>
      <c r="BT123" s="914"/>
      <c r="BU123" s="914"/>
      <c r="BV123" s="914">
        <v>17074257</v>
      </c>
      <c r="BW123" s="914"/>
      <c r="BX123" s="914"/>
      <c r="BY123" s="914"/>
      <c r="BZ123" s="914"/>
      <c r="CA123" s="914">
        <v>17341206</v>
      </c>
      <c r="CB123" s="914"/>
      <c r="CC123" s="914"/>
      <c r="CD123" s="914"/>
      <c r="CE123" s="914"/>
      <c r="CF123" s="824"/>
      <c r="CG123" s="825"/>
      <c r="CH123" s="825"/>
      <c r="CI123" s="825"/>
      <c r="CJ123" s="915"/>
      <c r="CK123" s="950"/>
      <c r="CL123" s="936"/>
      <c r="CM123" s="936"/>
      <c r="CN123" s="936"/>
      <c r="CO123" s="937"/>
      <c r="CP123" s="916" t="s">
        <v>415</v>
      </c>
      <c r="CQ123" s="917"/>
      <c r="CR123" s="917"/>
      <c r="CS123" s="917"/>
      <c r="CT123" s="917"/>
      <c r="CU123" s="917"/>
      <c r="CV123" s="917"/>
      <c r="CW123" s="917"/>
      <c r="CX123" s="917"/>
      <c r="CY123" s="917"/>
      <c r="CZ123" s="917"/>
      <c r="DA123" s="917"/>
      <c r="DB123" s="917"/>
      <c r="DC123" s="917"/>
      <c r="DD123" s="917"/>
      <c r="DE123" s="917"/>
      <c r="DF123" s="918"/>
      <c r="DG123" s="857">
        <v>799429</v>
      </c>
      <c r="DH123" s="858"/>
      <c r="DI123" s="858"/>
      <c r="DJ123" s="858"/>
      <c r="DK123" s="859"/>
      <c r="DL123" s="860">
        <v>718021</v>
      </c>
      <c r="DM123" s="858"/>
      <c r="DN123" s="858"/>
      <c r="DO123" s="858"/>
      <c r="DP123" s="859"/>
      <c r="DQ123" s="860">
        <v>728738</v>
      </c>
      <c r="DR123" s="858"/>
      <c r="DS123" s="858"/>
      <c r="DT123" s="858"/>
      <c r="DU123" s="859"/>
      <c r="DV123" s="905">
        <v>11.8</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175</v>
      </c>
      <c r="AB124" s="858"/>
      <c r="AC124" s="858"/>
      <c r="AD124" s="858"/>
      <c r="AE124" s="859"/>
      <c r="AF124" s="860" t="s">
        <v>175</v>
      </c>
      <c r="AG124" s="858"/>
      <c r="AH124" s="858"/>
      <c r="AI124" s="858"/>
      <c r="AJ124" s="859"/>
      <c r="AK124" s="860" t="s">
        <v>175</v>
      </c>
      <c r="AL124" s="858"/>
      <c r="AM124" s="858"/>
      <c r="AN124" s="858"/>
      <c r="AO124" s="859"/>
      <c r="AP124" s="905" t="s">
        <v>175</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v>
      </c>
      <c r="BR124" s="912"/>
      <c r="BS124" s="912"/>
      <c r="BT124" s="912"/>
      <c r="BU124" s="912"/>
      <c r="BV124" s="912">
        <v>7.2</v>
      </c>
      <c r="BW124" s="912"/>
      <c r="BX124" s="912"/>
      <c r="BY124" s="912"/>
      <c r="BZ124" s="912"/>
      <c r="CA124" s="912">
        <v>9.8000000000000007</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534059</v>
      </c>
      <c r="DH124" s="841"/>
      <c r="DI124" s="841"/>
      <c r="DJ124" s="841"/>
      <c r="DK124" s="842"/>
      <c r="DL124" s="843">
        <v>486177</v>
      </c>
      <c r="DM124" s="841"/>
      <c r="DN124" s="841"/>
      <c r="DO124" s="841"/>
      <c r="DP124" s="842"/>
      <c r="DQ124" s="843">
        <v>443335</v>
      </c>
      <c r="DR124" s="841"/>
      <c r="DS124" s="841"/>
      <c r="DT124" s="841"/>
      <c r="DU124" s="842"/>
      <c r="DV124" s="929">
        <v>7.2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175</v>
      </c>
      <c r="AB125" s="858"/>
      <c r="AC125" s="858"/>
      <c r="AD125" s="858"/>
      <c r="AE125" s="859"/>
      <c r="AF125" s="860" t="s">
        <v>175</v>
      </c>
      <c r="AG125" s="858"/>
      <c r="AH125" s="858"/>
      <c r="AI125" s="858"/>
      <c r="AJ125" s="859"/>
      <c r="AK125" s="860" t="s">
        <v>175</v>
      </c>
      <c r="AL125" s="858"/>
      <c r="AM125" s="858"/>
      <c r="AN125" s="858"/>
      <c r="AO125" s="859"/>
      <c r="AP125" s="905" t="s">
        <v>175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175</v>
      </c>
      <c r="DH125" s="923"/>
      <c r="DI125" s="923"/>
      <c r="DJ125" s="923"/>
      <c r="DK125" s="923"/>
      <c r="DL125" s="923" t="s">
        <v>175</v>
      </c>
      <c r="DM125" s="923"/>
      <c r="DN125" s="923"/>
      <c r="DO125" s="923"/>
      <c r="DP125" s="923"/>
      <c r="DQ125" s="923" t="s">
        <v>175</v>
      </c>
      <c r="DR125" s="923"/>
      <c r="DS125" s="923"/>
      <c r="DT125" s="923"/>
      <c r="DU125" s="923"/>
      <c r="DV125" s="924" t="s">
        <v>175</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28317</v>
      </c>
      <c r="AB126" s="858"/>
      <c r="AC126" s="858"/>
      <c r="AD126" s="858"/>
      <c r="AE126" s="859"/>
      <c r="AF126" s="860">
        <v>22241</v>
      </c>
      <c r="AG126" s="858"/>
      <c r="AH126" s="858"/>
      <c r="AI126" s="858"/>
      <c r="AJ126" s="859"/>
      <c r="AK126" s="860">
        <v>16990</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175</v>
      </c>
      <c r="DH126" s="895"/>
      <c r="DI126" s="895"/>
      <c r="DJ126" s="895"/>
      <c r="DK126" s="895"/>
      <c r="DL126" s="895" t="s">
        <v>175</v>
      </c>
      <c r="DM126" s="895"/>
      <c r="DN126" s="895"/>
      <c r="DO126" s="895"/>
      <c r="DP126" s="895"/>
      <c r="DQ126" s="895" t="s">
        <v>175</v>
      </c>
      <c r="DR126" s="895"/>
      <c r="DS126" s="895"/>
      <c r="DT126" s="895"/>
      <c r="DU126" s="895"/>
      <c r="DV126" s="872" t="s">
        <v>175</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175</v>
      </c>
      <c r="AB127" s="858"/>
      <c r="AC127" s="858"/>
      <c r="AD127" s="858"/>
      <c r="AE127" s="859"/>
      <c r="AF127" s="860" t="s">
        <v>175</v>
      </c>
      <c r="AG127" s="858"/>
      <c r="AH127" s="858"/>
      <c r="AI127" s="858"/>
      <c r="AJ127" s="859"/>
      <c r="AK127" s="860" t="s">
        <v>175</v>
      </c>
      <c r="AL127" s="858"/>
      <c r="AM127" s="858"/>
      <c r="AN127" s="858"/>
      <c r="AO127" s="859"/>
      <c r="AP127" s="905" t="s">
        <v>175</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175</v>
      </c>
      <c r="DH127" s="895"/>
      <c r="DI127" s="895"/>
      <c r="DJ127" s="895"/>
      <c r="DK127" s="895"/>
      <c r="DL127" s="895" t="s">
        <v>175</v>
      </c>
      <c r="DM127" s="895"/>
      <c r="DN127" s="895"/>
      <c r="DO127" s="895"/>
      <c r="DP127" s="895"/>
      <c r="DQ127" s="895" t="s">
        <v>175</v>
      </c>
      <c r="DR127" s="895"/>
      <c r="DS127" s="895"/>
      <c r="DT127" s="895"/>
      <c r="DU127" s="895"/>
      <c r="DV127" s="872" t="s">
        <v>175</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t="s">
        <v>175</v>
      </c>
      <c r="AB128" s="879"/>
      <c r="AC128" s="879"/>
      <c r="AD128" s="879"/>
      <c r="AE128" s="880"/>
      <c r="AF128" s="881" t="s">
        <v>175</v>
      </c>
      <c r="AG128" s="879"/>
      <c r="AH128" s="879"/>
      <c r="AI128" s="879"/>
      <c r="AJ128" s="880"/>
      <c r="AK128" s="881" t="s">
        <v>175</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175</v>
      </c>
      <c r="BG128" s="865"/>
      <c r="BH128" s="865"/>
      <c r="BI128" s="865"/>
      <c r="BJ128" s="865"/>
      <c r="BK128" s="865"/>
      <c r="BL128" s="888"/>
      <c r="BM128" s="864">
        <v>13.84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175</v>
      </c>
      <c r="DH128" s="869"/>
      <c r="DI128" s="869"/>
      <c r="DJ128" s="869"/>
      <c r="DK128" s="869"/>
      <c r="DL128" s="869" t="s">
        <v>175</v>
      </c>
      <c r="DM128" s="869"/>
      <c r="DN128" s="869"/>
      <c r="DO128" s="869"/>
      <c r="DP128" s="869"/>
      <c r="DQ128" s="869" t="s">
        <v>481</v>
      </c>
      <c r="DR128" s="869"/>
      <c r="DS128" s="869"/>
      <c r="DT128" s="869"/>
      <c r="DU128" s="869"/>
      <c r="DV128" s="870" t="s">
        <v>175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8314297</v>
      </c>
      <c r="AB129" s="858"/>
      <c r="AC129" s="858"/>
      <c r="AD129" s="858"/>
      <c r="AE129" s="859"/>
      <c r="AF129" s="860">
        <v>7919431</v>
      </c>
      <c r="AG129" s="858"/>
      <c r="AH129" s="858"/>
      <c r="AI129" s="858"/>
      <c r="AJ129" s="859"/>
      <c r="AK129" s="860">
        <v>7677190</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175</v>
      </c>
      <c r="BG129" s="848"/>
      <c r="BH129" s="848"/>
      <c r="BI129" s="848"/>
      <c r="BJ129" s="848"/>
      <c r="BK129" s="848"/>
      <c r="BL129" s="849"/>
      <c r="BM129" s="847">
        <v>18.84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1673633</v>
      </c>
      <c r="AB130" s="858"/>
      <c r="AC130" s="858"/>
      <c r="AD130" s="858"/>
      <c r="AE130" s="859"/>
      <c r="AF130" s="860">
        <v>1518553</v>
      </c>
      <c r="AG130" s="858"/>
      <c r="AH130" s="858"/>
      <c r="AI130" s="858"/>
      <c r="AJ130" s="859"/>
      <c r="AK130" s="860">
        <v>1490461</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8.6999999999999993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6640664</v>
      </c>
      <c r="AB131" s="841"/>
      <c r="AC131" s="841"/>
      <c r="AD131" s="841"/>
      <c r="AE131" s="842"/>
      <c r="AF131" s="843">
        <v>6400878</v>
      </c>
      <c r="AG131" s="841"/>
      <c r="AH131" s="841"/>
      <c r="AI131" s="841"/>
      <c r="AJ131" s="842"/>
      <c r="AK131" s="843">
        <v>6186729</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9.8000000000000007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7.9579692629999998</v>
      </c>
      <c r="AB132" s="821"/>
      <c r="AC132" s="821"/>
      <c r="AD132" s="821"/>
      <c r="AE132" s="822"/>
      <c r="AF132" s="823">
        <v>7.7881190670000002</v>
      </c>
      <c r="AG132" s="821"/>
      <c r="AH132" s="821"/>
      <c r="AI132" s="821"/>
      <c r="AJ132" s="822"/>
      <c r="AK132" s="823">
        <v>10.38535873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9.1</v>
      </c>
      <c r="AB133" s="800"/>
      <c r="AC133" s="800"/>
      <c r="AD133" s="800"/>
      <c r="AE133" s="801"/>
      <c r="AF133" s="799">
        <v>8.1999999999999993</v>
      </c>
      <c r="AG133" s="800"/>
      <c r="AH133" s="800"/>
      <c r="AI133" s="800"/>
      <c r="AJ133" s="801"/>
      <c r="AK133" s="799">
        <v>8.6999999999999993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9EQ0tg2Hs5IQjlkmhICO+x0hxaQqyFZ9B2LLCmlaO5Su2bwFhTiXQwbnhk3MX3jkHdQp1GG/LIjxx95Kim8jw==" saltValue="xBlLjIXaBKO41mL5+LQo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8TlSEymniBSiJ36zHeuz0vHrdUIRLT0WqObF3an3foY9FLOxuKc9ojmxuOYbBZSp8WwXH9MbFEdaMTmms+hbg==" saltValue="QuwXNdidVLj+NB/6bPT1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TXXuebw3+s9TYJDX4uVEVerO4VVsHa5P/WGEtxWKOBkM8ceepj352CRtQqoJWYT1PmBuwvowt3+rB9w9l6GIg==" saltValue="5Gwg90U0bqk+djGAQfJc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516</v>
      </c>
      <c r="AL9" s="1226"/>
      <c r="AM9" s="1226"/>
      <c r="AN9" s="1227"/>
      <c r="AO9" s="312">
        <v>1818662</v>
      </c>
      <c r="AP9" s="312">
        <v>83960</v>
      </c>
      <c r="AQ9" s="313">
        <v>63072</v>
      </c>
      <c r="AR9" s="314">
        <v>33.1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517</v>
      </c>
      <c r="AL10" s="1226"/>
      <c r="AM10" s="1226"/>
      <c r="AN10" s="1227"/>
      <c r="AO10" s="315">
        <v>133121</v>
      </c>
      <c r="AP10" s="315">
        <v>6146</v>
      </c>
      <c r="AQ10" s="316">
        <v>6862</v>
      </c>
      <c r="AR10" s="317">
        <v>-10.4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518</v>
      </c>
      <c r="AL11" s="1226"/>
      <c r="AM11" s="1226"/>
      <c r="AN11" s="1227"/>
      <c r="AO11" s="315">
        <v>274771</v>
      </c>
      <c r="AP11" s="315">
        <v>12685</v>
      </c>
      <c r="AQ11" s="316">
        <v>9054</v>
      </c>
      <c r="AR11" s="317">
        <v>40.1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519</v>
      </c>
      <c r="AL12" s="1226"/>
      <c r="AM12" s="1226"/>
      <c r="AN12" s="1227"/>
      <c r="AO12" s="315" t="s">
        <v>520</v>
      </c>
      <c r="AP12" s="315" t="s">
        <v>520</v>
      </c>
      <c r="AQ12" s="316">
        <v>361</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521</v>
      </c>
      <c r="AL13" s="1226"/>
      <c r="AM13" s="1226"/>
      <c r="AN13" s="1227"/>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522</v>
      </c>
      <c r="AL14" s="1226"/>
      <c r="AM14" s="1226"/>
      <c r="AN14" s="1227"/>
      <c r="AO14" s="315">
        <v>4602</v>
      </c>
      <c r="AP14" s="315">
        <v>212</v>
      </c>
      <c r="AQ14" s="316">
        <v>2718</v>
      </c>
      <c r="AR14" s="317">
        <v>-92.2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523</v>
      </c>
      <c r="AL15" s="1226"/>
      <c r="AM15" s="1226"/>
      <c r="AN15" s="1227"/>
      <c r="AO15" s="315">
        <v>51400</v>
      </c>
      <c r="AP15" s="315">
        <v>2373</v>
      </c>
      <c r="AQ15" s="316">
        <v>1384</v>
      </c>
      <c r="AR15" s="317">
        <v>71.5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524</v>
      </c>
      <c r="AL16" s="1229"/>
      <c r="AM16" s="1229"/>
      <c r="AN16" s="1230"/>
      <c r="AO16" s="315">
        <v>-183104</v>
      </c>
      <c r="AP16" s="315">
        <v>-8453</v>
      </c>
      <c r="AQ16" s="316">
        <v>-5449</v>
      </c>
      <c r="AR16" s="317">
        <v>55.1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190</v>
      </c>
      <c r="AL17" s="1229"/>
      <c r="AM17" s="1229"/>
      <c r="AN17" s="1230"/>
      <c r="AO17" s="315">
        <v>2099452</v>
      </c>
      <c r="AP17" s="315">
        <v>96923</v>
      </c>
      <c r="AQ17" s="316">
        <v>78003</v>
      </c>
      <c r="AR17" s="317">
        <v>24.3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529</v>
      </c>
      <c r="AL21" s="1223"/>
      <c r="AM21" s="1223"/>
      <c r="AN21" s="1224"/>
      <c r="AO21" s="327">
        <v>10.76</v>
      </c>
      <c r="AP21" s="328">
        <v>7.51</v>
      </c>
      <c r="AQ21" s="329">
        <v>3.25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530</v>
      </c>
      <c r="AL22" s="1223"/>
      <c r="AM22" s="1223"/>
      <c r="AN22" s="1224"/>
      <c r="AO22" s="332">
        <v>92.1</v>
      </c>
      <c r="AP22" s="333">
        <v>97.1</v>
      </c>
      <c r="AQ22" s="334">
        <v>-5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534</v>
      </c>
      <c r="AL32" s="1214"/>
      <c r="AM32" s="1214"/>
      <c r="AN32" s="1215"/>
      <c r="AO32" s="342">
        <v>1272471</v>
      </c>
      <c r="AP32" s="342">
        <v>58745</v>
      </c>
      <c r="AQ32" s="343">
        <v>34855</v>
      </c>
      <c r="AR32" s="344">
        <v>68.5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535</v>
      </c>
      <c r="AL33" s="1214"/>
      <c r="AM33" s="1214"/>
      <c r="AN33" s="121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536</v>
      </c>
      <c r="AL34" s="1214"/>
      <c r="AM34" s="1214"/>
      <c r="AN34" s="1215"/>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537</v>
      </c>
      <c r="AL35" s="1214"/>
      <c r="AM35" s="1214"/>
      <c r="AN35" s="1215"/>
      <c r="AO35" s="342">
        <v>756412</v>
      </c>
      <c r="AP35" s="342">
        <v>34920</v>
      </c>
      <c r="AQ35" s="343">
        <v>15141</v>
      </c>
      <c r="AR35" s="344">
        <v>130.6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538</v>
      </c>
      <c r="AL36" s="1214"/>
      <c r="AM36" s="1214"/>
      <c r="AN36" s="1215"/>
      <c r="AO36" s="342">
        <v>87102</v>
      </c>
      <c r="AP36" s="342">
        <v>4021</v>
      </c>
      <c r="AQ36" s="343">
        <v>2517</v>
      </c>
      <c r="AR36" s="344">
        <v>59.8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539</v>
      </c>
      <c r="AL37" s="1214"/>
      <c r="AM37" s="1214"/>
      <c r="AN37" s="1215"/>
      <c r="AO37" s="342">
        <v>16990</v>
      </c>
      <c r="AP37" s="342">
        <v>784</v>
      </c>
      <c r="AQ37" s="343">
        <v>522</v>
      </c>
      <c r="AR37" s="344">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540</v>
      </c>
      <c r="AL38" s="1217"/>
      <c r="AM38" s="1217"/>
      <c r="AN38" s="1218"/>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541</v>
      </c>
      <c r="AL39" s="1217"/>
      <c r="AM39" s="1217"/>
      <c r="AN39" s="1218"/>
      <c r="AO39" s="342" t="s">
        <v>520</v>
      </c>
      <c r="AP39" s="342" t="s">
        <v>520</v>
      </c>
      <c r="AQ39" s="343">
        <v>-2915</v>
      </c>
      <c r="AR39" s="344" t="s">
        <v>520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542</v>
      </c>
      <c r="AL40" s="1214"/>
      <c r="AM40" s="1214"/>
      <c r="AN40" s="1215"/>
      <c r="AO40" s="342">
        <v>-1490461</v>
      </c>
      <c r="AP40" s="342">
        <v>-68809</v>
      </c>
      <c r="AQ40" s="343">
        <v>-35363</v>
      </c>
      <c r="AR40" s="344">
        <v>94.6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302</v>
      </c>
      <c r="AL41" s="1220"/>
      <c r="AM41" s="1220"/>
      <c r="AN41" s="1221"/>
      <c r="AO41" s="342">
        <v>642514</v>
      </c>
      <c r="AP41" s="342">
        <v>29662</v>
      </c>
      <c r="AQ41" s="343">
        <v>14758</v>
      </c>
      <c r="AR41" s="344">
        <v>101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511</v>
      </c>
      <c r="AN49" s="1208" t="s">
        <v>546</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1964614</v>
      </c>
      <c r="AN51" s="364">
        <v>85463</v>
      </c>
      <c r="AO51" s="365">
        <v>18.2</v>
      </c>
      <c r="AP51" s="366">
        <v>53292</v>
      </c>
      <c r="AQ51" s="367">
        <v>0</v>
      </c>
      <c r="AR51" s="368">
        <v>18.2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1165112</v>
      </c>
      <c r="AN52" s="372">
        <v>50683</v>
      </c>
      <c r="AO52" s="373">
        <v>63.7</v>
      </c>
      <c r="AP52" s="374">
        <v>28900</v>
      </c>
      <c r="AQ52" s="375">
        <v>18.899999999999999</v>
      </c>
      <c r="AR52" s="376">
        <v>44.8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2361053</v>
      </c>
      <c r="AN53" s="364">
        <v>104245</v>
      </c>
      <c r="AO53" s="365">
        <v>22</v>
      </c>
      <c r="AP53" s="366">
        <v>56894</v>
      </c>
      <c r="AQ53" s="367">
        <v>6.8</v>
      </c>
      <c r="AR53" s="368">
        <v>15.2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1699555</v>
      </c>
      <c r="AN54" s="372">
        <v>75039</v>
      </c>
      <c r="AO54" s="373">
        <v>48.1</v>
      </c>
      <c r="AP54" s="374">
        <v>32548</v>
      </c>
      <c r="AQ54" s="375">
        <v>12.6</v>
      </c>
      <c r="AR54" s="376">
        <v>35.5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2026076</v>
      </c>
      <c r="AN55" s="364">
        <v>90490</v>
      </c>
      <c r="AO55" s="365">
        <v>-13.2</v>
      </c>
      <c r="AP55" s="366">
        <v>57122</v>
      </c>
      <c r="AQ55" s="367">
        <v>0.4</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1577891</v>
      </c>
      <c r="AN56" s="372">
        <v>70473</v>
      </c>
      <c r="AO56" s="373">
        <v>-6.1</v>
      </c>
      <c r="AP56" s="374">
        <v>36191</v>
      </c>
      <c r="AQ56" s="375">
        <v>11.2</v>
      </c>
      <c r="AR56" s="376">
        <v>-17.3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1966266</v>
      </c>
      <c r="AN57" s="364">
        <v>89303</v>
      </c>
      <c r="AO57" s="365">
        <v>-1.3</v>
      </c>
      <c r="AP57" s="366">
        <v>53655</v>
      </c>
      <c r="AQ57" s="367">
        <v>-6.1</v>
      </c>
      <c r="AR57" s="368">
        <v>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1374743</v>
      </c>
      <c r="AN58" s="372">
        <v>62437</v>
      </c>
      <c r="AO58" s="373">
        <v>-11.4</v>
      </c>
      <c r="AP58" s="374">
        <v>32719</v>
      </c>
      <c r="AQ58" s="375">
        <v>-9.6</v>
      </c>
      <c r="AR58" s="376">
        <v>-1.8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2647558</v>
      </c>
      <c r="AN59" s="364">
        <v>122227</v>
      </c>
      <c r="AO59" s="365">
        <v>36.9</v>
      </c>
      <c r="AP59" s="366">
        <v>53869</v>
      </c>
      <c r="AQ59" s="367">
        <v>0.4</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1661899</v>
      </c>
      <c r="AN60" s="372">
        <v>76723</v>
      </c>
      <c r="AO60" s="373">
        <v>22.9</v>
      </c>
      <c r="AP60" s="374">
        <v>35046</v>
      </c>
      <c r="AQ60" s="375">
        <v>7.1</v>
      </c>
      <c r="AR60" s="376">
        <v>15.8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2193113</v>
      </c>
      <c r="AN61" s="379">
        <v>98346</v>
      </c>
      <c r="AO61" s="380">
        <v>12.5</v>
      </c>
      <c r="AP61" s="381">
        <v>54966</v>
      </c>
      <c r="AQ61" s="382">
        <v>0.3</v>
      </c>
      <c r="AR61" s="368">
        <v>12.2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1495840</v>
      </c>
      <c r="AN62" s="372">
        <v>67071</v>
      </c>
      <c r="AO62" s="373">
        <v>23.4</v>
      </c>
      <c r="AP62" s="374">
        <v>33081</v>
      </c>
      <c r="AQ62" s="375">
        <v>8</v>
      </c>
      <c r="AR62" s="376">
        <v>15.4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8kGEddj4KLdi2MRUQ2Kh1ifimlnJHXJ8ctfy2j2frddp6/5DG2ZXJ4bl98RGe1Tw0FMmE7OIxRyuWKVhiA3gQ==" saltValue="UZSFJBq7loGZQ35uE6+B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JGgZs8pVB8wGfsesa+oiX5aPSt56wxgV3NxDUzRQ+U/2szKL9PC1lgBvXTNYZVOqnagO1S54MQpjpZ4K5GvZw==" saltValue="not77fHXQum5LFIbrhxL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RCazAqu3N4hVZVPH6WzhHK9HE5k4DBwMS2q/XeUa/Wq/YdMtph3Zcu/TsckV3K94QfvzAFN6Sb4Juntdj/HhA==" saltValue="3qK4oTdBLEMCpVoKVH9d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1" t="s">
        <v>3</v>
      </c>
      <c r="D47" s="1231"/>
      <c r="E47" s="1232"/>
      <c r="F47" s="11">
        <v>29.85</v>
      </c>
      <c r="G47" s="12">
        <v>36.380000000000003</v>
      </c>
      <c r="H47" s="12">
        <v>40.28</v>
      </c>
      <c r="I47" s="12">
        <v>37.42</v>
      </c>
      <c r="J47" s="13">
        <v>41.81</v>
      </c>
    </row>
    <row r="48" spans="2:10" ht="57.75" customHeight="1" x14ac:dyDescent="0.15">
      <c r="B48" s="14"/>
      <c r="C48" s="1233" t="s">
        <v>4</v>
      </c>
      <c r="D48" s="1233"/>
      <c r="E48" s="1234"/>
      <c r="F48" s="15">
        <v>9.5500000000000007</v>
      </c>
      <c r="G48" s="16">
        <v>9.61</v>
      </c>
      <c r="H48" s="16">
        <v>9.17</v>
      </c>
      <c r="I48" s="16">
        <v>11.75</v>
      </c>
      <c r="J48" s="17">
        <v>8.59</v>
      </c>
    </row>
    <row r="49" spans="2:10" ht="57.75" customHeight="1" thickBot="1" x14ac:dyDescent="0.2">
      <c r="B49" s="18"/>
      <c r="C49" s="1235" t="s">
        <v>5</v>
      </c>
      <c r="D49" s="1235"/>
      <c r="E49" s="1236"/>
      <c r="F49" s="19">
        <v>7.41</v>
      </c>
      <c r="G49" s="20">
        <v>9.77</v>
      </c>
      <c r="H49" s="20">
        <v>1.67</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HJE433Vc/OcPDfeDcZdJjNuYpS2X/QpqwuMH8OSp22162bfJYoJO3uUulz4IqZSmCXcPUzuT8TQCqUj5I/kfg==" saltValue="//An9cnfZd/O9hWi0mE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2020-09-03T05:51:52Z</cp:lastPrinted>
  <dcterms:created xsi:type="dcterms:W3CDTF">2020-02-10T03:45:51Z</dcterms:created>
  <dcterms:modified xsi:type="dcterms:W3CDTF">2020-09-03T05:56:16Z</dcterms:modified>
  <cp:category/>
</cp:coreProperties>
</file>