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7CBEE971-FED7-41F5-97EF-AC1E8D5CA38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業者カード" sheetId="13" r:id="rId1"/>
    <sheet name="Inputval" sheetId="21" state="hidden" r:id="rId2"/>
  </sheets>
  <definedNames>
    <definedName name="_xlnm.Print_Area" localSheetId="0">業者カード!$A$1:$AG$118</definedName>
    <definedName name="許可の区分">#REF!</definedName>
    <definedName name="届出区分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4" i="21" l="1"/>
  <c r="F25" i="21"/>
  <c r="F36" i="21"/>
  <c r="F37" i="21"/>
  <c r="AI10" i="13"/>
  <c r="AI110" i="13"/>
  <c r="AH110" i="13" s="1"/>
  <c r="AI109" i="13"/>
  <c r="AH109" i="13" s="1"/>
  <c r="AI108" i="13"/>
  <c r="AH108" i="13" s="1"/>
  <c r="AI107" i="13"/>
  <c r="AH107" i="13" s="1"/>
  <c r="AI106" i="13"/>
  <c r="AH106" i="13" s="1"/>
  <c r="AI105" i="13"/>
  <c r="AH105" i="13" s="1"/>
  <c r="AI104" i="13"/>
  <c r="AH104" i="13" s="1"/>
  <c r="AI103" i="13"/>
  <c r="AH103" i="13" s="1"/>
  <c r="AI96" i="13"/>
  <c r="AH96" i="13" s="1"/>
  <c r="AI89" i="13"/>
  <c r="AH89" i="13" s="1"/>
  <c r="AI82" i="13"/>
  <c r="AH82" i="13" s="1"/>
  <c r="AI81" i="13"/>
  <c r="AH81" i="13" s="1"/>
  <c r="AI80" i="13"/>
  <c r="AH80" i="13" s="1"/>
  <c r="AI79" i="13"/>
  <c r="AH79" i="13" s="1"/>
  <c r="AI78" i="13"/>
  <c r="AH78" i="13" s="1"/>
  <c r="AI77" i="13"/>
  <c r="AH77" i="13" s="1"/>
  <c r="AI76" i="13"/>
  <c r="AH76" i="13" s="1"/>
  <c r="AI75" i="13"/>
  <c r="AH75" i="13" s="1"/>
  <c r="AI74" i="13"/>
  <c r="AH74" i="13" s="1"/>
  <c r="AI73" i="13"/>
  <c r="AH73" i="13" s="1"/>
  <c r="AI72" i="13"/>
  <c r="AH72" i="13" s="1"/>
  <c r="AI71" i="13"/>
  <c r="AH71" i="13" s="1"/>
  <c r="AI70" i="13"/>
  <c r="AH70" i="13" s="1"/>
  <c r="AI69" i="13"/>
  <c r="AH69" i="13" s="1"/>
  <c r="AI68" i="13"/>
  <c r="AH68" i="13" s="1"/>
  <c r="AI67" i="13"/>
  <c r="AH67" i="13" s="1"/>
  <c r="AI66" i="13"/>
  <c r="AH66" i="13" s="1"/>
  <c r="AI65" i="13"/>
  <c r="AH65" i="13" s="1"/>
  <c r="AI64" i="13"/>
  <c r="AH64" i="13" s="1"/>
  <c r="AI63" i="13"/>
  <c r="AH63" i="13" s="1"/>
  <c r="AI62" i="13"/>
  <c r="AH62" i="13" s="1"/>
  <c r="AI54" i="13"/>
  <c r="AH54" i="13" s="1"/>
  <c r="AI55" i="13"/>
  <c r="AH55" i="13" s="1"/>
  <c r="AI53" i="13"/>
  <c r="AH53" i="13" s="1"/>
  <c r="AP1" i="13" l="1"/>
  <c r="AU6" i="13"/>
  <c r="AH9" i="13"/>
  <c r="AH27" i="13"/>
  <c r="AH13" i="13" l="1"/>
  <c r="F45" i="21" l="1"/>
  <c r="BH50" i="13"/>
  <c r="AU39" i="13"/>
  <c r="F34" i="21" l="1"/>
  <c r="F13" i="21" l="1"/>
  <c r="AI9" i="13"/>
  <c r="AH8" i="13" l="1"/>
  <c r="F12" i="21" s="1"/>
  <c r="F42" i="21"/>
  <c r="F41" i="21"/>
  <c r="F26" i="13"/>
  <c r="AH26" i="13" s="1"/>
  <c r="AH16" i="13"/>
  <c r="F18" i="21"/>
  <c r="AH7" i="13"/>
  <c r="F11" i="21" s="1"/>
  <c r="F50" i="21" l="1"/>
  <c r="F49" i="21"/>
  <c r="F48" i="21"/>
  <c r="F35" i="21"/>
  <c r="F33" i="21"/>
  <c r="F23" i="21"/>
  <c r="F22" i="21"/>
  <c r="F21" i="21"/>
  <c r="F53" i="21"/>
  <c r="F26" i="21"/>
  <c r="AI28" i="13"/>
  <c r="AJ28" i="13"/>
  <c r="AH28" i="13" l="1"/>
  <c r="AJ15" i="13" l="1"/>
  <c r="AI15" i="13"/>
  <c r="AH15" i="13" l="1"/>
  <c r="BQ1" i="13"/>
  <c r="AT1" i="13"/>
  <c r="E1" i="13"/>
  <c r="AI4" i="13"/>
  <c r="AK4" i="13" s="1"/>
  <c r="AU27" i="13" l="1"/>
  <c r="AU26" i="13"/>
  <c r="AJ14" i="13" l="1"/>
  <c r="AK14" i="13"/>
  <c r="AH14" i="13" l="1"/>
  <c r="F27" i="13" s="1"/>
  <c r="F52" i="21"/>
  <c r="F51" i="21"/>
  <c r="F44" i="21"/>
  <c r="F43" i="21"/>
  <c r="F38" i="21"/>
  <c r="F30" i="21"/>
  <c r="F29" i="21"/>
  <c r="AH29" i="13"/>
  <c r="F32" i="21" s="1"/>
  <c r="F31" i="21"/>
  <c r="F20" i="21"/>
  <c r="F19" i="21"/>
  <c r="F17" i="21" l="1"/>
  <c r="AI14" i="13" l="1"/>
  <c r="F16" i="21" s="1"/>
  <c r="F8" i="21" l="1"/>
  <c r="G65" i="21" l="1"/>
  <c r="G64" i="21"/>
  <c r="G63" i="21"/>
  <c r="G62" i="21"/>
  <c r="G61" i="21"/>
  <c r="E103" i="21" l="1"/>
  <c r="E102" i="21"/>
  <c r="E101" i="21"/>
  <c r="E100" i="21"/>
  <c r="E99" i="21"/>
  <c r="E98" i="21"/>
  <c r="E97" i="21"/>
  <c r="L103" i="21"/>
  <c r="K103" i="21"/>
  <c r="J103" i="21"/>
  <c r="L102" i="21"/>
  <c r="K102" i="21"/>
  <c r="J102" i="21"/>
  <c r="L101" i="21"/>
  <c r="K101" i="21"/>
  <c r="J101" i="21"/>
  <c r="L100" i="21"/>
  <c r="K100" i="21"/>
  <c r="J100" i="21"/>
  <c r="L99" i="21"/>
  <c r="K99" i="21"/>
  <c r="J99" i="21"/>
  <c r="L98" i="21"/>
  <c r="K98" i="21"/>
  <c r="J98" i="21"/>
  <c r="L97" i="21"/>
  <c r="K97" i="21"/>
  <c r="J97" i="21"/>
  <c r="L96" i="21"/>
  <c r="K96" i="21"/>
  <c r="J96" i="21"/>
  <c r="H103" i="21"/>
  <c r="H102" i="21"/>
  <c r="H101" i="21"/>
  <c r="H100" i="21"/>
  <c r="H99" i="21"/>
  <c r="H98" i="21"/>
  <c r="H97" i="21"/>
  <c r="H96" i="21"/>
  <c r="E96" i="21"/>
  <c r="A96" i="21"/>
  <c r="E95" i="21"/>
  <c r="L95" i="21"/>
  <c r="K95" i="21"/>
  <c r="J95" i="21"/>
  <c r="H95" i="21"/>
  <c r="A95" i="21"/>
  <c r="L94" i="21"/>
  <c r="K94" i="21"/>
  <c r="J94" i="21"/>
  <c r="H94" i="21"/>
  <c r="E94" i="21"/>
  <c r="A94" i="21"/>
  <c r="J74" i="21"/>
  <c r="K74" i="21"/>
  <c r="L74" i="21"/>
  <c r="J75" i="21"/>
  <c r="K75" i="21"/>
  <c r="L75" i="21"/>
  <c r="J76" i="21"/>
  <c r="K76" i="21"/>
  <c r="L76" i="21"/>
  <c r="J77" i="21"/>
  <c r="K77" i="21"/>
  <c r="L77" i="21"/>
  <c r="J78" i="21"/>
  <c r="K78" i="21"/>
  <c r="L78" i="21"/>
  <c r="J79" i="21"/>
  <c r="K79" i="21"/>
  <c r="L79" i="21"/>
  <c r="J80" i="21"/>
  <c r="K80" i="21"/>
  <c r="L80" i="21"/>
  <c r="J81" i="21"/>
  <c r="K81" i="21"/>
  <c r="L81" i="21"/>
  <c r="J82" i="21"/>
  <c r="K82" i="21"/>
  <c r="L82" i="21"/>
  <c r="J83" i="21"/>
  <c r="K83" i="21"/>
  <c r="L83" i="21"/>
  <c r="J84" i="21"/>
  <c r="K84" i="21"/>
  <c r="L84" i="21"/>
  <c r="J85" i="21"/>
  <c r="K85" i="21"/>
  <c r="L85" i="21"/>
  <c r="J86" i="21"/>
  <c r="K86" i="21"/>
  <c r="L86" i="21"/>
  <c r="J87" i="21"/>
  <c r="K87" i="21"/>
  <c r="L87" i="21"/>
  <c r="J88" i="21"/>
  <c r="K88" i="21"/>
  <c r="L88" i="21"/>
  <c r="J89" i="21"/>
  <c r="K89" i="21"/>
  <c r="L89" i="21"/>
  <c r="J90" i="21"/>
  <c r="K90" i="21"/>
  <c r="L90" i="21"/>
  <c r="J91" i="21"/>
  <c r="K91" i="21"/>
  <c r="L91" i="21"/>
  <c r="J92" i="21"/>
  <c r="K92" i="21"/>
  <c r="L92" i="21"/>
  <c r="J93" i="21"/>
  <c r="K93" i="21"/>
  <c r="L93" i="21"/>
  <c r="E93" i="21"/>
  <c r="E92" i="21"/>
  <c r="E91" i="21"/>
  <c r="E90" i="21"/>
  <c r="E89" i="21"/>
  <c r="E88" i="21"/>
  <c r="E87" i="21"/>
  <c r="E86" i="21"/>
  <c r="E85" i="21"/>
  <c r="E84" i="21"/>
  <c r="E83" i="21"/>
  <c r="E82" i="21"/>
  <c r="E81" i="21"/>
  <c r="E80" i="21"/>
  <c r="E79" i="21"/>
  <c r="E78" i="21"/>
  <c r="E77" i="21"/>
  <c r="E76" i="21"/>
  <c r="E75" i="21"/>
  <c r="E74" i="21"/>
  <c r="H74" i="21"/>
  <c r="H75" i="21"/>
  <c r="H76" i="21"/>
  <c r="H77" i="21"/>
  <c r="H78" i="21"/>
  <c r="H79" i="21"/>
  <c r="H80" i="21"/>
  <c r="H81" i="21"/>
  <c r="H82" i="21"/>
  <c r="H83" i="21"/>
  <c r="H84" i="21"/>
  <c r="H85" i="21"/>
  <c r="H86" i="21"/>
  <c r="H87" i="21"/>
  <c r="H88" i="21"/>
  <c r="H89" i="21"/>
  <c r="H90" i="21"/>
  <c r="H91" i="21"/>
  <c r="H92" i="21"/>
  <c r="H93" i="21"/>
  <c r="L73" i="21"/>
  <c r="K73" i="21"/>
  <c r="J73" i="21"/>
  <c r="H73" i="21"/>
  <c r="E73" i="21"/>
  <c r="A73" i="21"/>
  <c r="H71" i="21"/>
  <c r="J71" i="21"/>
  <c r="K71" i="21"/>
  <c r="L71" i="21"/>
  <c r="H72" i="21"/>
  <c r="J72" i="21"/>
  <c r="K72" i="21"/>
  <c r="L72" i="21"/>
  <c r="L70" i="21"/>
  <c r="K70" i="21"/>
  <c r="J70" i="21"/>
  <c r="H70" i="21"/>
  <c r="A70" i="21"/>
  <c r="I65" i="21"/>
  <c r="H65" i="21"/>
  <c r="F65" i="21" s="1"/>
  <c r="I64" i="21"/>
  <c r="H64" i="21"/>
  <c r="I63" i="21"/>
  <c r="H63" i="21"/>
  <c r="I62" i="21"/>
  <c r="H62" i="21"/>
  <c r="I61" i="21"/>
  <c r="H61" i="21"/>
  <c r="A65" i="21"/>
  <c r="A63" i="21"/>
  <c r="A64" i="21"/>
  <c r="A62" i="21"/>
  <c r="A61" i="21"/>
  <c r="G10" i="21"/>
  <c r="G9" i="21"/>
  <c r="F5" i="21"/>
  <c r="F4" i="21"/>
  <c r="F3" i="21"/>
  <c r="F2" i="21"/>
  <c r="F61" i="21" l="1"/>
  <c r="F62" i="21"/>
  <c r="F64" i="21"/>
  <c r="F63" i="21"/>
  <c r="AJ109" i="13"/>
  <c r="I102" i="21"/>
  <c r="G102" i="21"/>
  <c r="I71" i="21"/>
  <c r="I72" i="21"/>
  <c r="I73" i="21"/>
  <c r="I74" i="21"/>
  <c r="I75" i="21"/>
  <c r="I76" i="21"/>
  <c r="I77" i="21"/>
  <c r="I78" i="21"/>
  <c r="I79" i="21"/>
  <c r="I80" i="21"/>
  <c r="I81" i="21"/>
  <c r="I82" i="21"/>
  <c r="I83" i="21"/>
  <c r="I84" i="21"/>
  <c r="I85" i="21"/>
  <c r="I86" i="21"/>
  <c r="I87" i="21"/>
  <c r="I88" i="21"/>
  <c r="I89" i="21"/>
  <c r="I90" i="21"/>
  <c r="I91" i="21"/>
  <c r="I92" i="21"/>
  <c r="I93" i="21"/>
  <c r="I94" i="21"/>
  <c r="I95" i="21"/>
  <c r="I96" i="21"/>
  <c r="I97" i="21"/>
  <c r="I98" i="21"/>
  <c r="I99" i="21"/>
  <c r="I100" i="21"/>
  <c r="I101" i="21"/>
  <c r="I103" i="21"/>
  <c r="I70" i="21"/>
  <c r="G97" i="21"/>
  <c r="G98" i="21"/>
  <c r="G99" i="21"/>
  <c r="G100" i="21"/>
  <c r="G101" i="21"/>
  <c r="G103" i="21"/>
  <c r="G96" i="21"/>
  <c r="G95" i="21"/>
  <c r="F95" i="21" s="1"/>
  <c r="G94" i="21"/>
  <c r="G74" i="21"/>
  <c r="G75" i="21"/>
  <c r="G76" i="21"/>
  <c r="G77" i="21"/>
  <c r="G78" i="21"/>
  <c r="G79" i="21"/>
  <c r="G80" i="21"/>
  <c r="G81" i="21"/>
  <c r="G82" i="21"/>
  <c r="G83" i="21"/>
  <c r="G84" i="21"/>
  <c r="G85" i="21"/>
  <c r="G86" i="21"/>
  <c r="G87" i="21"/>
  <c r="G88" i="21"/>
  <c r="G89" i="21"/>
  <c r="G90" i="21"/>
  <c r="G91" i="21"/>
  <c r="G92" i="21"/>
  <c r="G93" i="21"/>
  <c r="G73" i="21"/>
  <c r="G71" i="21"/>
  <c r="G72" i="21"/>
  <c r="G70" i="21"/>
  <c r="AJ104" i="13"/>
  <c r="AJ105" i="13"/>
  <c r="AJ106" i="13"/>
  <c r="AJ107" i="13"/>
  <c r="AJ108" i="13"/>
  <c r="AJ110" i="13"/>
  <c r="AJ103" i="13"/>
  <c r="AJ89" i="13"/>
  <c r="AJ96" i="13"/>
  <c r="AJ63" i="13"/>
  <c r="AJ64" i="13"/>
  <c r="AJ65" i="13"/>
  <c r="AJ66" i="13"/>
  <c r="AJ67" i="13"/>
  <c r="AJ68" i="13"/>
  <c r="AJ69" i="13"/>
  <c r="AJ70" i="13"/>
  <c r="AJ71" i="13"/>
  <c r="AJ72" i="13"/>
  <c r="AJ73" i="13"/>
  <c r="AJ74" i="13"/>
  <c r="AJ75" i="13"/>
  <c r="AJ76" i="13"/>
  <c r="AJ77" i="13"/>
  <c r="AJ78" i="13"/>
  <c r="AJ79" i="13"/>
  <c r="AJ80" i="13"/>
  <c r="AJ81" i="13"/>
  <c r="AJ82" i="13"/>
  <c r="AJ62" i="13"/>
  <c r="F10" i="21"/>
  <c r="AH10" i="13"/>
  <c r="F9" i="21" s="1"/>
  <c r="F94" i="21" l="1"/>
  <c r="F70" i="21"/>
  <c r="F92" i="21"/>
  <c r="F100" i="21"/>
  <c r="F76" i="21"/>
  <c r="F72" i="21"/>
  <c r="F84" i="21"/>
  <c r="F80" i="21"/>
  <c r="F88" i="21"/>
  <c r="F82" i="21"/>
  <c r="F74" i="21"/>
  <c r="F71" i="21"/>
  <c r="F90" i="21"/>
  <c r="F98" i="21"/>
  <c r="F79" i="21"/>
  <c r="F103" i="21"/>
  <c r="F87" i="21"/>
  <c r="F86" i="21"/>
  <c r="F91" i="21"/>
  <c r="F83" i="21"/>
  <c r="F75" i="21"/>
  <c r="F99" i="21"/>
  <c r="F89" i="21"/>
  <c r="F97" i="21"/>
  <c r="F96" i="21"/>
  <c r="F102" i="21"/>
  <c r="F81" i="21"/>
  <c r="F73" i="21"/>
  <c r="F93" i="21"/>
  <c r="F85" i="21"/>
  <c r="F77" i="21"/>
  <c r="F101" i="21"/>
  <c r="F78" i="21"/>
</calcChain>
</file>

<file path=xl/sharedStrings.xml><?xml version="1.0" encoding="utf-8"?>
<sst xmlns="http://schemas.openxmlformats.org/spreadsheetml/2006/main" count="969" uniqueCount="344">
  <si>
    <t>商号又は名称</t>
    <rPh sb="0" eb="2">
      <t>ショウゴウ</t>
    </rPh>
    <rPh sb="2" eb="3">
      <t>マタ</t>
    </rPh>
    <rPh sb="4" eb="6">
      <t>メイショウ</t>
    </rPh>
    <phoneticPr fontId="4"/>
  </si>
  <si>
    <t>所在地又は住所</t>
  </si>
  <si>
    <t>電話番号</t>
    <rPh sb="0" eb="2">
      <t>デンワ</t>
    </rPh>
    <rPh sb="2" eb="4">
      <t>バンゴウ</t>
    </rPh>
    <phoneticPr fontId="4"/>
  </si>
  <si>
    <t>従業員数</t>
    <rPh sb="0" eb="3">
      <t>ジュウギョウイン</t>
    </rPh>
    <rPh sb="3" eb="4">
      <t>スウ</t>
    </rPh>
    <phoneticPr fontId="4"/>
  </si>
  <si>
    <t>その他</t>
    <rPh sb="2" eb="3">
      <t>タ</t>
    </rPh>
    <phoneticPr fontId="4"/>
  </si>
  <si>
    <t>道路</t>
    <rPh sb="0" eb="2">
      <t>ドウロ</t>
    </rPh>
    <phoneticPr fontId="4"/>
  </si>
  <si>
    <t>鉄道</t>
    <rPh sb="0" eb="2">
      <t>テツドウ</t>
    </rPh>
    <phoneticPr fontId="4"/>
  </si>
  <si>
    <t>下水道</t>
    <rPh sb="0" eb="3">
      <t>ゲスイドウ</t>
    </rPh>
    <phoneticPr fontId="4"/>
  </si>
  <si>
    <t>農業土木</t>
    <rPh sb="0" eb="2">
      <t>ノウギョウ</t>
    </rPh>
    <rPh sb="2" eb="4">
      <t>ドボク</t>
    </rPh>
    <phoneticPr fontId="4"/>
  </si>
  <si>
    <t>森林土木</t>
    <rPh sb="0" eb="2">
      <t>シンリン</t>
    </rPh>
    <rPh sb="2" eb="4">
      <t>ドボク</t>
    </rPh>
    <phoneticPr fontId="4"/>
  </si>
  <si>
    <t>建設環境</t>
    <rPh sb="0" eb="2">
      <t>ケンセツ</t>
    </rPh>
    <rPh sb="2" eb="4">
      <t>カンキョウ</t>
    </rPh>
    <phoneticPr fontId="4"/>
  </si>
  <si>
    <t>港湾及び空港</t>
    <rPh sb="0" eb="2">
      <t>コウワン</t>
    </rPh>
    <rPh sb="2" eb="3">
      <t>オヨ</t>
    </rPh>
    <rPh sb="4" eb="6">
      <t>クウコウ</t>
    </rPh>
    <phoneticPr fontId="4"/>
  </si>
  <si>
    <t>電力土木</t>
    <rPh sb="0" eb="2">
      <t>デンリョク</t>
    </rPh>
    <rPh sb="2" eb="4">
      <t>ドボク</t>
    </rPh>
    <phoneticPr fontId="4"/>
  </si>
  <si>
    <t>造園</t>
    <rPh sb="0" eb="2">
      <t>ゾウエン</t>
    </rPh>
    <phoneticPr fontId="4"/>
  </si>
  <si>
    <t>都市計画及び地方計画</t>
    <rPh sb="0" eb="2">
      <t>トシ</t>
    </rPh>
    <rPh sb="2" eb="4">
      <t>ケイカク</t>
    </rPh>
    <rPh sb="4" eb="5">
      <t>オヨ</t>
    </rPh>
    <rPh sb="6" eb="8">
      <t>チホウ</t>
    </rPh>
    <rPh sb="8" eb="10">
      <t>ケイカク</t>
    </rPh>
    <phoneticPr fontId="4"/>
  </si>
  <si>
    <t>地質</t>
    <rPh sb="0" eb="2">
      <t>チシツ</t>
    </rPh>
    <phoneticPr fontId="4"/>
  </si>
  <si>
    <t>土質及び基礎</t>
    <rPh sb="0" eb="2">
      <t>ドシツ</t>
    </rPh>
    <rPh sb="2" eb="3">
      <t>オヨ</t>
    </rPh>
    <rPh sb="4" eb="6">
      <t>キソ</t>
    </rPh>
    <phoneticPr fontId="4"/>
  </si>
  <si>
    <t>水産土木</t>
    <rPh sb="0" eb="2">
      <t>スイサン</t>
    </rPh>
    <rPh sb="2" eb="4">
      <t>ドボク</t>
    </rPh>
    <phoneticPr fontId="4"/>
  </si>
  <si>
    <t>土地調査</t>
    <rPh sb="0" eb="2">
      <t>トチ</t>
    </rPh>
    <rPh sb="2" eb="4">
      <t>チョウサ</t>
    </rPh>
    <phoneticPr fontId="4"/>
  </si>
  <si>
    <t>土地評価</t>
    <rPh sb="0" eb="2">
      <t>トチ</t>
    </rPh>
    <rPh sb="2" eb="4">
      <t>ヒョウカ</t>
    </rPh>
    <phoneticPr fontId="4"/>
  </si>
  <si>
    <t>物件</t>
    <rPh sb="0" eb="2">
      <t>ブッケン</t>
    </rPh>
    <phoneticPr fontId="4"/>
  </si>
  <si>
    <t>事業損失</t>
    <rPh sb="0" eb="2">
      <t>ジギョウ</t>
    </rPh>
    <rPh sb="2" eb="4">
      <t>ソンシツ</t>
    </rPh>
    <phoneticPr fontId="4"/>
  </si>
  <si>
    <t>補償関連</t>
    <rPh sb="0" eb="2">
      <t>ホショウ</t>
    </rPh>
    <rPh sb="2" eb="4">
      <t>カンレン</t>
    </rPh>
    <phoneticPr fontId="4"/>
  </si>
  <si>
    <t>技術士</t>
    <rPh sb="0" eb="3">
      <t>ギジュツシ</t>
    </rPh>
    <phoneticPr fontId="4"/>
  </si>
  <si>
    <t>廃棄物</t>
    <rPh sb="0" eb="3">
      <t>ハイキブツ</t>
    </rPh>
    <phoneticPr fontId="4"/>
  </si>
  <si>
    <t>機械</t>
    <rPh sb="0" eb="2">
      <t>キカイ</t>
    </rPh>
    <phoneticPr fontId="4"/>
  </si>
  <si>
    <t>電気電子</t>
    <rPh sb="0" eb="2">
      <t>デンキ</t>
    </rPh>
    <rPh sb="2" eb="4">
      <t>デンシ</t>
    </rPh>
    <phoneticPr fontId="4"/>
  </si>
  <si>
    <t>届出区分</t>
    <rPh sb="0" eb="2">
      <t>トドケデ</t>
    </rPh>
    <rPh sb="2" eb="4">
      <t>クブン</t>
    </rPh>
    <phoneticPr fontId="4"/>
  </si>
  <si>
    <t>役職</t>
    <rPh sb="0" eb="2">
      <t>ヤクショク</t>
    </rPh>
    <phoneticPr fontId="4"/>
  </si>
  <si>
    <t>氏名</t>
    <rPh sb="0" eb="2">
      <t>シメイ</t>
    </rPh>
    <phoneticPr fontId="4"/>
  </si>
  <si>
    <t>名称</t>
    <rPh sb="0" eb="2">
      <t>メイショウ</t>
    </rPh>
    <phoneticPr fontId="4"/>
  </si>
  <si>
    <t>記入日</t>
    <rPh sb="0" eb="2">
      <t>キニュウ</t>
    </rPh>
    <rPh sb="2" eb="3">
      <t>ビ</t>
    </rPh>
    <phoneticPr fontId="4"/>
  </si>
  <si>
    <t>フリガナ</t>
    <phoneticPr fontId="4"/>
  </si>
  <si>
    <t>〒</t>
    <phoneticPr fontId="4"/>
  </si>
  <si>
    <t>営業所（委任する場合は記入）</t>
    <rPh sb="0" eb="3">
      <t>エイギョウショ</t>
    </rPh>
    <rPh sb="4" eb="6">
      <t>イニン</t>
    </rPh>
    <rPh sb="8" eb="10">
      <t>バアイ</t>
    </rPh>
    <rPh sb="11" eb="13">
      <t>キニュウ</t>
    </rPh>
    <phoneticPr fontId="4"/>
  </si>
  <si>
    <t>メールアドレス</t>
    <phoneticPr fontId="4"/>
  </si>
  <si>
    <t>問い合わせ先</t>
    <rPh sb="0" eb="1">
      <t>ト</t>
    </rPh>
    <rPh sb="2" eb="3">
      <t>ア</t>
    </rPh>
    <rPh sb="5" eb="6">
      <t>サキ</t>
    </rPh>
    <phoneticPr fontId="4"/>
  </si>
  <si>
    <t>部署</t>
    <rPh sb="0" eb="2">
      <t>ブショ</t>
    </rPh>
    <phoneticPr fontId="4"/>
  </si>
  <si>
    <t>登録業種</t>
    <rPh sb="0" eb="2">
      <t>トウロク</t>
    </rPh>
    <rPh sb="2" eb="4">
      <t>ギョウシュ</t>
    </rPh>
    <phoneticPr fontId="4"/>
  </si>
  <si>
    <t>測量</t>
    <rPh sb="0" eb="2">
      <t>ソクリョウ</t>
    </rPh>
    <phoneticPr fontId="4"/>
  </si>
  <si>
    <t>種別</t>
  </si>
  <si>
    <t>測量一般</t>
    <rPh sb="0" eb="2">
      <t>ソクリョウ</t>
    </rPh>
    <rPh sb="2" eb="4">
      <t>イッパン</t>
    </rPh>
    <phoneticPr fontId="4"/>
  </si>
  <si>
    <t>地図の調製</t>
    <rPh sb="0" eb="2">
      <t>チズ</t>
    </rPh>
    <rPh sb="3" eb="5">
      <t>チョウセイ</t>
    </rPh>
    <phoneticPr fontId="4"/>
  </si>
  <si>
    <t>航空測量</t>
    <rPh sb="0" eb="2">
      <t>コウクウ</t>
    </rPh>
    <rPh sb="2" eb="4">
      <t>ソクリョウ</t>
    </rPh>
    <phoneticPr fontId="4"/>
  </si>
  <si>
    <t>登録</t>
    <rPh sb="0" eb="2">
      <t>トウロク</t>
    </rPh>
    <phoneticPr fontId="4"/>
  </si>
  <si>
    <t>RCCM</t>
    <phoneticPr fontId="4"/>
  </si>
  <si>
    <t>河川・砂防及び海岸</t>
    <rPh sb="0" eb="2">
      <t>カセン</t>
    </rPh>
    <rPh sb="3" eb="5">
      <t>サボウ</t>
    </rPh>
    <rPh sb="5" eb="6">
      <t>オヨ</t>
    </rPh>
    <rPh sb="7" eb="9">
      <t>カイガン</t>
    </rPh>
    <phoneticPr fontId="4"/>
  </si>
  <si>
    <t>上水道及び工業用水道</t>
    <rPh sb="0" eb="3">
      <t>ジョウスイドウ</t>
    </rPh>
    <rPh sb="3" eb="4">
      <t>オヨ</t>
    </rPh>
    <rPh sb="5" eb="7">
      <t>コウギョウ</t>
    </rPh>
    <rPh sb="7" eb="8">
      <t>ヨウ</t>
    </rPh>
    <rPh sb="8" eb="10">
      <t>スイドウ</t>
    </rPh>
    <phoneticPr fontId="4"/>
  </si>
  <si>
    <t>鋼構造物及びコンクリート</t>
    <rPh sb="0" eb="1">
      <t>コウ</t>
    </rPh>
    <rPh sb="1" eb="4">
      <t>コウゾウブツ</t>
    </rPh>
    <rPh sb="4" eb="5">
      <t>オヨ</t>
    </rPh>
    <phoneticPr fontId="4"/>
  </si>
  <si>
    <t>トンネル</t>
    <phoneticPr fontId="4"/>
  </si>
  <si>
    <t>施工計画・施工設備及び積算</t>
    <rPh sb="0" eb="2">
      <t>セコウ</t>
    </rPh>
    <rPh sb="2" eb="4">
      <t>ケイカク</t>
    </rPh>
    <rPh sb="5" eb="7">
      <t>セコウ</t>
    </rPh>
    <rPh sb="7" eb="9">
      <t>セツビ</t>
    </rPh>
    <rPh sb="9" eb="10">
      <t>オヨ</t>
    </rPh>
    <rPh sb="11" eb="13">
      <t>セキサン</t>
    </rPh>
    <phoneticPr fontId="4"/>
  </si>
  <si>
    <t>建築関係建設コンサルタント</t>
    <rPh sb="0" eb="2">
      <t>ケンチク</t>
    </rPh>
    <rPh sb="2" eb="4">
      <t>カンケイ</t>
    </rPh>
    <rPh sb="4" eb="6">
      <t>ケンセツ</t>
    </rPh>
    <phoneticPr fontId="4"/>
  </si>
  <si>
    <t>地質調査</t>
    <rPh sb="0" eb="2">
      <t>チシツ</t>
    </rPh>
    <rPh sb="2" eb="4">
      <t>チョウサ</t>
    </rPh>
    <phoneticPr fontId="4"/>
  </si>
  <si>
    <t>測量士</t>
    <rPh sb="0" eb="3">
      <t>ソクリョウシ</t>
    </rPh>
    <phoneticPr fontId="4"/>
  </si>
  <si>
    <t>測量士補</t>
    <rPh sb="0" eb="2">
      <t>ソクリョウ</t>
    </rPh>
    <rPh sb="2" eb="3">
      <t>シ</t>
    </rPh>
    <rPh sb="3" eb="4">
      <t>タスク</t>
    </rPh>
    <phoneticPr fontId="4"/>
  </si>
  <si>
    <t>○</t>
    <phoneticPr fontId="4"/>
  </si>
  <si>
    <t>土木関係建設コンサルタント</t>
  </si>
  <si>
    <t>建築関係建設コンサルタント</t>
  </si>
  <si>
    <t>地質調査</t>
    <phoneticPr fontId="4"/>
  </si>
  <si>
    <t>補償関連コンサルタント</t>
    <phoneticPr fontId="4"/>
  </si>
  <si>
    <t>届出区分</t>
    <rPh sb="0" eb="1">
      <t>トドケ</t>
    </rPh>
    <rPh sb="1" eb="2">
      <t>デ</t>
    </rPh>
    <rPh sb="2" eb="4">
      <t>クブン</t>
    </rPh>
    <phoneticPr fontId="4"/>
  </si>
  <si>
    <t>新規</t>
    <rPh sb="0" eb="2">
      <t>シンキ</t>
    </rPh>
    <phoneticPr fontId="4"/>
  </si>
  <si>
    <t>　</t>
    <phoneticPr fontId="4"/>
  </si>
  <si>
    <t>本社所在地域</t>
    <rPh sb="0" eb="2">
      <t>ホンシャ</t>
    </rPh>
    <rPh sb="2" eb="4">
      <t>ショザイ</t>
    </rPh>
    <rPh sb="4" eb="6">
      <t>チイキ</t>
    </rPh>
    <phoneticPr fontId="4"/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</si>
  <si>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</si>
  <si>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</si>
  <si>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</si>
  <si>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</si>
  <si>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</si>
  <si>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</si>
  <si>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</si>
  <si>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</si>
  <si>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</si>
  <si>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</si>
  <si>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</si>
  <si>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希望</t>
    <rPh sb="0" eb="2">
      <t>キボウ</t>
    </rPh>
    <phoneticPr fontId="4"/>
  </si>
  <si>
    <t>法人形態</t>
    <rPh sb="0" eb="2">
      <t>ホウジン</t>
    </rPh>
    <rPh sb="2" eb="4">
      <t>ケイタイ</t>
    </rPh>
    <phoneticPr fontId="4"/>
  </si>
  <si>
    <t>前 株式会社</t>
    <rPh sb="0" eb="1">
      <t>マエ</t>
    </rPh>
    <rPh sb="2" eb="4">
      <t>カブシキ</t>
    </rPh>
    <rPh sb="4" eb="6">
      <t>カイシャ</t>
    </rPh>
    <phoneticPr fontId="4"/>
  </si>
  <si>
    <t>後 株式会社</t>
    <rPh sb="0" eb="1">
      <t>ウシ</t>
    </rPh>
    <rPh sb="2" eb="4">
      <t>カブシキ</t>
    </rPh>
    <rPh sb="4" eb="6">
      <t>カイシャ</t>
    </rPh>
    <phoneticPr fontId="4"/>
  </si>
  <si>
    <t>前 有限会社</t>
    <rPh sb="0" eb="1">
      <t>マエ</t>
    </rPh>
    <rPh sb="2" eb="4">
      <t>ユウゲン</t>
    </rPh>
    <rPh sb="4" eb="6">
      <t>カイシャ</t>
    </rPh>
    <phoneticPr fontId="4"/>
  </si>
  <si>
    <t>後 有限会社</t>
    <rPh sb="0" eb="1">
      <t>ウシ</t>
    </rPh>
    <rPh sb="2" eb="4">
      <t>ユウゲン</t>
    </rPh>
    <rPh sb="4" eb="6">
      <t>カイシャ</t>
    </rPh>
    <phoneticPr fontId="4"/>
  </si>
  <si>
    <t>前 合資会社</t>
    <rPh sb="0" eb="1">
      <t>マエ</t>
    </rPh>
    <rPh sb="2" eb="4">
      <t>ゴウシ</t>
    </rPh>
    <rPh sb="4" eb="6">
      <t>カイシャ</t>
    </rPh>
    <phoneticPr fontId="4"/>
  </si>
  <si>
    <t>後 合資会社</t>
    <rPh sb="0" eb="1">
      <t>ウシ</t>
    </rPh>
    <rPh sb="2" eb="4">
      <t>ゴウシ</t>
    </rPh>
    <rPh sb="4" eb="6">
      <t>カイシャ</t>
    </rPh>
    <phoneticPr fontId="4"/>
  </si>
  <si>
    <t>前 合名会社</t>
    <rPh sb="0" eb="1">
      <t>マエ</t>
    </rPh>
    <rPh sb="2" eb="4">
      <t>ゴウメイ</t>
    </rPh>
    <rPh sb="4" eb="6">
      <t>カイシャ</t>
    </rPh>
    <phoneticPr fontId="4"/>
  </si>
  <si>
    <t>後 合名会社</t>
    <rPh sb="0" eb="1">
      <t>ウシ</t>
    </rPh>
    <rPh sb="2" eb="4">
      <t>ゴウメイ</t>
    </rPh>
    <rPh sb="4" eb="6">
      <t>カイシャ</t>
    </rPh>
    <phoneticPr fontId="4"/>
  </si>
  <si>
    <t>個人･その他</t>
    <rPh sb="0" eb="2">
      <t>コジン</t>
    </rPh>
    <rPh sb="5" eb="6">
      <t>タ</t>
    </rPh>
    <phoneticPr fontId="4"/>
  </si>
  <si>
    <t>商号</t>
    <rPh sb="0" eb="2">
      <t>ショウゴウ</t>
    </rPh>
    <phoneticPr fontId="4"/>
  </si>
  <si>
    <t>CLASS</t>
    <phoneticPr fontId="4"/>
  </si>
  <si>
    <t>VERSION</t>
    <phoneticPr fontId="4"/>
  </si>
  <si>
    <t>LASDEC</t>
    <phoneticPr fontId="4"/>
  </si>
  <si>
    <t>総合補償</t>
    <phoneticPr fontId="4"/>
  </si>
  <si>
    <t>項目説明1</t>
    <rPh sb="0" eb="2">
      <t>コウモク</t>
    </rPh>
    <rPh sb="2" eb="4">
      <t>セツメイ</t>
    </rPh>
    <phoneticPr fontId="4"/>
  </si>
  <si>
    <t>項目説明2</t>
    <rPh sb="0" eb="2">
      <t>コウモク</t>
    </rPh>
    <rPh sb="2" eb="4">
      <t>セツメイ</t>
    </rPh>
    <phoneticPr fontId="4"/>
  </si>
  <si>
    <t>区分</t>
    <rPh sb="0" eb="2">
      <t>クブン</t>
    </rPh>
    <phoneticPr fontId="4"/>
  </si>
  <si>
    <t>KeyWord1</t>
    <phoneticPr fontId="4"/>
  </si>
  <si>
    <t>KeyWord2</t>
  </si>
  <si>
    <t>値</t>
    <rPh sb="0" eb="1">
      <t>アタイ</t>
    </rPh>
    <phoneticPr fontId="4"/>
  </si>
  <si>
    <t>補足</t>
    <rPh sb="0" eb="2">
      <t>ホソク</t>
    </rPh>
    <phoneticPr fontId="4"/>
  </si>
  <si>
    <t>対応項目</t>
    <rPh sb="0" eb="2">
      <t>タイオウ</t>
    </rPh>
    <rPh sb="2" eb="4">
      <t>コウモク</t>
    </rPh>
    <phoneticPr fontId="4"/>
  </si>
  <si>
    <t>業者区分</t>
    <rPh sb="0" eb="2">
      <t>ギョウシャ</t>
    </rPh>
    <rPh sb="2" eb="4">
      <t>クブン</t>
    </rPh>
    <phoneticPr fontId="4"/>
  </si>
  <si>
    <t>建設、業務、物品</t>
    <rPh sb="0" eb="2">
      <t>ケンセツ</t>
    </rPh>
    <rPh sb="3" eb="5">
      <t>ギョウム</t>
    </rPh>
    <rPh sb="6" eb="8">
      <t>ブッピン</t>
    </rPh>
    <phoneticPr fontId="4"/>
  </si>
  <si>
    <t>Info</t>
    <phoneticPr fontId="4"/>
  </si>
  <si>
    <t>ORDER_CLASS</t>
    <phoneticPr fontId="4"/>
  </si>
  <si>
    <t>バージョン情報</t>
    <rPh sb="5" eb="7">
      <t>ジョウホウ</t>
    </rPh>
    <phoneticPr fontId="4"/>
  </si>
  <si>
    <t>VERSION</t>
    <phoneticPr fontId="4"/>
  </si>
  <si>
    <t>年度</t>
    <rPh sb="0" eb="2">
      <t>ネンド</t>
    </rPh>
    <phoneticPr fontId="4"/>
  </si>
  <si>
    <t>Info</t>
    <phoneticPr fontId="4"/>
  </si>
  <si>
    <t>YEAR</t>
    <phoneticPr fontId="4"/>
  </si>
  <si>
    <t>LASDECコード</t>
    <phoneticPr fontId="4"/>
  </si>
  <si>
    <t>LASDEC</t>
    <phoneticPr fontId="4"/>
  </si>
  <si>
    <t>情報</t>
    <rPh sb="0" eb="2">
      <t>ジョウホウ</t>
    </rPh>
    <phoneticPr fontId="4"/>
  </si>
  <si>
    <t>Val</t>
    <phoneticPr fontId="4"/>
  </si>
  <si>
    <t>MST_SUPPLIER_LIST</t>
    <phoneticPr fontId="4"/>
  </si>
  <si>
    <t>受付年月日</t>
    <rPh sb="0" eb="2">
      <t>ウケツケ</t>
    </rPh>
    <rPh sb="2" eb="5">
      <t>ネンガッピ</t>
    </rPh>
    <phoneticPr fontId="4"/>
  </si>
  <si>
    <t>届出区分</t>
  </si>
  <si>
    <t>NEW_CLASS</t>
    <phoneticPr fontId="4"/>
  </si>
  <si>
    <t>本社所在地</t>
  </si>
  <si>
    <t>Val</t>
    <phoneticPr fontId="4"/>
  </si>
  <si>
    <t>MST_SUPPLIER_LIST</t>
    <phoneticPr fontId="4"/>
  </si>
  <si>
    <t>SU_AREA</t>
    <phoneticPr fontId="4"/>
  </si>
  <si>
    <t>地域</t>
    <rPh sb="0" eb="2">
      <t>チイキ</t>
    </rPh>
    <phoneticPr fontId="4"/>
  </si>
  <si>
    <t>申請者(本社)</t>
    <rPh sb="0" eb="3">
      <t>シンセイシャ</t>
    </rPh>
    <rPh sb="4" eb="6">
      <t>ホンシャ</t>
    </rPh>
    <phoneticPr fontId="12"/>
  </si>
  <si>
    <t>本社情報</t>
    <rPh sb="0" eb="2">
      <t>ホンシャ</t>
    </rPh>
    <rPh sb="2" eb="4">
      <t>ジョウホウ</t>
    </rPh>
    <phoneticPr fontId="4"/>
  </si>
  <si>
    <t>法人名</t>
    <phoneticPr fontId="4"/>
  </si>
  <si>
    <t>Info</t>
    <phoneticPr fontId="4"/>
  </si>
  <si>
    <t>MST_SUPPLIER_LIST</t>
    <phoneticPr fontId="4"/>
  </si>
  <si>
    <t>商号に法人名を付与する</t>
    <rPh sb="0" eb="2">
      <t>ショウゴウ</t>
    </rPh>
    <rPh sb="3" eb="5">
      <t>ホウジン</t>
    </rPh>
    <rPh sb="5" eb="6">
      <t>メイ</t>
    </rPh>
    <rPh sb="7" eb="9">
      <t>フヨ</t>
    </rPh>
    <phoneticPr fontId="4"/>
  </si>
  <si>
    <t>SU_NAME</t>
    <phoneticPr fontId="4"/>
  </si>
  <si>
    <t>商号カナ</t>
    <rPh sb="0" eb="2">
      <t>ショウゴウ</t>
    </rPh>
    <phoneticPr fontId="4"/>
  </si>
  <si>
    <t>SU_NAME_PRONOUNCE</t>
    <phoneticPr fontId="4"/>
  </si>
  <si>
    <t>フリガナ</t>
    <phoneticPr fontId="4"/>
  </si>
  <si>
    <t>郵便番号</t>
    <rPh sb="0" eb="2">
      <t>ユウビン</t>
    </rPh>
    <rPh sb="2" eb="4">
      <t>バンゴウ</t>
    </rPh>
    <phoneticPr fontId="4"/>
  </si>
  <si>
    <t>SU_ZIP</t>
    <phoneticPr fontId="4"/>
  </si>
  <si>
    <t>SU_ADDRESS</t>
    <phoneticPr fontId="4"/>
  </si>
  <si>
    <t>代表者</t>
    <rPh sb="0" eb="3">
      <t>ダイヒョウシャ</t>
    </rPh>
    <phoneticPr fontId="4"/>
  </si>
  <si>
    <t>SU_TOP_POST</t>
    <phoneticPr fontId="4"/>
  </si>
  <si>
    <t>Val</t>
    <phoneticPr fontId="4"/>
  </si>
  <si>
    <t>MST_SUPPLIER_LIST</t>
    <phoneticPr fontId="4"/>
  </si>
  <si>
    <t>SU_TOP_NAME</t>
    <phoneticPr fontId="4"/>
  </si>
  <si>
    <t>フリガナ</t>
    <phoneticPr fontId="4"/>
  </si>
  <si>
    <t>SU_TOP_NAME_PRONOUNCE</t>
    <phoneticPr fontId="4"/>
  </si>
  <si>
    <t>フリガナ</t>
  </si>
  <si>
    <t>SU_TEL</t>
    <phoneticPr fontId="4"/>
  </si>
  <si>
    <t>FAX番号</t>
    <rPh sb="3" eb="5">
      <t>バンゴウ</t>
    </rPh>
    <phoneticPr fontId="4"/>
  </si>
  <si>
    <t>SU_FAX</t>
    <phoneticPr fontId="4"/>
  </si>
  <si>
    <t>メールアドレス</t>
    <phoneticPr fontId="4"/>
  </si>
  <si>
    <t>SU_MAIL</t>
    <phoneticPr fontId="4"/>
  </si>
  <si>
    <t>メールアドレス</t>
  </si>
  <si>
    <t>営業所</t>
    <rPh sb="0" eb="3">
      <t>エイギョウショ</t>
    </rPh>
    <phoneticPr fontId="4"/>
  </si>
  <si>
    <t>営業所情報</t>
    <rPh sb="0" eb="3">
      <t>エイギョウショ</t>
    </rPh>
    <rPh sb="3" eb="5">
      <t>ジョウホウ</t>
    </rPh>
    <phoneticPr fontId="4"/>
  </si>
  <si>
    <t>SU_BRANCH_NAME</t>
    <phoneticPr fontId="4"/>
  </si>
  <si>
    <t>カナ</t>
    <phoneticPr fontId="4"/>
  </si>
  <si>
    <t>SU_BRANCH_NAME_PRONOUNCE</t>
    <phoneticPr fontId="4"/>
  </si>
  <si>
    <t>SU_BRANCH_ZIP</t>
    <phoneticPr fontId="4"/>
  </si>
  <si>
    <t>SU_BRANCH_ADDRESS</t>
    <phoneticPr fontId="4"/>
  </si>
  <si>
    <t>SU_BRANCH_TOP_POST</t>
    <phoneticPr fontId="4"/>
  </si>
  <si>
    <t>MST_SUPPLIER_LIST</t>
    <phoneticPr fontId="4"/>
  </si>
  <si>
    <t>SU_BRANCH_TOP_NAME</t>
    <phoneticPr fontId="4"/>
  </si>
  <si>
    <t>SU_BRANCH_TOP_NAME_PRONOUNCE</t>
    <phoneticPr fontId="4"/>
  </si>
  <si>
    <t>MST_SUPPLIER_LIST</t>
    <phoneticPr fontId="4"/>
  </si>
  <si>
    <t>SU_BRANCH_TEL</t>
    <phoneticPr fontId="4"/>
  </si>
  <si>
    <t>SU_BRANCH_FAX</t>
    <phoneticPr fontId="4"/>
  </si>
  <si>
    <t>SU_BRANCH_MAIL</t>
    <phoneticPr fontId="4"/>
  </si>
  <si>
    <t>資本金</t>
    <rPh sb="0" eb="2">
      <t>シホン</t>
    </rPh>
    <rPh sb="2" eb="3">
      <t>キン</t>
    </rPh>
    <phoneticPr fontId="4"/>
  </si>
  <si>
    <t>MST_SUPPLIER_LIST</t>
    <phoneticPr fontId="4"/>
  </si>
  <si>
    <t>SU_CAPITAL</t>
    <phoneticPr fontId="4"/>
  </si>
  <si>
    <t>自己資本金</t>
    <rPh sb="0" eb="2">
      <t>ジコ</t>
    </rPh>
    <rPh sb="2" eb="4">
      <t>シホン</t>
    </rPh>
    <rPh sb="4" eb="5">
      <t>キン</t>
    </rPh>
    <phoneticPr fontId="4"/>
  </si>
  <si>
    <t>SU_OWNER_CAPITAL</t>
    <phoneticPr fontId="4"/>
  </si>
  <si>
    <t>設立登記年月日</t>
    <phoneticPr fontId="4"/>
  </si>
  <si>
    <t>SU_REGIST_DATE</t>
    <phoneticPr fontId="4"/>
  </si>
  <si>
    <t>設立登記年月日</t>
  </si>
  <si>
    <t>営業年数</t>
    <phoneticPr fontId="4"/>
  </si>
  <si>
    <t>SU_BUSINESS_YEARS</t>
    <phoneticPr fontId="4"/>
  </si>
  <si>
    <t>営業年数</t>
  </si>
  <si>
    <t>従業員数</t>
    <phoneticPr fontId="4"/>
  </si>
  <si>
    <t>SU_STAFF_NUM</t>
    <phoneticPr fontId="4"/>
  </si>
  <si>
    <t>従業員数</t>
  </si>
  <si>
    <t>問合せ先</t>
    <rPh sb="0" eb="2">
      <t>トイア</t>
    </rPh>
    <rPh sb="3" eb="4">
      <t>サキ</t>
    </rPh>
    <phoneticPr fontId="4"/>
  </si>
  <si>
    <t>MST_SUPPLIER_LIST</t>
    <phoneticPr fontId="4"/>
  </si>
  <si>
    <t>SU_CHARGE_SECTION</t>
    <phoneticPr fontId="4"/>
  </si>
  <si>
    <t>SU_CHARGE_NAME</t>
    <phoneticPr fontId="4"/>
  </si>
  <si>
    <t>カナ</t>
    <phoneticPr fontId="4"/>
  </si>
  <si>
    <t>SU_CHARGE_NAME_PRONOUNCE</t>
    <phoneticPr fontId="4"/>
  </si>
  <si>
    <t>SU_CHARGE_TEL</t>
    <phoneticPr fontId="4"/>
  </si>
  <si>
    <t>SU_CHARGE_FAX</t>
    <phoneticPr fontId="4"/>
  </si>
  <si>
    <t>SU_CHARGE_MAIL</t>
    <phoneticPr fontId="4"/>
  </si>
  <si>
    <t>Table</t>
    <phoneticPr fontId="4"/>
  </si>
  <si>
    <t>TableVal</t>
    <phoneticPr fontId="4"/>
  </si>
  <si>
    <t>MST_SUPPLIER_CONSUL_INFO</t>
    <phoneticPr fontId="4"/>
  </si>
  <si>
    <t>SU_KIND_INDEX</t>
    <phoneticPr fontId="4"/>
  </si>
  <si>
    <t>SU_PERMIT_NUM</t>
    <phoneticPr fontId="4"/>
  </si>
  <si>
    <t>SU_PERMIT_DATE</t>
    <phoneticPr fontId="4"/>
  </si>
  <si>
    <t>SU_FINISH_CONSTRUCT_COST</t>
    <phoneticPr fontId="4"/>
  </si>
  <si>
    <t>登録番号</t>
    <rPh sb="0" eb="2">
      <t>トウロク</t>
    </rPh>
    <rPh sb="2" eb="4">
      <t>バンゴウ</t>
    </rPh>
    <phoneticPr fontId="4"/>
  </si>
  <si>
    <t>登録年月日</t>
    <rPh sb="0" eb="2">
      <t>トウロク</t>
    </rPh>
    <rPh sb="2" eb="5">
      <t>ネンガッピ</t>
    </rPh>
    <phoneticPr fontId="4"/>
  </si>
  <si>
    <t>完成測量高</t>
    <phoneticPr fontId="4"/>
  </si>
  <si>
    <t>登録業種</t>
    <phoneticPr fontId="4"/>
  </si>
  <si>
    <t>MST_SUPPLIER_CONSUL_KIND</t>
    <phoneticPr fontId="4"/>
  </si>
  <si>
    <t>SU_KIND_ID</t>
    <phoneticPr fontId="4"/>
  </si>
  <si>
    <t>SU_KIND_VALID</t>
  </si>
  <si>
    <t>SU_KIND_REQUEST</t>
  </si>
  <si>
    <t>SU_KIND_STAFF1</t>
  </si>
  <si>
    <t>SU_KIND_STAFF2</t>
  </si>
  <si>
    <t>SU_KIND_STAFF3</t>
  </si>
  <si>
    <t>0</t>
    <phoneticPr fontId="4"/>
  </si>
  <si>
    <t>1</t>
    <phoneticPr fontId="4"/>
  </si>
  <si>
    <t>2</t>
  </si>
  <si>
    <t>2</t>
    <phoneticPr fontId="4"/>
  </si>
  <si>
    <t>0</t>
    <phoneticPr fontId="4"/>
  </si>
  <si>
    <t>0</t>
    <phoneticPr fontId="4"/>
  </si>
  <si>
    <t>業種INDEX</t>
  </si>
  <si>
    <t>種別ID</t>
  </si>
  <si>
    <t>許可登録</t>
  </si>
  <si>
    <t>希望</t>
  </si>
  <si>
    <t>技術者1</t>
    <rPh sb="0" eb="3">
      <t>ギジュツシャ</t>
    </rPh>
    <phoneticPr fontId="4"/>
  </si>
  <si>
    <t>技術者2</t>
    <rPh sb="0" eb="3">
      <t>ギジュツシャ</t>
    </rPh>
    <phoneticPr fontId="4"/>
  </si>
  <si>
    <t>技術者3</t>
    <rPh sb="0" eb="3">
      <t>ギジュツシャ</t>
    </rPh>
    <phoneticPr fontId="4"/>
  </si>
  <si>
    <t>3</t>
  </si>
  <si>
    <t>4</t>
  </si>
  <si>
    <t>5</t>
  </si>
  <si>
    <t>6</t>
  </si>
  <si>
    <t>7</t>
  </si>
  <si>
    <t>8</t>
  </si>
  <si>
    <t>9</t>
  </si>
  <si>
    <t>2</t>
    <phoneticPr fontId="4"/>
  </si>
  <si>
    <t>3</t>
    <phoneticPr fontId="4"/>
  </si>
  <si>
    <t>4</t>
    <phoneticPr fontId="4"/>
  </si>
  <si>
    <t>1</t>
    <phoneticPr fontId="4"/>
  </si>
  <si>
    <t>登録</t>
    <rPh sb="0" eb="2">
      <t>トウロク</t>
    </rPh>
    <phoneticPr fontId="4"/>
  </si>
  <si>
    <t>希望</t>
    <rPh sb="0" eb="2">
      <t>キボウ</t>
    </rPh>
    <phoneticPr fontId="4"/>
  </si>
  <si>
    <t>[END]</t>
    <phoneticPr fontId="4"/>
  </si>
  <si>
    <t>○○市</t>
    <rPh sb="2" eb="3">
      <t>シ</t>
    </rPh>
    <phoneticPr fontId="4"/>
  </si>
  <si>
    <t>申請年度</t>
    <rPh sb="0" eb="2">
      <t>シンセイ</t>
    </rPh>
    <rPh sb="2" eb="4">
      <t>ネンド</t>
    </rPh>
    <phoneticPr fontId="4"/>
  </si>
  <si>
    <t>郵便番号</t>
    <rPh sb="0" eb="4">
      <t>ユウビンバンゴウ</t>
    </rPh>
    <phoneticPr fontId="4"/>
  </si>
  <si>
    <t>-</t>
    <phoneticPr fontId="4"/>
  </si>
  <si>
    <t>都道府県</t>
    <rPh sb="0" eb="4">
      <t>トドウフケン</t>
    </rPh>
    <phoneticPr fontId="4"/>
  </si>
  <si>
    <t>市町村</t>
    <rPh sb="0" eb="3">
      <t>シチョウソン</t>
    </rPh>
    <phoneticPr fontId="4"/>
  </si>
  <si>
    <t>町名地番</t>
    <rPh sb="0" eb="4">
      <t>チョウメイチバン</t>
    </rPh>
    <phoneticPr fontId="4"/>
  </si>
  <si>
    <t>業者番号</t>
    <rPh sb="0" eb="2">
      <t>ギョウシャ</t>
    </rPh>
    <rPh sb="2" eb="4">
      <t>バンゴウ</t>
    </rPh>
    <phoneticPr fontId="4"/>
  </si>
  <si>
    <t>SU_CODE</t>
    <phoneticPr fontId="4"/>
  </si>
  <si>
    <t>法人番号</t>
    <rPh sb="0" eb="2">
      <t>ホウジン</t>
    </rPh>
    <rPh sb="2" eb="4">
      <t>バンゴウ</t>
    </rPh>
    <phoneticPr fontId="4"/>
  </si>
  <si>
    <t>SU_CORPORATE_NO</t>
    <phoneticPr fontId="4"/>
  </si>
  <si>
    <t>測量　太郎</t>
    <rPh sb="0" eb="2">
      <t>ソクリョウ</t>
    </rPh>
    <rPh sb="3" eb="5">
      <t>タロウ</t>
    </rPh>
    <phoneticPr fontId="4"/>
  </si>
  <si>
    <t>ソクリョウ　タロウ</t>
    <phoneticPr fontId="4"/>
  </si>
  <si>
    <t>1234-56-0001</t>
    <phoneticPr fontId="4"/>
  </si>
  <si>
    <t>1234-56-0002</t>
    <phoneticPr fontId="4"/>
  </si>
  <si>
    <t>測量　次郎</t>
    <rPh sb="0" eb="2">
      <t>ソクリョウ</t>
    </rPh>
    <rPh sb="3" eb="5">
      <t>ジロウ</t>
    </rPh>
    <phoneticPr fontId="4"/>
  </si>
  <si>
    <t>ソクリョウ　ジロウ</t>
    <phoneticPr fontId="4"/>
  </si>
  <si>
    <t>1234-56-0003</t>
    <phoneticPr fontId="4"/>
  </si>
  <si>
    <t>1234-56-0004</t>
    <phoneticPr fontId="4"/>
  </si>
  <si>
    <t>ＦＡＸ番号</t>
    <rPh sb="3" eb="5">
      <t>バンゴウ</t>
    </rPh>
    <phoneticPr fontId="4"/>
  </si>
  <si>
    <t>本社又は委任先の所在地</t>
    <rPh sb="0" eb="2">
      <t>ホンシャ</t>
    </rPh>
    <rPh sb="2" eb="3">
      <t>マタ</t>
    </rPh>
    <rPh sb="4" eb="6">
      <t>イニン</t>
    </rPh>
    <rPh sb="6" eb="7">
      <t>サキ</t>
    </rPh>
    <rPh sb="8" eb="11">
      <t>ショザイチ</t>
    </rPh>
    <phoneticPr fontId="4"/>
  </si>
  <si>
    <t>法人名</t>
    <rPh sb="0" eb="2">
      <t>ホウジン</t>
    </rPh>
    <rPh sb="2" eb="3">
      <t>メイ</t>
    </rPh>
    <phoneticPr fontId="4"/>
  </si>
  <si>
    <t>代表者</t>
    <rPh sb="0" eb="2">
      <t>ダイヒョウ</t>
    </rPh>
    <rPh sb="2" eb="3">
      <t>シャ</t>
    </rPh>
    <phoneticPr fontId="4"/>
  </si>
  <si>
    <t>所在地又は住所</t>
    <phoneticPr fontId="4"/>
  </si>
  <si>
    <t>資本金</t>
    <rPh sb="0" eb="1">
      <t>シ</t>
    </rPh>
    <rPh sb="1" eb="2">
      <t>ホン</t>
    </rPh>
    <rPh sb="2" eb="3">
      <t>キン</t>
    </rPh>
    <phoneticPr fontId="4"/>
  </si>
  <si>
    <t>千円</t>
    <rPh sb="0" eb="2">
      <t>センエン</t>
    </rPh>
    <phoneticPr fontId="4"/>
  </si>
  <si>
    <t>人</t>
    <rPh sb="0" eb="1">
      <t>ニン</t>
    </rPh>
    <phoneticPr fontId="4"/>
  </si>
  <si>
    <t>0000</t>
    <phoneticPr fontId="4"/>
  </si>
  <si>
    <t>代表取締役社長</t>
    <rPh sb="0" eb="7">
      <t>ダイヒョウトリシマリヤクシャチョウ</t>
    </rPh>
    <phoneticPr fontId="4"/>
  </si>
  <si>
    <t>Ｓａｍｐｌｅ測量</t>
    <rPh sb="6" eb="8">
      <t>ソクリョウ</t>
    </rPh>
    <phoneticPr fontId="4"/>
  </si>
  <si>
    <t>中央営業所</t>
    <rPh sb="0" eb="2">
      <t>チュウオウ</t>
    </rPh>
    <rPh sb="2" eb="5">
      <t>エイギョウショ</t>
    </rPh>
    <phoneticPr fontId="4"/>
  </si>
  <si>
    <t>チュオウエイギョウショ</t>
    <phoneticPr fontId="4"/>
  </si>
  <si>
    <t>営業所長</t>
    <rPh sb="0" eb="4">
      <t>エイギョウショチョウ</t>
    </rPh>
    <phoneticPr fontId="4"/>
  </si>
  <si>
    <t>営業課</t>
    <rPh sb="0" eb="3">
      <t>エイギョウカ</t>
    </rPh>
    <phoneticPr fontId="4"/>
  </si>
  <si>
    <t>測量　一郎</t>
    <rPh sb="0" eb="2">
      <t>ソクリョウ</t>
    </rPh>
    <rPh sb="3" eb="5">
      <t>イチロウ</t>
    </rPh>
    <phoneticPr fontId="4"/>
  </si>
  <si>
    <t>ソクリョウ　イチロウ</t>
    <phoneticPr fontId="4"/>
  </si>
  <si>
    <t>1234-56-0005</t>
    <phoneticPr fontId="4"/>
  </si>
  <si>
    <t>1234-56-0006</t>
    <phoneticPr fontId="4"/>
  </si>
  <si>
    <t>【選択肢一覧】</t>
    <rPh sb="1" eb="4">
      <t>センタクシ</t>
    </rPh>
    <rPh sb="4" eb="6">
      <t>イチラン</t>
    </rPh>
    <phoneticPr fontId="4"/>
  </si>
  <si>
    <t>01234567890002</t>
    <phoneticPr fontId="4"/>
  </si>
  <si>
    <t>○○２－２</t>
    <phoneticPr fontId="4"/>
  </si>
  <si>
    <t>ISO認証取得状況</t>
    <rPh sb="3" eb="9">
      <t>ニンショウシュトクジョウキョウ</t>
    </rPh>
    <phoneticPr fontId="4"/>
  </si>
  <si>
    <t>無し</t>
  </si>
  <si>
    <t>ISO9000取得</t>
  </si>
  <si>
    <t>ISO14001取得</t>
  </si>
  <si>
    <t>両方取得</t>
  </si>
  <si>
    <t>登録する営業所（本社または委任された営業所）</t>
    <rPh sb="0" eb="2">
      <t>トウロク</t>
    </rPh>
    <rPh sb="4" eb="7">
      <t>エイギョウショ</t>
    </rPh>
    <rPh sb="8" eb="10">
      <t>ホンシャ</t>
    </rPh>
    <rPh sb="13" eb="15">
      <t>イニン</t>
    </rPh>
    <rPh sb="18" eb="21">
      <t>エイギョウショ</t>
    </rPh>
    <phoneticPr fontId="4"/>
  </si>
  <si>
    <t>登録を希望する業種</t>
    <rPh sb="0" eb="2">
      <t>トウロク</t>
    </rPh>
    <rPh sb="3" eb="5">
      <t>キボウ</t>
    </rPh>
    <rPh sb="7" eb="9">
      <t>ギョウシュ</t>
    </rPh>
    <phoneticPr fontId="4"/>
  </si>
  <si>
    <t>技術者の数（登録する営業所の人数）</t>
    <rPh sb="6" eb="8">
      <t>トウロク</t>
    </rPh>
    <rPh sb="10" eb="13">
      <t>エイギョウショ</t>
    </rPh>
    <rPh sb="14" eb="16">
      <t>ニンズウ</t>
    </rPh>
    <phoneticPr fontId="4"/>
  </si>
  <si>
    <t>技術者の数（登録する営業所の人数）</t>
    <phoneticPr fontId="4"/>
  </si>
  <si>
    <t>○○２丁目</t>
    <rPh sb="3" eb="5">
      <t>チョウメ</t>
    </rPh>
    <phoneticPr fontId="4"/>
  </si>
  <si>
    <t>【取込み用計算式】</t>
    <rPh sb="1" eb="3">
      <t>トリコ</t>
    </rPh>
    <rPh sb="4" eb="5">
      <t>ヨウ</t>
    </rPh>
    <rPh sb="5" eb="8">
      <t>ケイサンシキ</t>
    </rPh>
    <phoneticPr fontId="4"/>
  </si>
  <si>
    <t>UPDATE</t>
    <phoneticPr fontId="4"/>
  </si>
  <si>
    <t>市区町村</t>
    <rPh sb="0" eb="4">
      <t>シクチョウソン</t>
    </rPh>
    <phoneticPr fontId="4"/>
  </si>
  <si>
    <t>（株）</t>
    <rPh sb="1" eb="2">
      <t>カブ</t>
    </rPh>
    <phoneticPr fontId="4"/>
  </si>
  <si>
    <t>（有）</t>
    <rPh sb="1" eb="2">
      <t>ユウ</t>
    </rPh>
    <phoneticPr fontId="4"/>
  </si>
  <si>
    <t>（資）</t>
    <rPh sb="1" eb="2">
      <t>シ</t>
    </rPh>
    <phoneticPr fontId="4"/>
  </si>
  <si>
    <t>（名）</t>
    <rPh sb="1" eb="2">
      <t>メイ</t>
    </rPh>
    <phoneticPr fontId="4"/>
  </si>
  <si>
    <t>t-sokuryo@sample.co.jp</t>
    <phoneticPr fontId="4"/>
  </si>
  <si>
    <t>i-sokuryo@sample.co.jp</t>
    <phoneticPr fontId="4"/>
  </si>
  <si>
    <t>※太枠箇所を記入してください。</t>
    <rPh sb="1" eb="3">
      <t>フトワク</t>
    </rPh>
    <rPh sb="3" eb="5">
      <t>カショ</t>
    </rPh>
    <rPh sb="6" eb="8">
      <t>キニュウ</t>
    </rPh>
    <phoneticPr fontId="4"/>
  </si>
  <si>
    <t>Val</t>
  </si>
  <si>
    <t>カスタマイズ項目</t>
  </si>
  <si>
    <t>KeyWord1</t>
  </si>
  <si>
    <t>JUDGE</t>
    <phoneticPr fontId="4"/>
  </si>
  <si>
    <t>IsImport</t>
    <phoneticPr fontId="4"/>
  </si>
  <si>
    <t>取込対象</t>
    <rPh sb="0" eb="4">
      <t>トリコミタイショウ</t>
    </rPh>
    <phoneticPr fontId="4"/>
  </si>
  <si>
    <t>サンプルソクリョウ</t>
    <phoneticPr fontId="4"/>
  </si>
  <si>
    <t>更新</t>
    <rPh sb="0" eb="2">
      <t>コウシン</t>
    </rPh>
    <phoneticPr fontId="4"/>
  </si>
  <si>
    <t>記入日</t>
    <rPh sb="0" eb="3">
      <t>キニュウビ</t>
    </rPh>
    <phoneticPr fontId="4"/>
  </si>
  <si>
    <t>申請者(本社)</t>
    <rPh sb="0" eb="2">
      <t>シンセイ</t>
    </rPh>
    <rPh sb="2" eb="3">
      <t>シャ</t>
    </rPh>
    <rPh sb="4" eb="6">
      <t>ホンシャ</t>
    </rPh>
    <phoneticPr fontId="4"/>
  </si>
  <si>
    <t>町名番地</t>
    <rPh sb="0" eb="4">
      <t>チョウメイバンチ</t>
    </rPh>
    <phoneticPr fontId="4"/>
  </si>
  <si>
    <t>自己資本金</t>
    <rPh sb="0" eb="2">
      <t>ジコ</t>
    </rPh>
    <rPh sb="2" eb="5">
      <t>シホンキン</t>
    </rPh>
    <phoneticPr fontId="4"/>
  </si>
  <si>
    <t>設立登記年月日</t>
    <rPh sb="0" eb="2">
      <t>セツリツ</t>
    </rPh>
    <rPh sb="2" eb="4">
      <t>トウキ</t>
    </rPh>
    <rPh sb="4" eb="6">
      <t>ネンゲツ</t>
    </rPh>
    <rPh sb="6" eb="7">
      <t>ヒ</t>
    </rPh>
    <phoneticPr fontId="4"/>
  </si>
  <si>
    <t>営業年数</t>
    <rPh sb="0" eb="2">
      <t>エイギョウ</t>
    </rPh>
    <rPh sb="2" eb="4">
      <t>ネンスウ</t>
    </rPh>
    <phoneticPr fontId="4"/>
  </si>
  <si>
    <t>年</t>
    <rPh sb="0" eb="1">
      <t>ネン</t>
    </rPh>
    <phoneticPr fontId="4"/>
  </si>
  <si>
    <t>登録年月日</t>
    <rPh sb="0" eb="2">
      <t>トウロク</t>
    </rPh>
    <rPh sb="2" eb="4">
      <t>ネンゲツ</t>
    </rPh>
    <rPh sb="4" eb="5">
      <t>ヒ</t>
    </rPh>
    <phoneticPr fontId="4"/>
  </si>
  <si>
    <t>第</t>
    <rPh sb="0" eb="1">
      <t>ダイ</t>
    </rPh>
    <phoneticPr fontId="4"/>
  </si>
  <si>
    <t>号</t>
    <rPh sb="0" eb="1">
      <t>ゴウ</t>
    </rPh>
    <phoneticPr fontId="4"/>
  </si>
  <si>
    <t>完成測量高</t>
    <rPh sb="0" eb="2">
      <t>カンセイ</t>
    </rPh>
    <rPh sb="2" eb="4">
      <t>ソクリョウ</t>
    </rPh>
    <phoneticPr fontId="4"/>
  </si>
  <si>
    <t>業者カード (測量・建設コンサルタント)</t>
    <rPh sb="7" eb="9">
      <t>ソクリョウ</t>
    </rPh>
    <rPh sb="10" eb="12">
      <t>ケンセツ</t>
    </rPh>
    <phoneticPr fontId="4"/>
  </si>
  <si>
    <t>000</t>
    <phoneticPr fontId="4"/>
  </si>
  <si>
    <t>○○県</t>
    <rPh sb="2" eb="3">
      <t>ケン</t>
    </rPh>
    <phoneticPr fontId="4"/>
  </si>
  <si>
    <t>○△県</t>
    <rPh sb="2" eb="3">
      <t>ケン</t>
    </rPh>
    <phoneticPr fontId="4"/>
  </si>
  <si>
    <t>業者カード (測量・建設コンサルタント)</t>
    <phoneticPr fontId="4"/>
  </si>
  <si>
    <t>インボイス登録番号</t>
    <rPh sb="5" eb="9">
      <t>トウロクバンゴウ</t>
    </rPh>
    <phoneticPr fontId="4"/>
  </si>
  <si>
    <t>インボイス
登録番号</t>
    <rPh sb="6" eb="10">
      <t>トウロクバンゴウ</t>
    </rPh>
    <phoneticPr fontId="4"/>
  </si>
  <si>
    <t>T</t>
    <phoneticPr fontId="4"/>
  </si>
  <si>
    <t>0123456789002</t>
    <phoneticPr fontId="4"/>
  </si>
  <si>
    <t>FlgIsInvoiceNo</t>
    <phoneticPr fontId="4"/>
  </si>
  <si>
    <t>999999</t>
    <phoneticPr fontId="4"/>
  </si>
  <si>
    <t>EditDate</t>
    <phoneticPr fontId="4"/>
  </si>
  <si>
    <t>j-sokuryo@sample.co.jp</t>
    <phoneticPr fontId="4"/>
  </si>
  <si>
    <t>この記載事項は、事実に相違ありません。</t>
  </si>
  <si>
    <t>この記載事項は、事実に相違ありません。</t>
    <phoneticPr fontId="4"/>
  </si>
  <si>
    <t>○</t>
  </si>
  <si>
    <t>越前町入力</t>
    <rPh sb="0" eb="3">
      <t>エチゼンチョウ</t>
    </rPh>
    <rPh sb="3" eb="5">
      <t>ニュウリョク</t>
    </rPh>
    <phoneticPr fontId="4"/>
  </si>
  <si>
    <t>越前町</t>
    <rPh sb="0" eb="3">
      <t>エチゼンチョウ</t>
    </rPh>
    <phoneticPr fontId="4"/>
  </si>
  <si>
    <t>町内業者（本社）</t>
  </si>
  <si>
    <t>町内営業所</t>
  </si>
  <si>
    <t>丹南地区業者及び丹南地区営業所</t>
  </si>
  <si>
    <t>嶺北地域業者及び嶺北地域営業所</t>
  </si>
  <si>
    <t>嶺南地域業者及び嶺南地域営業所</t>
  </si>
  <si>
    <t>県外業者</t>
  </si>
  <si>
    <t>町内営業所</t>
    <rPh sb="0" eb="2">
      <t>チョウナイ</t>
    </rPh>
    <rPh sb="2" eb="5">
      <t>エイギョウショ</t>
    </rPh>
    <phoneticPr fontId="4"/>
  </si>
  <si>
    <t>実印</t>
    <rPh sb="0" eb="2">
      <t>ジツイン</t>
    </rPh>
    <phoneticPr fontId="4"/>
  </si>
  <si>
    <t>営業収入金額計</t>
    <rPh sb="0" eb="2">
      <t>エイギョウ</t>
    </rPh>
    <rPh sb="2" eb="4">
      <t>シュウニュウ</t>
    </rPh>
    <rPh sb="4" eb="6">
      <t>キンガク</t>
    </rPh>
    <rPh sb="6" eb="7">
      <t>ケイ</t>
    </rPh>
    <phoneticPr fontId="4"/>
  </si>
  <si>
    <t>上記の業者カードの登録申請を致します。</t>
    <phoneticPr fontId="4"/>
  </si>
  <si>
    <t>上記の業者カードの登録申請を致します。</t>
    <phoneticPr fontId="4"/>
  </si>
  <si>
    <t>営業補償・特殊補償</t>
    <phoneticPr fontId="4"/>
  </si>
  <si>
    <t>機械工作物</t>
    <phoneticPr fontId="4"/>
  </si>
  <si>
    <t>営業収入金額計</t>
    <phoneticPr fontId="4"/>
  </si>
  <si>
    <t>令和9・10年度</t>
    <rPh sb="0" eb="2">
      <t>レイワ</t>
    </rPh>
    <rPh sb="6" eb="7">
      <t>ネン</t>
    </rPh>
    <rPh sb="7" eb="8">
      <t>ド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</si>
</sst>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);[Red]\(#,##0\)"/>
    <numFmt numFmtId="177" formatCode="0_ "/>
    <numFmt numFmtId="178" formatCode="#,##0\ &quot;人&quot;"/>
    <numFmt numFmtId="179" formatCode="[$-411]ggge&quot;年&quot;m&quot;月&quot;d&quot;日&quot;;@"/>
    <numFmt numFmtId="180" formatCode="#,##0_ "/>
    <numFmt numFmtId="181" formatCode="[$-411]ge\.m\.d;@"/>
    <numFmt numFmtId="182" formatCode="#,##0\ &quot;千円&quot;"/>
    <numFmt numFmtId="183" formatCode="#,##0\ &quot;年&quot;"/>
  </numFmts>
  <fonts count="33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9"/>
      <color indexed="9"/>
      <name val="ＭＳ 明朝"/>
      <family val="1"/>
      <charset val="128"/>
    </font>
    <font>
      <sz val="9"/>
      <name val="ＭＳ ゴシック"/>
      <family val="3"/>
      <charset val="128"/>
    </font>
    <font>
      <b/>
      <sz val="9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9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9" tint="-0.249977111117893"/>
      <name val="ＭＳ 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72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8">
    <xf numFmtId="0" fontId="0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0" borderId="1" applyNumberForma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23" borderId="4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23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4" applyNumberFormat="0" applyAlignment="0" applyProtection="0">
      <alignment vertical="center"/>
    </xf>
    <xf numFmtId="0" fontId="3" fillId="0" borderId="0">
      <alignment vertical="center"/>
    </xf>
    <xf numFmtId="0" fontId="26" fillId="4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1" fillId="0" borderId="0">
      <alignment vertical="center"/>
    </xf>
  </cellStyleXfs>
  <cellXfs count="3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Continuous" vertical="center"/>
    </xf>
    <xf numFmtId="0" fontId="5" fillId="0" borderId="0" xfId="0" applyFont="1" applyAlignment="1">
      <alignment horizontal="distributed" vertical="center"/>
    </xf>
    <xf numFmtId="0" fontId="7" fillId="0" borderId="0" xfId="0" applyFont="1">
      <alignment vertical="center"/>
    </xf>
    <xf numFmtId="0" fontId="5" fillId="0" borderId="0" xfId="0" applyFont="1" applyAlignment="1">
      <alignment vertical="center" textRotation="255"/>
    </xf>
    <xf numFmtId="0" fontId="5" fillId="0" borderId="0" xfId="0" applyFont="1" applyAlignment="1">
      <alignment vertical="center" textRotation="255" shrinkToFit="1"/>
    </xf>
    <xf numFmtId="49" fontId="5" fillId="0" borderId="0" xfId="0" applyNumberFormat="1" applyFont="1">
      <alignment vertical="center"/>
    </xf>
    <xf numFmtId="0" fontId="27" fillId="24" borderId="0" xfId="0" applyFont="1" applyFill="1" applyAlignment="1">
      <alignment horizontal="left" vertical="center"/>
    </xf>
    <xf numFmtId="0" fontId="27" fillId="24" borderId="0" xfId="0" applyFont="1" applyFill="1">
      <alignment vertical="center"/>
    </xf>
    <xf numFmtId="0" fontId="8" fillId="0" borderId="0" xfId="0" applyFont="1">
      <alignment vertical="center"/>
    </xf>
    <xf numFmtId="0" fontId="8" fillId="24" borderId="0" xfId="0" applyFont="1" applyFill="1" applyAlignment="1">
      <alignment horizontal="left" vertical="center"/>
    </xf>
    <xf numFmtId="0" fontId="8" fillId="25" borderId="0" xfId="0" applyFont="1" applyFill="1">
      <alignment vertical="center"/>
    </xf>
    <xf numFmtId="0" fontId="8" fillId="25" borderId="0" xfId="0" applyFont="1" applyFill="1" applyAlignment="1">
      <alignment horizontal="left" vertical="center"/>
    </xf>
    <xf numFmtId="0" fontId="8" fillId="24" borderId="0" xfId="0" applyFont="1" applyFill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>
      <alignment vertical="center"/>
    </xf>
    <xf numFmtId="49" fontId="8" fillId="24" borderId="0" xfId="0" applyNumberFormat="1" applyFont="1" applyFill="1" applyAlignment="1">
      <alignment horizontal="left" vertical="center"/>
    </xf>
    <xf numFmtId="49" fontId="8" fillId="25" borderId="0" xfId="0" applyNumberFormat="1" applyFont="1" applyFill="1" applyAlignment="1">
      <alignment horizontal="left" vertical="center"/>
    </xf>
    <xf numFmtId="0" fontId="5" fillId="25" borderId="0" xfId="0" applyFont="1" applyFill="1">
      <alignment vertical="center"/>
    </xf>
    <xf numFmtId="0" fontId="5" fillId="27" borderId="20" xfId="0" applyFont="1" applyFill="1" applyBorder="1">
      <alignment vertical="center"/>
    </xf>
    <xf numFmtId="49" fontId="5" fillId="25" borderId="0" xfId="0" applyNumberFormat="1" applyFont="1" applyFill="1">
      <alignment vertical="center"/>
    </xf>
    <xf numFmtId="0" fontId="5" fillId="27" borderId="19" xfId="0" applyFont="1" applyFill="1" applyBorder="1">
      <alignment vertical="center"/>
    </xf>
    <xf numFmtId="0" fontId="5" fillId="27" borderId="12" xfId="0" applyFont="1" applyFill="1" applyBorder="1" applyAlignment="1">
      <alignment horizontal="centerContinuous" vertical="center"/>
    </xf>
    <xf numFmtId="0" fontId="5" fillId="27" borderId="13" xfId="0" applyFont="1" applyFill="1" applyBorder="1" applyAlignment="1">
      <alignment horizontal="centerContinuous" vertical="center"/>
    </xf>
    <xf numFmtId="0" fontId="9" fillId="27" borderId="16" xfId="0" applyFont="1" applyFill="1" applyBorder="1">
      <alignment vertical="center"/>
    </xf>
    <xf numFmtId="0" fontId="5" fillId="27" borderId="16" xfId="0" applyFont="1" applyFill="1" applyBorder="1">
      <alignment vertical="center"/>
    </xf>
    <xf numFmtId="0" fontId="6" fillId="27" borderId="13" xfId="0" applyFont="1" applyFill="1" applyBorder="1">
      <alignment vertical="center"/>
    </xf>
    <xf numFmtId="0" fontId="5" fillId="27" borderId="13" xfId="0" applyFont="1" applyFill="1" applyBorder="1">
      <alignment vertical="center"/>
    </xf>
    <xf numFmtId="176" fontId="5" fillId="27" borderId="13" xfId="0" applyNumberFormat="1" applyFont="1" applyFill="1" applyBorder="1">
      <alignment vertical="center"/>
    </xf>
    <xf numFmtId="177" fontId="6" fillId="27" borderId="13" xfId="0" applyNumberFormat="1" applyFont="1" applyFill="1" applyBorder="1" applyAlignment="1">
      <alignment horizontal="center" vertical="center"/>
    </xf>
    <xf numFmtId="176" fontId="5" fillId="27" borderId="14" xfId="0" applyNumberFormat="1" applyFont="1" applyFill="1" applyBorder="1">
      <alignment vertical="center"/>
    </xf>
    <xf numFmtId="0" fontId="5" fillId="27" borderId="14" xfId="0" applyFont="1" applyFill="1" applyBorder="1">
      <alignment vertical="center"/>
    </xf>
    <xf numFmtId="179" fontId="5" fillId="0" borderId="0" xfId="0" applyNumberFormat="1" applyFont="1" applyAlignment="1" applyProtection="1">
      <alignment horizontal="right" vertical="center"/>
      <protection locked="0"/>
    </xf>
    <xf numFmtId="0" fontId="9" fillId="0" borderId="0" xfId="0" applyFont="1">
      <alignment vertical="center"/>
    </xf>
    <xf numFmtId="0" fontId="5" fillId="27" borderId="22" xfId="0" applyFont="1" applyFill="1" applyBorder="1">
      <alignment vertical="center"/>
    </xf>
    <xf numFmtId="49" fontId="5" fillId="27" borderId="51" xfId="0" applyNumberFormat="1" applyFont="1" applyFill="1" applyBorder="1">
      <alignment vertical="center"/>
    </xf>
    <xf numFmtId="49" fontId="5" fillId="27" borderId="52" xfId="0" applyNumberFormat="1" applyFont="1" applyFill="1" applyBorder="1">
      <alignment vertical="center"/>
    </xf>
    <xf numFmtId="0" fontId="5" fillId="27" borderId="55" xfId="0" applyFont="1" applyFill="1" applyBorder="1">
      <alignment vertical="center"/>
    </xf>
    <xf numFmtId="0" fontId="5" fillId="27" borderId="52" xfId="0" applyFont="1" applyFill="1" applyBorder="1">
      <alignment vertical="center"/>
    </xf>
    <xf numFmtId="49" fontId="9" fillId="27" borderId="11" xfId="0" applyNumberFormat="1" applyFont="1" applyFill="1" applyBorder="1" applyAlignment="1">
      <alignment horizontal="left" vertical="center" indent="1"/>
    </xf>
    <xf numFmtId="49" fontId="9" fillId="27" borderId="10" xfId="0" applyNumberFormat="1" applyFont="1" applyFill="1" applyBorder="1">
      <alignment vertical="center"/>
    </xf>
    <xf numFmtId="178" fontId="5" fillId="27" borderId="58" xfId="0" applyNumberFormat="1" applyFont="1" applyFill="1" applyBorder="1" applyAlignment="1">
      <alignment horizontal="center" vertical="center"/>
    </xf>
    <xf numFmtId="178" fontId="5" fillId="27" borderId="40" xfId="0" applyNumberFormat="1" applyFont="1" applyFill="1" applyBorder="1" applyAlignment="1">
      <alignment horizontal="center" vertical="center"/>
    </xf>
    <xf numFmtId="178" fontId="5" fillId="27" borderId="59" xfId="0" applyNumberFormat="1" applyFont="1" applyFill="1" applyBorder="1" applyAlignment="1">
      <alignment horizontal="center" vertical="center"/>
    </xf>
    <xf numFmtId="176" fontId="5" fillId="27" borderId="38" xfId="0" applyNumberFormat="1" applyFont="1" applyFill="1" applyBorder="1">
      <alignment vertical="center"/>
    </xf>
    <xf numFmtId="0" fontId="5" fillId="27" borderId="39" xfId="0" applyFont="1" applyFill="1" applyBorder="1">
      <alignment vertical="center"/>
    </xf>
    <xf numFmtId="177" fontId="6" fillId="27" borderId="39" xfId="0" applyNumberFormat="1" applyFont="1" applyFill="1" applyBorder="1" applyAlignment="1">
      <alignment horizontal="center" vertical="center"/>
    </xf>
    <xf numFmtId="176" fontId="5" fillId="27" borderId="39" xfId="0" applyNumberFormat="1" applyFont="1" applyFill="1" applyBorder="1">
      <alignment vertical="center"/>
    </xf>
    <xf numFmtId="176" fontId="5" fillId="27" borderId="40" xfId="0" applyNumberFormat="1" applyFont="1" applyFill="1" applyBorder="1">
      <alignment vertical="center"/>
    </xf>
    <xf numFmtId="176" fontId="5" fillId="27" borderId="50" xfId="0" applyNumberFormat="1" applyFont="1" applyFill="1" applyBorder="1">
      <alignment vertical="center"/>
    </xf>
    <xf numFmtId="0" fontId="5" fillId="27" borderId="50" xfId="0" applyFont="1" applyFill="1" applyBorder="1">
      <alignment vertical="center"/>
    </xf>
    <xf numFmtId="0" fontId="5" fillId="27" borderId="38" xfId="0" applyFont="1" applyFill="1" applyBorder="1">
      <alignment vertical="center"/>
    </xf>
    <xf numFmtId="0" fontId="5" fillId="27" borderId="40" xfId="0" applyFont="1" applyFill="1" applyBorder="1">
      <alignment vertical="center"/>
    </xf>
    <xf numFmtId="0" fontId="5" fillId="28" borderId="0" xfId="0" applyFont="1" applyFill="1">
      <alignment vertical="center"/>
    </xf>
    <xf numFmtId="0" fontId="30" fillId="28" borderId="0" xfId="0" applyFont="1" applyFill="1" applyAlignment="1">
      <alignment horizontal="centerContinuous" vertical="center"/>
    </xf>
    <xf numFmtId="0" fontId="5" fillId="28" borderId="0" xfId="0" applyFont="1" applyFill="1" applyAlignment="1">
      <alignment horizontal="centerContinuous" vertical="center"/>
    </xf>
    <xf numFmtId="0" fontId="7" fillId="28" borderId="0" xfId="0" applyFont="1" applyFill="1">
      <alignment vertical="center"/>
    </xf>
    <xf numFmtId="0" fontId="5" fillId="28" borderId="0" xfId="0" applyFont="1" applyFill="1" applyAlignment="1">
      <alignment vertical="center" textRotation="255"/>
    </xf>
    <xf numFmtId="0" fontId="5" fillId="28" borderId="0" xfId="0" applyFont="1" applyFill="1" applyAlignment="1">
      <alignment horizontal="distributed" vertical="center"/>
    </xf>
    <xf numFmtId="179" fontId="5" fillId="28" borderId="0" xfId="0" applyNumberFormat="1" applyFont="1" applyFill="1" applyAlignment="1">
      <alignment horizontal="right" vertical="center"/>
    </xf>
    <xf numFmtId="49" fontId="5" fillId="27" borderId="56" xfId="0" applyNumberFormat="1" applyFont="1" applyFill="1" applyBorder="1">
      <alignment vertical="center"/>
    </xf>
    <xf numFmtId="180" fontId="5" fillId="27" borderId="14" xfId="0" applyNumberFormat="1" applyFont="1" applyFill="1" applyBorder="1" applyAlignment="1">
      <alignment horizontal="center" vertical="center"/>
    </xf>
    <xf numFmtId="180" fontId="5" fillId="27" borderId="40" xfId="0" applyNumberFormat="1" applyFont="1" applyFill="1" applyBorder="1" applyAlignment="1">
      <alignment horizontal="center" vertical="center"/>
    </xf>
    <xf numFmtId="49" fontId="5" fillId="27" borderId="20" xfId="0" applyNumberFormat="1" applyFont="1" applyFill="1" applyBorder="1">
      <alignment vertical="center"/>
    </xf>
    <xf numFmtId="49" fontId="5" fillId="27" borderId="56" xfId="0" applyNumberFormat="1" applyFont="1" applyFill="1" applyBorder="1" applyProtection="1">
      <alignment vertical="center"/>
      <protection locked="0"/>
    </xf>
    <xf numFmtId="0" fontId="5" fillId="27" borderId="14" xfId="0" applyFont="1" applyFill="1" applyBorder="1" applyAlignment="1">
      <alignment horizontal="centerContinuous" vertical="center"/>
    </xf>
    <xf numFmtId="0" fontId="5" fillId="27" borderId="17" xfId="0" applyFont="1" applyFill="1" applyBorder="1">
      <alignment vertical="center"/>
    </xf>
    <xf numFmtId="49" fontId="9" fillId="27" borderId="11" xfId="0" applyNumberFormat="1" applyFont="1" applyFill="1" applyBorder="1">
      <alignment vertical="center"/>
    </xf>
    <xf numFmtId="0" fontId="9" fillId="27" borderId="0" xfId="0" applyFont="1" applyFill="1">
      <alignment vertical="center"/>
    </xf>
    <xf numFmtId="0" fontId="5" fillId="27" borderId="0" xfId="0" applyFont="1" applyFill="1">
      <alignment vertical="center"/>
    </xf>
    <xf numFmtId="0" fontId="5" fillId="27" borderId="21" xfId="0" applyFont="1" applyFill="1" applyBorder="1">
      <alignment vertical="center"/>
    </xf>
    <xf numFmtId="0" fontId="5" fillId="27" borderId="58" xfId="0" applyFont="1" applyFill="1" applyBorder="1">
      <alignment vertical="center"/>
    </xf>
    <xf numFmtId="0" fontId="5" fillId="28" borderId="44" xfId="0" applyFont="1" applyFill="1" applyBorder="1">
      <alignment vertical="center"/>
    </xf>
    <xf numFmtId="0" fontId="5" fillId="28" borderId="45" xfId="0" applyFont="1" applyFill="1" applyBorder="1">
      <alignment vertical="center"/>
    </xf>
    <xf numFmtId="0" fontId="5" fillId="28" borderId="61" xfId="0" applyFont="1" applyFill="1" applyBorder="1">
      <alignment vertical="center"/>
    </xf>
    <xf numFmtId="0" fontId="5" fillId="28" borderId="49" xfId="0" applyFont="1" applyFill="1" applyBorder="1">
      <alignment vertical="center"/>
    </xf>
    <xf numFmtId="0" fontId="5" fillId="28" borderId="62" xfId="0" applyFont="1" applyFill="1" applyBorder="1">
      <alignment vertical="center"/>
    </xf>
    <xf numFmtId="0" fontId="9" fillId="28" borderId="0" xfId="0" applyFont="1" applyFill="1">
      <alignment vertical="center"/>
    </xf>
    <xf numFmtId="0" fontId="31" fillId="0" borderId="0" xfId="0" applyFont="1" applyAlignment="1">
      <alignment horizontal="centerContinuous" vertical="center"/>
    </xf>
    <xf numFmtId="0" fontId="5" fillId="0" borderId="62" xfId="0" applyFont="1" applyBorder="1">
      <alignment vertical="center"/>
    </xf>
    <xf numFmtId="14" fontId="5" fillId="25" borderId="0" xfId="0" applyNumberFormat="1" applyFont="1" applyFill="1">
      <alignment vertical="center"/>
    </xf>
    <xf numFmtId="0" fontId="5" fillId="27" borderId="11" xfId="0" applyFont="1" applyFill="1" applyBorder="1">
      <alignment vertical="center"/>
    </xf>
    <xf numFmtId="0" fontId="5" fillId="27" borderId="10" xfId="0" applyFont="1" applyFill="1" applyBorder="1">
      <alignment vertical="center"/>
    </xf>
    <xf numFmtId="0" fontId="5" fillId="27" borderId="63" xfId="0" applyFont="1" applyFill="1" applyBorder="1">
      <alignment vertical="center"/>
    </xf>
    <xf numFmtId="0" fontId="5" fillId="27" borderId="15" xfId="0" applyFont="1" applyFill="1" applyBorder="1">
      <alignment vertical="center"/>
    </xf>
    <xf numFmtId="0" fontId="7" fillId="27" borderId="16" xfId="0" applyFont="1" applyFill="1" applyBorder="1">
      <alignment vertical="center"/>
    </xf>
    <xf numFmtId="0" fontId="5" fillId="27" borderId="60" xfId="0" applyFont="1" applyFill="1" applyBorder="1">
      <alignment vertical="center"/>
    </xf>
    <xf numFmtId="0" fontId="32" fillId="25" borderId="0" xfId="0" applyFont="1" applyFill="1">
      <alignment vertical="center"/>
    </xf>
    <xf numFmtId="0" fontId="32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32" fillId="29" borderId="0" xfId="0" applyFont="1" applyFill="1" applyAlignment="1">
      <alignment horizontal="left" vertical="center"/>
    </xf>
    <xf numFmtId="0" fontId="32" fillId="29" borderId="0" xfId="0" applyFont="1" applyFill="1">
      <alignment vertical="center"/>
    </xf>
    <xf numFmtId="181" fontId="32" fillId="0" borderId="0" xfId="0" applyNumberFormat="1" applyFont="1">
      <alignment vertical="center"/>
    </xf>
    <xf numFmtId="0" fontId="5" fillId="26" borderId="0" xfId="0" applyFont="1" applyFill="1">
      <alignment vertical="center"/>
    </xf>
    <xf numFmtId="178" fontId="5" fillId="27" borderId="14" xfId="0" applyNumberFormat="1" applyFont="1" applyFill="1" applyBorder="1" applyAlignment="1">
      <alignment horizontal="center" vertical="center"/>
    </xf>
    <xf numFmtId="49" fontId="5" fillId="27" borderId="28" xfId="0" applyNumberFormat="1" applyFont="1" applyFill="1" applyBorder="1" applyProtection="1">
      <alignment vertical="center"/>
      <protection locked="0"/>
    </xf>
    <xf numFmtId="49" fontId="5" fillId="27" borderId="16" xfId="0" applyNumberFormat="1" applyFont="1" applyFill="1" applyBorder="1">
      <alignment vertical="center"/>
    </xf>
    <xf numFmtId="183" fontId="5" fillId="27" borderId="40" xfId="0" applyNumberFormat="1" applyFont="1" applyFill="1" applyBorder="1" applyAlignment="1">
      <alignment horizontal="center" vertical="center"/>
    </xf>
    <xf numFmtId="180" fontId="5" fillId="27" borderId="59" xfId="0" applyNumberFormat="1" applyFont="1" applyFill="1" applyBorder="1" applyAlignment="1">
      <alignment horizontal="center" vertical="center"/>
    </xf>
    <xf numFmtId="0" fontId="5" fillId="27" borderId="34" xfId="0" applyFont="1" applyFill="1" applyBorder="1" applyAlignment="1">
      <alignment horizontal="centerContinuous" vertical="center"/>
    </xf>
    <xf numFmtId="0" fontId="5" fillId="27" borderId="35" xfId="0" applyFont="1" applyFill="1" applyBorder="1" applyAlignment="1">
      <alignment horizontal="centerContinuous" vertical="center"/>
    </xf>
    <xf numFmtId="0" fontId="5" fillId="27" borderId="36" xfId="0" applyFont="1" applyFill="1" applyBorder="1" applyAlignment="1">
      <alignment horizontal="centerContinuous" vertical="center"/>
    </xf>
    <xf numFmtId="0" fontId="5" fillId="27" borderId="37" xfId="0" applyFont="1" applyFill="1" applyBorder="1" applyAlignment="1">
      <alignment horizontal="centerContinuous" vertical="center"/>
    </xf>
    <xf numFmtId="0" fontId="6" fillId="27" borderId="35" xfId="0" applyFont="1" applyFill="1" applyBorder="1" applyAlignment="1">
      <alignment horizontal="centerContinuous" vertical="center"/>
    </xf>
    <xf numFmtId="0" fontId="6" fillId="27" borderId="43" xfId="0" applyFont="1" applyFill="1" applyBorder="1" applyAlignment="1">
      <alignment horizontal="centerContinuous" vertical="center"/>
    </xf>
    <xf numFmtId="0" fontId="5" fillId="27" borderId="65" xfId="0" applyFont="1" applyFill="1" applyBorder="1" applyAlignment="1">
      <alignment horizontal="center" vertical="center"/>
    </xf>
    <xf numFmtId="0" fontId="5" fillId="27" borderId="66" xfId="0" applyFont="1" applyFill="1" applyBorder="1" applyAlignment="1">
      <alignment horizontal="center" vertical="center"/>
    </xf>
    <xf numFmtId="0" fontId="5" fillId="28" borderId="65" xfId="0" applyFont="1" applyFill="1" applyBorder="1">
      <alignment vertical="center"/>
    </xf>
    <xf numFmtId="0" fontId="5" fillId="28" borderId="67" xfId="0" applyFont="1" applyFill="1" applyBorder="1">
      <alignment vertical="center"/>
    </xf>
    <xf numFmtId="0" fontId="5" fillId="28" borderId="67" xfId="0" applyFont="1" applyFill="1" applyBorder="1" applyAlignment="1">
      <alignment vertical="center" textRotation="255" shrinkToFit="1"/>
    </xf>
    <xf numFmtId="0" fontId="5" fillId="28" borderId="68" xfId="0" applyFont="1" applyFill="1" applyBorder="1">
      <alignment vertical="center"/>
    </xf>
    <xf numFmtId="49" fontId="5" fillId="27" borderId="28" xfId="0" applyNumberFormat="1" applyFont="1" applyFill="1" applyBorder="1">
      <alignment vertical="center"/>
    </xf>
    <xf numFmtId="0" fontId="5" fillId="27" borderId="64" xfId="0" applyFont="1" applyFill="1" applyBorder="1" applyAlignment="1">
      <alignment horizontal="center" vertical="center"/>
    </xf>
    <xf numFmtId="0" fontId="5" fillId="25" borderId="0" xfId="0" quotePrefix="1" applyFont="1" applyFill="1">
      <alignment vertical="center"/>
    </xf>
    <xf numFmtId="0" fontId="5" fillId="30" borderId="10" xfId="0" applyFont="1" applyFill="1" applyBorder="1">
      <alignment vertical="center"/>
    </xf>
    <xf numFmtId="0" fontId="5" fillId="30" borderId="18" xfId="0" applyFont="1" applyFill="1" applyBorder="1">
      <alignment vertical="center"/>
    </xf>
    <xf numFmtId="0" fontId="5" fillId="30" borderId="0" xfId="0" applyFont="1" applyFill="1">
      <alignment vertical="center"/>
    </xf>
    <xf numFmtId="0" fontId="5" fillId="30" borderId="21" xfId="0" applyFont="1" applyFill="1" applyBorder="1">
      <alignment vertical="center"/>
    </xf>
    <xf numFmtId="0" fontId="5" fillId="30" borderId="16" xfId="0" applyFont="1" applyFill="1" applyBorder="1">
      <alignment vertical="center"/>
    </xf>
    <xf numFmtId="0" fontId="5" fillId="30" borderId="17" xfId="0" applyFont="1" applyFill="1" applyBorder="1">
      <alignment vertical="center"/>
    </xf>
    <xf numFmtId="0" fontId="5" fillId="0" borderId="50" xfId="0" applyFont="1" applyBorder="1" applyAlignment="1" applyProtection="1">
      <alignment horizontal="center" vertical="center"/>
      <protection locked="0"/>
    </xf>
    <xf numFmtId="0" fontId="5" fillId="0" borderId="58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59" xfId="0" applyFont="1" applyBorder="1" applyAlignment="1" applyProtection="1">
      <alignment horizontal="center" vertical="center"/>
      <protection locked="0"/>
    </xf>
    <xf numFmtId="0" fontId="5" fillId="27" borderId="44" xfId="0" applyFont="1" applyFill="1" applyBorder="1" applyAlignment="1">
      <alignment horizontal="center" vertical="center" textRotation="255" shrinkToFit="1"/>
    </xf>
    <xf numFmtId="0" fontId="5" fillId="27" borderId="61" xfId="0" applyFont="1" applyFill="1" applyBorder="1" applyAlignment="1">
      <alignment horizontal="center" vertical="center" textRotation="255" shrinkToFit="1"/>
    </xf>
    <xf numFmtId="0" fontId="5" fillId="27" borderId="47" xfId="0" applyFont="1" applyFill="1" applyBorder="1" applyAlignment="1">
      <alignment horizontal="center" vertical="center" textRotation="255" shrinkToFit="1"/>
    </xf>
    <xf numFmtId="0" fontId="5" fillId="27" borderId="60" xfId="0" applyFont="1" applyFill="1" applyBorder="1" applyAlignment="1">
      <alignment horizontal="center" vertical="center" textRotation="255" shrinkToFit="1"/>
    </xf>
    <xf numFmtId="180" fontId="5" fillId="0" borderId="41" xfId="0" applyNumberFormat="1" applyFont="1" applyBorder="1" applyProtection="1">
      <alignment vertical="center"/>
      <protection locked="0"/>
    </xf>
    <xf numFmtId="180" fontId="5" fillId="0" borderId="39" xfId="0" applyNumberFormat="1" applyFont="1" applyBorder="1" applyProtection="1">
      <alignment vertical="center"/>
      <protection locked="0"/>
    </xf>
    <xf numFmtId="180" fontId="5" fillId="0" borderId="12" xfId="0" applyNumberFormat="1" applyFont="1" applyBorder="1" applyProtection="1">
      <alignment vertical="center"/>
      <protection locked="0"/>
    </xf>
    <xf numFmtId="180" fontId="5" fillId="0" borderId="13" xfId="0" applyNumberFormat="1" applyFont="1" applyBorder="1" applyProtection="1">
      <alignment vertical="center"/>
      <protection locked="0"/>
    </xf>
    <xf numFmtId="180" fontId="5" fillId="0" borderId="50" xfId="0" applyNumberFormat="1" applyFont="1" applyBorder="1" applyProtection="1">
      <alignment vertical="center"/>
      <protection locked="0"/>
    </xf>
    <xf numFmtId="180" fontId="5" fillId="0" borderId="38" xfId="0" applyNumberFormat="1" applyFont="1" applyBorder="1" applyProtection="1">
      <alignment vertical="center"/>
      <protection locked="0"/>
    </xf>
    <xf numFmtId="180" fontId="5" fillId="0" borderId="12" xfId="0" applyNumberFormat="1" applyFont="1" applyBorder="1">
      <alignment vertical="center"/>
    </xf>
    <xf numFmtId="180" fontId="5" fillId="0" borderId="13" xfId="0" applyNumberFormat="1" applyFont="1" applyBorder="1">
      <alignment vertical="center"/>
    </xf>
    <xf numFmtId="180" fontId="5" fillId="0" borderId="50" xfId="0" applyNumberFormat="1" applyFont="1" applyBorder="1">
      <alignment vertical="center"/>
    </xf>
    <xf numFmtId="49" fontId="5" fillId="0" borderId="39" xfId="0" applyNumberFormat="1" applyFont="1" applyBorder="1" applyAlignment="1">
      <alignment horizontal="center" vertical="center"/>
    </xf>
    <xf numFmtId="179" fontId="5" fillId="0" borderId="11" xfId="0" applyNumberFormat="1" applyFont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179" fontId="5" fillId="0" borderId="18" xfId="0" applyNumberFormat="1" applyFont="1" applyBorder="1" applyAlignment="1">
      <alignment horizontal="center" vertical="center"/>
    </xf>
    <xf numFmtId="176" fontId="5" fillId="0" borderId="11" xfId="0" applyNumberFormat="1" applyFont="1" applyBorder="1">
      <alignment vertical="center"/>
    </xf>
    <xf numFmtId="176" fontId="5" fillId="0" borderId="10" xfId="0" applyNumberFormat="1" applyFont="1" applyBorder="1">
      <alignment vertical="center"/>
    </xf>
    <xf numFmtId="176" fontId="5" fillId="27" borderId="10" xfId="0" applyNumberFormat="1" applyFont="1" applyFill="1" applyBorder="1" applyAlignment="1">
      <alignment horizontal="center" vertical="center"/>
    </xf>
    <xf numFmtId="176" fontId="5" fillId="27" borderId="63" xfId="0" applyNumberFormat="1" applyFont="1" applyFill="1" applyBorder="1" applyAlignment="1">
      <alignment horizontal="center" vertical="center"/>
    </xf>
    <xf numFmtId="0" fontId="5" fillId="27" borderId="10" xfId="0" applyFont="1" applyFill="1" applyBorder="1" applyAlignment="1">
      <alignment horizontal="center" vertical="center"/>
    </xf>
    <xf numFmtId="0" fontId="5" fillId="27" borderId="16" xfId="0" applyFont="1" applyFill="1" applyBorder="1" applyAlignment="1">
      <alignment horizontal="center" vertical="center"/>
    </xf>
    <xf numFmtId="0" fontId="5" fillId="27" borderId="51" xfId="0" applyFont="1" applyFill="1" applyBorder="1" applyAlignment="1">
      <alignment horizontal="left" vertical="center"/>
    </xf>
    <xf numFmtId="0" fontId="5" fillId="27" borderId="52" xfId="0" applyFont="1" applyFill="1" applyBorder="1" applyAlignment="1">
      <alignment horizontal="left" vertical="center"/>
    </xf>
    <xf numFmtId="49" fontId="5" fillId="0" borderId="52" xfId="0" applyNumberFormat="1" applyFont="1" applyBorder="1">
      <alignment vertical="center"/>
    </xf>
    <xf numFmtId="49" fontId="5" fillId="0" borderId="53" xfId="0" applyNumberFormat="1" applyFont="1" applyBorder="1">
      <alignment vertical="center"/>
    </xf>
    <xf numFmtId="0" fontId="5" fillId="27" borderId="15" xfId="0" applyFont="1" applyFill="1" applyBorder="1" applyAlignment="1">
      <alignment horizontal="center" vertical="center"/>
    </xf>
    <xf numFmtId="0" fontId="5" fillId="27" borderId="60" xfId="0" applyFont="1" applyFill="1" applyBorder="1" applyAlignment="1">
      <alignment horizontal="center" vertical="center"/>
    </xf>
    <xf numFmtId="0" fontId="5" fillId="27" borderId="38" xfId="0" applyFont="1" applyFill="1" applyBorder="1">
      <alignment vertical="center"/>
    </xf>
    <xf numFmtId="0" fontId="5" fillId="27" borderId="39" xfId="0" applyFont="1" applyFill="1" applyBorder="1">
      <alignment vertical="center"/>
    </xf>
    <xf numFmtId="0" fontId="5" fillId="27" borderId="44" xfId="0" applyFont="1" applyFill="1" applyBorder="1">
      <alignment vertical="center"/>
    </xf>
    <xf numFmtId="0" fontId="5" fillId="27" borderId="45" xfId="0" applyFont="1" applyFill="1" applyBorder="1">
      <alignment vertical="center"/>
    </xf>
    <xf numFmtId="0" fontId="5" fillId="27" borderId="46" xfId="0" applyFont="1" applyFill="1" applyBorder="1">
      <alignment vertical="center"/>
    </xf>
    <xf numFmtId="0" fontId="5" fillId="27" borderId="47" xfId="0" applyFont="1" applyFill="1" applyBorder="1">
      <alignment vertical="center"/>
    </xf>
    <xf numFmtId="0" fontId="5" fillId="27" borderId="16" xfId="0" applyFont="1" applyFill="1" applyBorder="1">
      <alignment vertical="center"/>
    </xf>
    <xf numFmtId="0" fontId="5" fillId="27" borderId="17" xfId="0" applyFont="1" applyFill="1" applyBorder="1">
      <alignment vertical="center"/>
    </xf>
    <xf numFmtId="0" fontId="5" fillId="27" borderId="47" xfId="0" applyFont="1" applyFill="1" applyBorder="1" applyAlignment="1">
      <alignment horizontal="center" vertical="center"/>
    </xf>
    <xf numFmtId="0" fontId="5" fillId="27" borderId="17" xfId="0" applyFont="1" applyFill="1" applyBorder="1" applyAlignment="1">
      <alignment horizontal="center" vertical="center"/>
    </xf>
    <xf numFmtId="49" fontId="5" fillId="27" borderId="23" xfId="0" applyNumberFormat="1" applyFont="1" applyFill="1" applyBorder="1" applyAlignment="1">
      <alignment vertical="center" shrinkToFit="1"/>
    </xf>
    <xf numFmtId="49" fontId="5" fillId="27" borderId="24" xfId="0" applyNumberFormat="1" applyFont="1" applyFill="1" applyBorder="1" applyAlignment="1">
      <alignment vertical="center" shrinkToFit="1"/>
    </xf>
    <xf numFmtId="49" fontId="5" fillId="27" borderId="25" xfId="0" applyNumberFormat="1" applyFont="1" applyFill="1" applyBorder="1" applyAlignment="1">
      <alignment vertical="center" shrinkToFit="1"/>
    </xf>
    <xf numFmtId="49" fontId="5" fillId="0" borderId="24" xfId="0" applyNumberFormat="1" applyFont="1" applyBorder="1">
      <alignment vertical="center"/>
    </xf>
    <xf numFmtId="49" fontId="5" fillId="0" borderId="54" xfId="0" applyNumberFormat="1" applyFont="1" applyBorder="1">
      <alignment vertical="center"/>
    </xf>
    <xf numFmtId="49" fontId="5" fillId="0" borderId="41" xfId="0" applyNumberFormat="1" applyFont="1" applyBorder="1">
      <alignment vertical="center"/>
    </xf>
    <xf numFmtId="49" fontId="5" fillId="0" borderId="39" xfId="0" applyNumberFormat="1" applyFont="1" applyBorder="1">
      <alignment vertical="center"/>
    </xf>
    <xf numFmtId="49" fontId="5" fillId="0" borderId="59" xfId="0" applyNumberFormat="1" applyFont="1" applyBorder="1">
      <alignment vertical="center"/>
    </xf>
    <xf numFmtId="49" fontId="5" fillId="0" borderId="23" xfId="0" applyNumberFormat="1" applyFont="1" applyBorder="1" applyAlignment="1">
      <alignment horizontal="center" vertical="center"/>
    </xf>
    <xf numFmtId="49" fontId="5" fillId="0" borderId="24" xfId="0" applyNumberFormat="1" applyFont="1" applyBorder="1" applyAlignment="1">
      <alignment horizontal="center" vertical="center"/>
    </xf>
    <xf numFmtId="49" fontId="5" fillId="0" borderId="25" xfId="0" applyNumberFormat="1" applyFont="1" applyBorder="1" applyAlignment="1">
      <alignment horizontal="center" vertical="center"/>
    </xf>
    <xf numFmtId="49" fontId="5" fillId="0" borderId="12" xfId="0" applyNumberFormat="1" applyFont="1" applyBorder="1">
      <alignment vertical="center"/>
    </xf>
    <xf numFmtId="49" fontId="5" fillId="0" borderId="13" xfId="0" applyNumberFormat="1" applyFont="1" applyBorder="1">
      <alignment vertical="center"/>
    </xf>
    <xf numFmtId="49" fontId="5" fillId="0" borderId="14" xfId="0" applyNumberFormat="1" applyFont="1" applyBorder="1">
      <alignment vertical="center"/>
    </xf>
    <xf numFmtId="49" fontId="5" fillId="27" borderId="23" xfId="0" applyNumberFormat="1" applyFont="1" applyFill="1" applyBorder="1" applyAlignment="1">
      <alignment vertical="center" wrapText="1" shrinkToFit="1"/>
    </xf>
    <xf numFmtId="49" fontId="5" fillId="27" borderId="24" xfId="0" applyNumberFormat="1" applyFont="1" applyFill="1" applyBorder="1" applyAlignment="1">
      <alignment vertical="center" wrapText="1" shrinkToFit="1"/>
    </xf>
    <xf numFmtId="49" fontId="5" fillId="27" borderId="25" xfId="0" applyNumberFormat="1" applyFont="1" applyFill="1" applyBorder="1" applyAlignment="1">
      <alignment vertical="center" wrapText="1" shrinkToFit="1"/>
    </xf>
    <xf numFmtId="49" fontId="5" fillId="0" borderId="20" xfId="0" applyNumberFormat="1" applyFont="1" applyBorder="1" applyAlignment="1">
      <alignment horizontal="center" vertical="center"/>
    </xf>
    <xf numFmtId="49" fontId="5" fillId="27" borderId="27" xfId="0" applyNumberFormat="1" applyFont="1" applyFill="1" applyBorder="1">
      <alignment vertical="center"/>
    </xf>
    <xf numFmtId="49" fontId="5" fillId="27" borderId="28" xfId="0" applyNumberFormat="1" applyFont="1" applyFill="1" applyBorder="1">
      <alignment vertical="center"/>
    </xf>
    <xf numFmtId="49" fontId="5" fillId="27" borderId="29" xfId="0" applyNumberFormat="1" applyFont="1" applyFill="1" applyBorder="1">
      <alignment vertical="center"/>
    </xf>
    <xf numFmtId="179" fontId="5" fillId="0" borderId="41" xfId="0" applyNumberFormat="1" applyFont="1" applyBorder="1" applyAlignment="1">
      <alignment horizontal="center" vertical="center"/>
    </xf>
    <xf numFmtId="179" fontId="5" fillId="0" borderId="39" xfId="0" applyNumberFormat="1" applyFont="1" applyBorder="1" applyAlignment="1">
      <alignment horizontal="center" vertical="center"/>
    </xf>
    <xf numFmtId="179" fontId="5" fillId="0" borderId="40" xfId="0" applyNumberFormat="1" applyFont="1" applyBorder="1" applyAlignment="1">
      <alignment horizontal="center" vertical="center"/>
    </xf>
    <xf numFmtId="49" fontId="5" fillId="0" borderId="23" xfId="0" applyNumberFormat="1" applyFont="1" applyBorder="1">
      <alignment vertical="center"/>
    </xf>
    <xf numFmtId="0" fontId="5" fillId="27" borderId="23" xfId="0" applyFont="1" applyFill="1" applyBorder="1">
      <alignment vertical="center"/>
    </xf>
    <xf numFmtId="0" fontId="5" fillId="27" borderId="25" xfId="0" applyFont="1" applyFill="1" applyBorder="1">
      <alignment vertical="center"/>
    </xf>
    <xf numFmtId="49" fontId="5" fillId="0" borderId="25" xfId="0" applyNumberFormat="1" applyFont="1" applyBorder="1">
      <alignment vertical="center"/>
    </xf>
    <xf numFmtId="180" fontId="5" fillId="0" borderId="41" xfId="0" applyNumberFormat="1" applyFont="1" applyBorder="1">
      <alignment vertical="center"/>
    </xf>
    <xf numFmtId="180" fontId="5" fillId="0" borderId="39" xfId="0" applyNumberFormat="1" applyFont="1" applyBorder="1">
      <alignment vertical="center"/>
    </xf>
    <xf numFmtId="0" fontId="5" fillId="27" borderId="41" xfId="0" applyFont="1" applyFill="1" applyBorder="1">
      <alignment vertical="center"/>
    </xf>
    <xf numFmtId="0" fontId="5" fillId="27" borderId="40" xfId="0" applyFont="1" applyFill="1" applyBorder="1">
      <alignment vertical="center"/>
    </xf>
    <xf numFmtId="0" fontId="5" fillId="27" borderId="50" xfId="0" applyFont="1" applyFill="1" applyBorder="1">
      <alignment vertical="center"/>
    </xf>
    <xf numFmtId="0" fontId="5" fillId="27" borderId="13" xfId="0" applyFont="1" applyFill="1" applyBorder="1">
      <alignment vertical="center"/>
    </xf>
    <xf numFmtId="0" fontId="5" fillId="27" borderId="14" xfId="0" applyFont="1" applyFill="1" applyBorder="1">
      <alignment vertical="center"/>
    </xf>
    <xf numFmtId="0" fontId="5" fillId="27" borderId="37" xfId="0" applyFont="1" applyFill="1" applyBorder="1" applyAlignment="1">
      <alignment vertical="center" shrinkToFit="1"/>
    </xf>
    <xf numFmtId="0" fontId="5" fillId="27" borderId="35" xfId="0" applyFont="1" applyFill="1" applyBorder="1" applyAlignment="1">
      <alignment vertical="center" shrinkToFit="1"/>
    </xf>
    <xf numFmtId="0" fontId="5" fillId="27" borderId="36" xfId="0" applyFont="1" applyFill="1" applyBorder="1" applyAlignment="1">
      <alignment vertical="center" shrinkToFit="1"/>
    </xf>
    <xf numFmtId="0" fontId="5" fillId="27" borderId="24" xfId="0" applyFont="1" applyFill="1" applyBorder="1">
      <alignment vertical="center"/>
    </xf>
    <xf numFmtId="49" fontId="5" fillId="27" borderId="23" xfId="0" applyNumberFormat="1" applyFont="1" applyFill="1" applyBorder="1">
      <alignment vertical="center"/>
    </xf>
    <xf numFmtId="49" fontId="5" fillId="27" borderId="24" xfId="0" applyNumberFormat="1" applyFont="1" applyFill="1" applyBorder="1">
      <alignment vertical="center"/>
    </xf>
    <xf numFmtId="49" fontId="5" fillId="27" borderId="25" xfId="0" applyNumberFormat="1" applyFont="1" applyFill="1" applyBorder="1">
      <alignment vertical="center"/>
    </xf>
    <xf numFmtId="0" fontId="5" fillId="27" borderId="48" xfId="0" applyFont="1" applyFill="1" applyBorder="1" applyAlignment="1">
      <alignment vertical="center" wrapText="1"/>
    </xf>
    <xf numFmtId="0" fontId="5" fillId="27" borderId="10" xfId="0" applyFont="1" applyFill="1" applyBorder="1">
      <alignment vertical="center"/>
    </xf>
    <xf numFmtId="0" fontId="5" fillId="27" borderId="18" xfId="0" applyFont="1" applyFill="1" applyBorder="1">
      <alignment vertical="center"/>
    </xf>
    <xf numFmtId="0" fontId="5" fillId="27" borderId="49" xfId="0" applyFont="1" applyFill="1" applyBorder="1">
      <alignment vertical="center"/>
    </xf>
    <xf numFmtId="0" fontId="5" fillId="27" borderId="0" xfId="0" applyFont="1" applyFill="1">
      <alignment vertical="center"/>
    </xf>
    <xf numFmtId="0" fontId="5" fillId="27" borderId="21" xfId="0" applyFont="1" applyFill="1" applyBorder="1">
      <alignment vertical="center"/>
    </xf>
    <xf numFmtId="49" fontId="5" fillId="27" borderId="22" xfId="0" applyNumberFormat="1" applyFont="1" applyFill="1" applyBorder="1">
      <alignment vertical="center"/>
    </xf>
    <xf numFmtId="49" fontId="5" fillId="27" borderId="20" xfId="0" applyNumberFormat="1" applyFont="1" applyFill="1" applyBorder="1">
      <alignment vertical="center"/>
    </xf>
    <xf numFmtId="49" fontId="5" fillId="27" borderId="26" xfId="0" applyNumberFormat="1" applyFont="1" applyFill="1" applyBorder="1">
      <alignment vertical="center"/>
    </xf>
    <xf numFmtId="0" fontId="5" fillId="27" borderId="35" xfId="0" applyFont="1" applyFill="1" applyBorder="1" applyAlignment="1">
      <alignment horizontal="center" vertical="center"/>
    </xf>
    <xf numFmtId="0" fontId="5" fillId="27" borderId="36" xfId="0" applyFont="1" applyFill="1" applyBorder="1" applyAlignment="1">
      <alignment horizontal="center" vertical="center"/>
    </xf>
    <xf numFmtId="49" fontId="5" fillId="0" borderId="27" xfId="0" applyNumberFormat="1" applyFont="1" applyBorder="1">
      <alignment vertical="center"/>
    </xf>
    <xf numFmtId="49" fontId="5" fillId="0" borderId="28" xfId="0" applyNumberFormat="1" applyFont="1" applyBorder="1">
      <alignment vertical="center"/>
    </xf>
    <xf numFmtId="49" fontId="5" fillId="0" borderId="56" xfId="0" applyNumberFormat="1" applyFont="1" applyBorder="1">
      <alignment vertical="center"/>
    </xf>
    <xf numFmtId="180" fontId="5" fillId="0" borderId="37" xfId="0" applyNumberFormat="1" applyFont="1" applyBorder="1">
      <alignment vertical="center"/>
    </xf>
    <xf numFmtId="180" fontId="5" fillId="0" borderId="35" xfId="0" applyNumberFormat="1" applyFont="1" applyBorder="1">
      <alignment vertical="center"/>
    </xf>
    <xf numFmtId="49" fontId="5" fillId="0" borderId="19" xfId="0" applyNumberFormat="1" applyFont="1" applyBorder="1">
      <alignment vertical="center"/>
    </xf>
    <xf numFmtId="49" fontId="5" fillId="0" borderId="57" xfId="0" applyNumberFormat="1" applyFont="1" applyBorder="1">
      <alignment vertical="center"/>
    </xf>
    <xf numFmtId="0" fontId="5" fillId="27" borderId="23" xfId="0" applyFont="1" applyFill="1" applyBorder="1" applyAlignment="1">
      <alignment horizontal="center" vertical="center"/>
    </xf>
    <xf numFmtId="0" fontId="5" fillId="27" borderId="25" xfId="0" applyFont="1" applyFill="1" applyBorder="1" applyAlignment="1">
      <alignment horizontal="center" vertical="center"/>
    </xf>
    <xf numFmtId="182" fontId="5" fillId="27" borderId="35" xfId="0" applyNumberFormat="1" applyFont="1" applyFill="1" applyBorder="1" applyAlignment="1">
      <alignment horizontal="center" vertical="center"/>
    </xf>
    <xf numFmtId="182" fontId="5" fillId="27" borderId="43" xfId="0" applyNumberFormat="1" applyFont="1" applyFill="1" applyBorder="1" applyAlignment="1">
      <alignment horizontal="center" vertical="center"/>
    </xf>
    <xf numFmtId="0" fontId="5" fillId="27" borderId="34" xfId="0" applyFont="1" applyFill="1" applyBorder="1" applyAlignment="1">
      <alignment vertical="center" shrinkToFit="1"/>
    </xf>
    <xf numFmtId="0" fontId="5" fillId="27" borderId="34" xfId="0" applyFont="1" applyFill="1" applyBorder="1" applyAlignment="1">
      <alignment horizontal="center" vertical="center"/>
    </xf>
    <xf numFmtId="0" fontId="5" fillId="27" borderId="43" xfId="0" applyFont="1" applyFill="1" applyBorder="1" applyAlignment="1">
      <alignment horizontal="center" vertical="center"/>
    </xf>
    <xf numFmtId="178" fontId="5" fillId="27" borderId="50" xfId="0" applyNumberFormat="1" applyFont="1" applyFill="1" applyBorder="1" applyAlignment="1">
      <alignment horizontal="center" vertical="center"/>
    </xf>
    <xf numFmtId="178" fontId="5" fillId="27" borderId="13" xfId="0" applyNumberFormat="1" applyFont="1" applyFill="1" applyBorder="1" applyAlignment="1">
      <alignment horizontal="center" vertical="center"/>
    </xf>
    <xf numFmtId="178" fontId="5" fillId="27" borderId="14" xfId="0" applyNumberFormat="1" applyFont="1" applyFill="1" applyBorder="1" applyAlignment="1">
      <alignment horizontal="center" vertical="center"/>
    </xf>
    <xf numFmtId="178" fontId="5" fillId="27" borderId="12" xfId="0" applyNumberFormat="1" applyFont="1" applyFill="1" applyBorder="1" applyAlignment="1">
      <alignment horizontal="center" vertical="center"/>
    </xf>
    <xf numFmtId="178" fontId="5" fillId="27" borderId="58" xfId="0" applyNumberFormat="1" applyFont="1" applyFill="1" applyBorder="1" applyAlignment="1">
      <alignment horizontal="center" vertical="center"/>
    </xf>
    <xf numFmtId="180" fontId="5" fillId="0" borderId="38" xfId="0" applyNumberFormat="1" applyFont="1" applyBorder="1">
      <alignment vertical="center"/>
    </xf>
    <xf numFmtId="180" fontId="5" fillId="0" borderId="41" xfId="0" applyNumberFormat="1" applyFont="1" applyBorder="1" applyAlignment="1">
      <alignment horizontal="center" vertical="center"/>
    </xf>
    <xf numFmtId="180" fontId="5" fillId="0" borderId="39" xfId="0" applyNumberFormat="1" applyFont="1" applyBorder="1" applyAlignment="1">
      <alignment horizontal="center" vertical="center"/>
    </xf>
    <xf numFmtId="0" fontId="5" fillId="27" borderId="44" xfId="0" applyFont="1" applyFill="1" applyBorder="1" applyAlignment="1">
      <alignment horizontal="center" vertical="center"/>
    </xf>
    <xf numFmtId="0" fontId="5" fillId="27" borderId="45" xfId="0" applyFont="1" applyFill="1" applyBorder="1" applyAlignment="1">
      <alignment horizontal="center" vertical="center"/>
    </xf>
    <xf numFmtId="0" fontId="5" fillId="27" borderId="61" xfId="0" applyFont="1" applyFill="1" applyBorder="1" applyAlignment="1">
      <alignment horizontal="center" vertical="center"/>
    </xf>
    <xf numFmtId="0" fontId="5" fillId="27" borderId="49" xfId="0" applyFont="1" applyFill="1" applyBorder="1" applyAlignment="1">
      <alignment vertical="center" wrapText="1"/>
    </xf>
    <xf numFmtId="0" fontId="5" fillId="27" borderId="50" xfId="0" applyFont="1" applyFill="1" applyBorder="1" applyAlignment="1">
      <alignment horizontal="distributed" vertical="center"/>
    </xf>
    <xf numFmtId="0" fontId="5" fillId="27" borderId="13" xfId="0" applyFont="1" applyFill="1" applyBorder="1" applyAlignment="1">
      <alignment horizontal="distributed" vertical="center"/>
    </xf>
    <xf numFmtId="0" fontId="5" fillId="27" borderId="14" xfId="0" applyFont="1" applyFill="1" applyBorder="1" applyAlignment="1">
      <alignment horizontal="distributed" vertical="center"/>
    </xf>
    <xf numFmtId="0" fontId="5" fillId="27" borderId="0" xfId="0" applyFont="1" applyFill="1" applyAlignment="1">
      <alignment horizontal="center" vertical="center"/>
    </xf>
    <xf numFmtId="0" fontId="5" fillId="27" borderId="48" xfId="0" applyFont="1" applyFill="1" applyBorder="1" applyAlignment="1">
      <alignment horizontal="center" vertical="center"/>
    </xf>
    <xf numFmtId="0" fontId="5" fillId="27" borderId="63" xfId="0" applyFont="1" applyFill="1" applyBorder="1" applyAlignment="1">
      <alignment horizontal="center" vertical="center"/>
    </xf>
    <xf numFmtId="49" fontId="5" fillId="0" borderId="52" xfId="0" applyNumberFormat="1" applyFont="1" applyBorder="1" applyProtection="1">
      <alignment vertical="center"/>
      <protection locked="0"/>
    </xf>
    <xf numFmtId="49" fontId="5" fillId="0" borderId="53" xfId="0" applyNumberFormat="1" applyFont="1" applyBorder="1" applyProtection="1">
      <alignment vertical="center"/>
      <protection locked="0"/>
    </xf>
    <xf numFmtId="49" fontId="5" fillId="0" borderId="41" xfId="0" applyNumberFormat="1" applyFont="1" applyBorder="1" applyProtection="1">
      <alignment vertical="center"/>
      <protection locked="0"/>
    </xf>
    <xf numFmtId="49" fontId="5" fillId="0" borderId="39" xfId="0" applyNumberFormat="1" applyFont="1" applyBorder="1" applyProtection="1">
      <alignment vertical="center"/>
      <protection locked="0"/>
    </xf>
    <xf numFmtId="49" fontId="5" fillId="0" borderId="59" xfId="0" applyNumberFormat="1" applyFont="1" applyBorder="1" applyProtection="1">
      <alignment vertical="center"/>
      <protection locked="0"/>
    </xf>
    <xf numFmtId="49" fontId="5" fillId="0" borderId="19" xfId="0" applyNumberFormat="1" applyFont="1" applyBorder="1" applyProtection="1">
      <alignment vertical="center"/>
      <protection locked="0"/>
    </xf>
    <xf numFmtId="49" fontId="5" fillId="0" borderId="57" xfId="0" applyNumberFormat="1" applyFont="1" applyBorder="1" applyProtection="1">
      <alignment vertical="center"/>
      <protection locked="0"/>
    </xf>
    <xf numFmtId="49" fontId="5" fillId="0" borderId="12" xfId="0" applyNumberFormat="1" applyFont="1" applyBorder="1" applyProtection="1">
      <alignment vertical="center"/>
      <protection locked="0"/>
    </xf>
    <xf numFmtId="49" fontId="5" fillId="0" borderId="13" xfId="0" applyNumberFormat="1" applyFont="1" applyBorder="1" applyProtection="1">
      <alignment vertical="center"/>
      <protection locked="0"/>
    </xf>
    <xf numFmtId="49" fontId="5" fillId="0" borderId="14" xfId="0" applyNumberFormat="1" applyFont="1" applyBorder="1" applyProtection="1">
      <alignment vertical="center"/>
      <protection locked="0"/>
    </xf>
    <xf numFmtId="49" fontId="5" fillId="0" borderId="23" xfId="0" applyNumberFormat="1" applyFont="1" applyBorder="1" applyProtection="1">
      <alignment vertical="center"/>
      <protection locked="0"/>
    </xf>
    <xf numFmtId="49" fontId="5" fillId="0" borderId="24" xfId="0" applyNumberFormat="1" applyFont="1" applyBorder="1" applyProtection="1">
      <alignment vertical="center"/>
      <protection locked="0"/>
    </xf>
    <xf numFmtId="49" fontId="5" fillId="0" borderId="54" xfId="0" applyNumberFormat="1" applyFont="1" applyBorder="1" applyProtection="1">
      <alignment vertical="center"/>
      <protection locked="0"/>
    </xf>
    <xf numFmtId="0" fontId="5" fillId="27" borderId="47" xfId="0" applyFont="1" applyFill="1" applyBorder="1" applyAlignment="1">
      <alignment vertical="center" wrapText="1"/>
    </xf>
    <xf numFmtId="0" fontId="5" fillId="27" borderId="16" xfId="0" applyFont="1" applyFill="1" applyBorder="1" applyAlignment="1">
      <alignment vertical="center" wrapText="1"/>
    </xf>
    <xf numFmtId="0" fontId="5" fillId="27" borderId="17" xfId="0" applyFont="1" applyFill="1" applyBorder="1" applyAlignment="1">
      <alignment vertical="center" wrapText="1"/>
    </xf>
    <xf numFmtId="49" fontId="5" fillId="0" borderId="20" xfId="0" applyNumberFormat="1" applyFont="1" applyBorder="1" applyAlignment="1" applyProtection="1">
      <alignment horizontal="center" vertical="center"/>
      <protection locked="0"/>
    </xf>
    <xf numFmtId="49" fontId="5" fillId="0" borderId="28" xfId="0" applyNumberFormat="1" applyFont="1" applyBorder="1" applyProtection="1">
      <alignment vertical="center"/>
      <protection locked="0"/>
    </xf>
    <xf numFmtId="49" fontId="5" fillId="0" borderId="56" xfId="0" applyNumberFormat="1" applyFont="1" applyBorder="1" applyProtection="1">
      <alignment vertical="center"/>
      <protection locked="0"/>
    </xf>
    <xf numFmtId="49" fontId="5" fillId="0" borderId="27" xfId="0" applyNumberFormat="1" applyFont="1" applyBorder="1" applyProtection="1">
      <alignment vertical="center"/>
      <protection locked="0"/>
    </xf>
    <xf numFmtId="0" fontId="5" fillId="27" borderId="50" xfId="0" applyFont="1" applyFill="1" applyBorder="1" applyAlignment="1">
      <alignment horizontal="center" vertical="center"/>
    </xf>
    <xf numFmtId="0" fontId="5" fillId="27" borderId="13" xfId="0" applyFont="1" applyFill="1" applyBorder="1" applyAlignment="1">
      <alignment horizontal="center" vertical="center"/>
    </xf>
    <xf numFmtId="0" fontId="5" fillId="27" borderId="58" xfId="0" applyFont="1" applyFill="1" applyBorder="1" applyAlignment="1">
      <alignment horizontal="center" vertical="center"/>
    </xf>
    <xf numFmtId="180" fontId="5" fillId="0" borderId="37" xfId="0" applyNumberFormat="1" applyFont="1" applyBorder="1" applyProtection="1">
      <alignment vertical="center"/>
      <protection locked="0"/>
    </xf>
    <xf numFmtId="180" fontId="5" fillId="0" borderId="35" xfId="0" applyNumberFormat="1" applyFont="1" applyBorder="1" applyProtection="1">
      <alignment vertical="center"/>
      <protection locked="0"/>
    </xf>
    <xf numFmtId="49" fontId="5" fillId="0" borderId="25" xfId="0" applyNumberFormat="1" applyFont="1" applyBorder="1" applyProtection="1">
      <alignment vertical="center"/>
      <protection locked="0"/>
    </xf>
    <xf numFmtId="49" fontId="5" fillId="0" borderId="39" xfId="0" applyNumberFormat="1" applyFont="1" applyBorder="1" applyAlignment="1" applyProtection="1">
      <alignment horizontal="center" vertical="center"/>
      <protection locked="0"/>
    </xf>
    <xf numFmtId="179" fontId="5" fillId="0" borderId="11" xfId="0" applyNumberFormat="1" applyFont="1" applyBorder="1" applyAlignment="1" applyProtection="1">
      <alignment horizontal="center" vertical="center"/>
      <protection locked="0"/>
    </xf>
    <xf numFmtId="179" fontId="5" fillId="0" borderId="10" xfId="0" applyNumberFormat="1" applyFont="1" applyBorder="1" applyAlignment="1" applyProtection="1">
      <alignment horizontal="center" vertical="center"/>
      <protection locked="0"/>
    </xf>
    <xf numFmtId="179" fontId="5" fillId="0" borderId="18" xfId="0" applyNumberFormat="1" applyFont="1" applyBorder="1" applyAlignment="1" applyProtection="1">
      <alignment horizontal="center" vertical="center"/>
      <protection locked="0"/>
    </xf>
    <xf numFmtId="179" fontId="5" fillId="0" borderId="41" xfId="0" applyNumberFormat="1" applyFont="1" applyBorder="1" applyAlignment="1" applyProtection="1">
      <alignment horizontal="center" vertical="center"/>
      <protection locked="0"/>
    </xf>
    <xf numFmtId="179" fontId="5" fillId="0" borderId="39" xfId="0" applyNumberFormat="1" applyFont="1" applyBorder="1" applyAlignment="1" applyProtection="1">
      <alignment horizontal="center" vertical="center"/>
      <protection locked="0"/>
    </xf>
    <xf numFmtId="179" fontId="5" fillId="0" borderId="40" xfId="0" applyNumberFormat="1" applyFont="1" applyBorder="1" applyAlignment="1" applyProtection="1">
      <alignment horizontal="center" vertical="center"/>
      <protection locked="0"/>
    </xf>
    <xf numFmtId="49" fontId="5" fillId="27" borderId="23" xfId="0" applyNumberFormat="1" applyFont="1" applyFill="1" applyBorder="1" applyAlignment="1">
      <alignment vertical="center" wrapText="1"/>
    </xf>
    <xf numFmtId="49" fontId="5" fillId="27" borderId="25" xfId="0" applyNumberFormat="1" applyFont="1" applyFill="1" applyBorder="1" applyAlignment="1">
      <alignment vertical="center" wrapText="1"/>
    </xf>
    <xf numFmtId="0" fontId="5" fillId="27" borderId="30" xfId="0" applyFont="1" applyFill="1" applyBorder="1">
      <alignment vertical="center"/>
    </xf>
    <xf numFmtId="0" fontId="5" fillId="27" borderId="32" xfId="0" applyFont="1" applyFill="1" applyBorder="1">
      <alignment vertical="center"/>
    </xf>
    <xf numFmtId="0" fontId="5" fillId="27" borderId="42" xfId="0" applyFont="1" applyFill="1" applyBorder="1">
      <alignment vertical="center"/>
    </xf>
    <xf numFmtId="0" fontId="5" fillId="0" borderId="31" xfId="0" applyFont="1" applyBorder="1" applyProtection="1">
      <alignment vertical="center"/>
      <protection locked="0"/>
    </xf>
    <xf numFmtId="0" fontId="5" fillId="0" borderId="32" xfId="0" applyFont="1" applyBorder="1" applyProtection="1">
      <alignment vertical="center"/>
      <protection locked="0"/>
    </xf>
    <xf numFmtId="0" fontId="5" fillId="0" borderId="42" xfId="0" applyFont="1" applyBorder="1" applyProtection="1">
      <alignment vertical="center"/>
      <protection locked="0"/>
    </xf>
    <xf numFmtId="0" fontId="5" fillId="27" borderId="31" xfId="0" applyFont="1" applyFill="1" applyBorder="1" applyAlignment="1">
      <alignment vertical="center" wrapText="1"/>
    </xf>
    <xf numFmtId="0" fontId="5" fillId="27" borderId="32" xfId="0" applyFont="1" applyFill="1" applyBorder="1" applyAlignment="1">
      <alignment vertical="center" wrapText="1"/>
    </xf>
    <xf numFmtId="0" fontId="5" fillId="27" borderId="42" xfId="0" applyFont="1" applyFill="1" applyBorder="1" applyAlignment="1">
      <alignment vertical="center" wrapText="1"/>
    </xf>
    <xf numFmtId="0" fontId="5" fillId="0" borderId="33" xfId="0" applyFont="1" applyBorder="1" applyProtection="1">
      <alignment vertical="center"/>
      <protection locked="0"/>
    </xf>
    <xf numFmtId="49" fontId="5" fillId="0" borderId="23" xfId="0" applyNumberFormat="1" applyFont="1" applyBorder="1" applyAlignment="1" applyProtection="1">
      <alignment horizontal="center" vertical="center"/>
      <protection locked="0"/>
    </xf>
    <xf numFmtId="49" fontId="5" fillId="0" borderId="24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 applyProtection="1">
      <alignment horizontal="left" vertical="center"/>
      <protection locked="0"/>
    </xf>
    <xf numFmtId="49" fontId="5" fillId="0" borderId="24" xfId="0" applyNumberFormat="1" applyFont="1" applyBorder="1" applyAlignment="1" applyProtection="1">
      <alignment horizontal="left" vertical="center"/>
      <protection locked="0"/>
    </xf>
    <xf numFmtId="49" fontId="5" fillId="0" borderId="54" xfId="0" applyNumberFormat="1" applyFont="1" applyBorder="1" applyAlignment="1" applyProtection="1">
      <alignment horizontal="left" vertical="center"/>
      <protection locked="0"/>
    </xf>
    <xf numFmtId="49" fontId="5" fillId="0" borderId="52" xfId="0" applyNumberFormat="1" applyFont="1" applyBorder="1" applyAlignment="1" applyProtection="1">
      <alignment horizontal="left" vertical="center"/>
      <protection locked="0"/>
    </xf>
    <xf numFmtId="49" fontId="5" fillId="0" borderId="53" xfId="0" applyNumberFormat="1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0" borderId="10" xfId="0" applyFont="1" applyBorder="1">
      <alignment vertical="center"/>
    </xf>
    <xf numFmtId="0" fontId="5" fillId="0" borderId="18" xfId="0" applyFont="1" applyBorder="1">
      <alignment vertical="center"/>
    </xf>
    <xf numFmtId="49" fontId="29" fillId="0" borderId="11" xfId="0" applyNumberFormat="1" applyFont="1" applyBorder="1" applyAlignment="1" applyProtection="1">
      <alignment horizontal="center" vertical="center"/>
      <protection locked="0"/>
    </xf>
    <xf numFmtId="49" fontId="29" fillId="0" borderId="10" xfId="0" applyNumberFormat="1" applyFont="1" applyBorder="1" applyAlignment="1" applyProtection="1">
      <alignment horizontal="center" vertical="center"/>
      <protection locked="0"/>
    </xf>
    <xf numFmtId="49" fontId="29" fillId="0" borderId="18" xfId="0" applyNumberFormat="1" applyFont="1" applyBorder="1" applyAlignment="1" applyProtection="1">
      <alignment horizontal="center" vertical="center"/>
      <protection locked="0"/>
    </xf>
    <xf numFmtId="0" fontId="5" fillId="27" borderId="44" xfId="0" applyFont="1" applyFill="1" applyBorder="1" applyAlignment="1">
      <alignment vertical="center" wrapText="1"/>
    </xf>
    <xf numFmtId="49" fontId="5" fillId="0" borderId="64" xfId="0" applyNumberFormat="1" applyFont="1" applyBorder="1" applyAlignment="1" applyProtection="1">
      <alignment horizontal="left" vertical="center"/>
      <protection locked="0"/>
    </xf>
    <xf numFmtId="49" fontId="5" fillId="0" borderId="45" xfId="0" applyNumberFormat="1" applyFont="1" applyBorder="1" applyAlignment="1" applyProtection="1">
      <alignment horizontal="left" vertical="center"/>
      <protection locked="0"/>
    </xf>
    <xf numFmtId="49" fontId="5" fillId="0" borderId="61" xfId="0" applyNumberFormat="1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179" fontId="5" fillId="0" borderId="31" xfId="0" applyNumberFormat="1" applyFont="1" applyBorder="1" applyAlignment="1" applyProtection="1">
      <alignment horizontal="center" vertical="center"/>
      <protection locked="0"/>
    </xf>
    <xf numFmtId="179" fontId="5" fillId="0" borderId="32" xfId="0" applyNumberFormat="1" applyFont="1" applyBorder="1" applyAlignment="1" applyProtection="1">
      <alignment horizontal="center" vertical="center"/>
      <protection locked="0"/>
    </xf>
    <xf numFmtId="179" fontId="5" fillId="0" borderId="33" xfId="0" applyNumberFormat="1" applyFont="1" applyBorder="1" applyAlignment="1" applyProtection="1">
      <alignment horizontal="center" vertical="center"/>
      <protection locked="0"/>
    </xf>
    <xf numFmtId="49" fontId="5" fillId="0" borderId="45" xfId="0" applyNumberFormat="1" applyFont="1" applyBorder="1" applyAlignment="1">
      <alignment horizontal="left" vertical="center"/>
    </xf>
    <xf numFmtId="49" fontId="5" fillId="0" borderId="61" xfId="0" applyNumberFormat="1" applyFont="1" applyBorder="1" applyAlignment="1">
      <alignment horizontal="left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29" fillId="0" borderId="12" xfId="0" applyFont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/>
      <protection locked="0"/>
    </xf>
    <xf numFmtId="0" fontId="29" fillId="0" borderId="14" xfId="0" applyFont="1" applyBorder="1" applyAlignment="1" applyProtection="1">
      <alignment horizontal="center" vertical="center"/>
      <protection locked="0"/>
    </xf>
    <xf numFmtId="179" fontId="5" fillId="0" borderId="31" xfId="0" applyNumberFormat="1" applyFont="1" applyBorder="1" applyAlignment="1">
      <alignment horizontal="center" vertical="center"/>
    </xf>
    <xf numFmtId="179" fontId="5" fillId="0" borderId="32" xfId="0" applyNumberFormat="1" applyFont="1" applyBorder="1" applyAlignment="1">
      <alignment horizontal="center" vertical="center"/>
    </xf>
    <xf numFmtId="179" fontId="5" fillId="0" borderId="33" xfId="0" applyNumberFormat="1" applyFont="1" applyBorder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0" fontId="29" fillId="0" borderId="13" xfId="0" applyFont="1" applyBorder="1" applyAlignment="1">
      <alignment horizontal="center" vertical="center"/>
    </xf>
    <xf numFmtId="0" fontId="29" fillId="0" borderId="14" xfId="0" applyFont="1" applyBorder="1" applyAlignment="1">
      <alignment horizontal="center" vertical="center"/>
    </xf>
    <xf numFmtId="0" fontId="29" fillId="0" borderId="11" xfId="0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 vertical="center"/>
    </xf>
    <xf numFmtId="49" fontId="5" fillId="0" borderId="64" xfId="0" applyNumberFormat="1" applyFont="1" applyBorder="1" applyAlignment="1">
      <alignment horizontal="left" vertical="center"/>
    </xf>
    <xf numFmtId="0" fontId="5" fillId="0" borderId="31" xfId="0" applyFont="1" applyBorder="1">
      <alignment vertical="center"/>
    </xf>
    <xf numFmtId="0" fontId="5" fillId="0" borderId="32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33" xfId="0" applyFont="1" applyBorder="1">
      <alignment vertical="center"/>
    </xf>
    <xf numFmtId="0" fontId="5" fillId="30" borderId="69" xfId="0" applyFont="1" applyFill="1" applyBorder="1" applyAlignment="1">
      <alignment horizontal="center" vertical="center" textRotation="255" shrinkToFit="1"/>
    </xf>
    <xf numFmtId="0" fontId="5" fillId="30" borderId="70" xfId="0" applyFont="1" applyFill="1" applyBorder="1" applyAlignment="1">
      <alignment horizontal="center" vertical="center" textRotation="255" shrinkToFit="1"/>
    </xf>
    <xf numFmtId="0" fontId="5" fillId="30" borderId="71" xfId="0" applyFont="1" applyFill="1" applyBorder="1" applyAlignment="1">
      <alignment horizontal="center" vertical="center" textRotation="255" shrinkToFit="1"/>
    </xf>
    <xf numFmtId="176" fontId="5" fillId="0" borderId="11" xfId="0" applyNumberFormat="1" applyFont="1" applyBorder="1" applyProtection="1">
      <alignment vertical="center"/>
      <protection locked="0"/>
    </xf>
    <xf numFmtId="176" fontId="5" fillId="0" borderId="10" xfId="0" applyNumberFormat="1" applyFont="1" applyBorder="1" applyProtection="1">
      <alignment vertical="center"/>
      <protection locked="0"/>
    </xf>
    <xf numFmtId="176" fontId="5" fillId="0" borderId="41" xfId="0" applyNumberFormat="1" applyFont="1" applyBorder="1" applyProtection="1">
      <alignment vertical="center"/>
      <protection locked="0"/>
    </xf>
    <xf numFmtId="176" fontId="5" fillId="0" borderId="39" xfId="0" applyNumberFormat="1" applyFont="1" applyBorder="1" applyProtection="1">
      <alignment vertical="center"/>
      <protection locked="0"/>
    </xf>
    <xf numFmtId="176" fontId="5" fillId="27" borderId="39" xfId="0" applyNumberFormat="1" applyFont="1" applyFill="1" applyBorder="1" applyAlignment="1">
      <alignment horizontal="center" vertical="center"/>
    </xf>
    <xf numFmtId="176" fontId="5" fillId="27" borderId="59" xfId="0" applyNumberFormat="1" applyFont="1" applyFill="1" applyBorder="1" applyAlignment="1">
      <alignment horizontal="center" vertical="center"/>
    </xf>
    <xf numFmtId="179" fontId="5" fillId="0" borderId="12" xfId="0" applyNumberFormat="1" applyFont="1" applyBorder="1" applyAlignment="1" applyProtection="1">
      <alignment horizontal="center" vertical="center"/>
      <protection locked="0"/>
    </xf>
    <xf numFmtId="179" fontId="5" fillId="0" borderId="13" xfId="0" applyNumberFormat="1" applyFont="1" applyBorder="1" applyAlignment="1" applyProtection="1">
      <alignment horizontal="center" vertical="center"/>
      <protection locked="0"/>
    </xf>
    <xf numFmtId="179" fontId="5" fillId="0" borderId="14" xfId="0" applyNumberFormat="1" applyFont="1" applyBorder="1" applyAlignment="1" applyProtection="1">
      <alignment horizontal="center" vertical="center"/>
      <protection locked="0"/>
    </xf>
    <xf numFmtId="176" fontId="5" fillId="0" borderId="12" xfId="0" applyNumberFormat="1" applyFont="1" applyBorder="1" applyProtection="1">
      <alignment vertical="center"/>
      <protection locked="0"/>
    </xf>
    <xf numFmtId="176" fontId="5" fillId="0" borderId="13" xfId="0" applyNumberFormat="1" applyFont="1" applyBorder="1" applyProtection="1">
      <alignment vertical="center"/>
      <protection locked="0"/>
    </xf>
    <xf numFmtId="176" fontId="5" fillId="27" borderId="13" xfId="0" applyNumberFormat="1" applyFont="1" applyFill="1" applyBorder="1" applyAlignment="1">
      <alignment horizontal="center" vertical="center"/>
    </xf>
    <xf numFmtId="176" fontId="5" fillId="27" borderId="58" xfId="0" applyNumberFormat="1" applyFont="1" applyFill="1" applyBorder="1" applyAlignment="1">
      <alignment horizontal="center" vertical="center"/>
    </xf>
    <xf numFmtId="0" fontId="5" fillId="27" borderId="62" xfId="0" applyFont="1" applyFill="1" applyBorder="1" applyAlignment="1">
      <alignment horizontal="center" vertical="center"/>
    </xf>
    <xf numFmtId="0" fontId="5" fillId="27" borderId="49" xfId="0" applyFont="1" applyFill="1" applyBorder="1" applyAlignment="1">
      <alignment horizontal="center" vertical="center"/>
    </xf>
  </cellXfs>
  <cellStyles count="48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 3" xfId="43" xr:uid="{00000000-0005-0000-0000-00002A000000}"/>
    <cellStyle name="標準 3 2" xfId="45" xr:uid="{00000000-0005-0000-0000-00002B000000}"/>
    <cellStyle name="標準 3 3" xfId="46" xr:uid="{00000000-0005-0000-0000-00002C000000}"/>
    <cellStyle name="標準 4" xfId="44" xr:uid="{00000000-0005-0000-0000-00002D000000}"/>
    <cellStyle name="標準 5" xfId="47" xr:uid="{00000000-0005-0000-0000-00002E000000}"/>
    <cellStyle name="良い" xfId="42" builtinId="26" customBuiltin="1"/>
  </cellStyles>
  <dxfs count="3">
    <dxf>
      <fill>
        <patternFill>
          <bgColor theme="0" tint="-0.14996795556505021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19050</xdr:colOff>
      <xdr:row>1</xdr:row>
      <xdr:rowOff>19050</xdr:rowOff>
    </xdr:from>
    <xdr:to>
      <xdr:col>46</xdr:col>
      <xdr:colOff>133350</xdr:colOff>
      <xdr:row>3</xdr:row>
      <xdr:rowOff>152400</xdr:rowOff>
    </xdr:to>
    <xdr:sp macro="" textlink="">
      <xdr:nvSpPr>
        <xdr:cNvPr id="4" name="フローチャート: 代替処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7096125" y="209550"/>
          <a:ext cx="1114425" cy="504825"/>
        </a:xfrm>
        <a:prstGeom prst="flowChartAlternateProcess">
          <a:avLst/>
        </a:prstGeom>
        <a:ln>
          <a:headEnd type="none" w="med" len="med"/>
          <a:tailEnd type="none" w="med" len="med"/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/>
            <a:t>入力例</a:t>
          </a:r>
        </a:p>
      </xdr:txBody>
    </xdr:sp>
    <xdr:clientData/>
  </xdr:twoCellAnchor>
  <xdr:oneCellAnchor>
    <xdr:from>
      <xdr:col>65</xdr:col>
      <xdr:colOff>76200</xdr:colOff>
      <xdr:row>38</xdr:row>
      <xdr:rowOff>379486</xdr:rowOff>
    </xdr:from>
    <xdr:ext cx="1584000" cy="326878"/>
    <xdr:sp macro="" textlink="">
      <xdr:nvSpPr>
        <xdr:cNvPr id="5" name="フローチャート: 代替処理 4">
          <a:extLst>
            <a:ext uri="{FF2B5EF4-FFF2-40B4-BE49-F238E27FC236}">
              <a16:creationId xmlns:a16="http://schemas.microsoft.com/office/drawing/2014/main" id="{946563E2-C77B-4D3F-BEE7-E5121BBDB920}"/>
            </a:ext>
          </a:extLst>
        </xdr:cNvPr>
        <xdr:cNvSpPr/>
      </xdr:nvSpPr>
      <xdr:spPr bwMode="auto">
        <a:xfrm>
          <a:off x="11953875" y="8751961"/>
          <a:ext cx="1584000" cy="326878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申請日における人数を記入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65</xdr:col>
      <xdr:colOff>152400</xdr:colOff>
      <xdr:row>9</xdr:row>
      <xdr:rowOff>10735</xdr:rowOff>
    </xdr:from>
    <xdr:ext cx="1440000" cy="492881"/>
    <xdr:sp macro="" textlink="">
      <xdr:nvSpPr>
        <xdr:cNvPr id="6" name="フローチャート: 代替処理 5">
          <a:extLst>
            <a:ext uri="{FF2B5EF4-FFF2-40B4-BE49-F238E27FC236}">
              <a16:creationId xmlns:a16="http://schemas.microsoft.com/office/drawing/2014/main" id="{4925AF72-47D9-413A-A4E6-10831DCB6CFC}"/>
            </a:ext>
          </a:extLst>
        </xdr:cNvPr>
        <xdr:cNvSpPr/>
      </xdr:nvSpPr>
      <xdr:spPr bwMode="auto">
        <a:xfrm>
          <a:off x="16144875" y="209671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委託する場合は、営業所の所在地を選択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  <xdr:oneCellAnchor>
    <xdr:from>
      <xdr:col>64</xdr:col>
      <xdr:colOff>142875</xdr:colOff>
      <xdr:row>24</xdr:row>
      <xdr:rowOff>180975</xdr:rowOff>
    </xdr:from>
    <xdr:ext cx="1440000" cy="492881"/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98AE30EF-A38F-4F8E-B789-9E02316830DE}"/>
            </a:ext>
          </a:extLst>
        </xdr:cNvPr>
        <xdr:cNvSpPr/>
      </xdr:nvSpPr>
      <xdr:spPr bwMode="auto">
        <a:xfrm>
          <a:off x="11820525" y="5505450"/>
          <a:ext cx="1440000" cy="492881"/>
        </a:xfrm>
        <a:prstGeom prst="flowChartAlternateProcess">
          <a:avLst/>
        </a:prstGeom>
        <a:solidFill>
          <a:schemeClr val="tx2">
            <a:lumMod val="75000"/>
          </a:schemeClr>
        </a:solidFill>
        <a:ln>
          <a:headEnd type="none" w="med" len="med"/>
          <a:tailEnd type="none" w="med" len="med"/>
        </a:ln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wrap="square" lIns="72000" tIns="72000" rIns="72000" bIns="72000" rtlCol="0" anchor="ctr" upright="1">
          <a:spAutoFit/>
        </a:bodyPr>
        <a:lstStyle/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営業所名のみ</a:t>
          </a:r>
        </a:p>
        <a:p>
          <a:pPr algn="l"/>
          <a:r>
            <a:rPr lang="ja-JP" altLang="en-US" sz="900">
              <a:solidFill>
                <a:schemeClr val="bg1"/>
              </a:solidFill>
              <a:effectLst/>
              <a:latin typeface="+mn-ea"/>
              <a:ea typeface="+mn-ea"/>
            </a:rPr>
            <a:t>（商号又は名称は不要）</a:t>
          </a:r>
          <a:endParaRPr kumimoji="1" lang="ja-JP" altLang="en-US" sz="900">
            <a:solidFill>
              <a:schemeClr val="bg1"/>
            </a:solidFill>
            <a:latin typeface="+mn-ea"/>
            <a:ea typeface="+mn-ea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W207"/>
  <sheetViews>
    <sheetView showGridLines="0" tabSelected="1" zoomScaleNormal="100" workbookViewId="0">
      <selection activeCell="AB1" sqref="AB1:AG1"/>
    </sheetView>
  </sheetViews>
  <sheetFormatPr defaultRowHeight="11.25" x14ac:dyDescent="0.15"/>
  <cols>
    <col min="1" max="31" width="2.625" style="1" customWidth="1"/>
    <col min="32" max="32" width="2.625" style="4" customWidth="1"/>
    <col min="33" max="33" width="2.625" style="1" customWidth="1"/>
    <col min="34" max="36" width="9" style="1" hidden="1" customWidth="1"/>
    <col min="37" max="37" width="9" style="7" hidden="1" customWidth="1"/>
    <col min="38" max="39" width="9" style="1" hidden="1" customWidth="1"/>
    <col min="40" max="40" width="4.625" style="1" customWidth="1"/>
    <col min="41" max="41" width="1.625" style="1" customWidth="1"/>
    <col min="42" max="74" width="2.625" style="1" customWidth="1"/>
    <col min="75" max="75" width="1.625" style="1" customWidth="1"/>
    <col min="76" max="16384" width="9" style="1"/>
  </cols>
  <sheetData>
    <row r="1" spans="1:75" ht="15" customHeight="1" thickBot="1" x14ac:dyDescent="0.2">
      <c r="A1" s="1" t="s">
        <v>328</v>
      </c>
      <c r="E1" s="1" t="str">
        <f>"["&amp;TEXT(AI3,"ggge年m月d日")&amp;"改訂]"</f>
        <v>[令和8年9月1日改訂]</v>
      </c>
      <c r="W1" s="80"/>
      <c r="X1" s="315" t="s">
        <v>300</v>
      </c>
      <c r="Y1" s="316"/>
      <c r="Z1" s="316"/>
      <c r="AA1" s="317"/>
      <c r="AB1" s="318"/>
      <c r="AC1" s="319"/>
      <c r="AD1" s="319"/>
      <c r="AE1" s="319"/>
      <c r="AF1" s="319"/>
      <c r="AG1" s="320"/>
      <c r="AH1" s="19" t="s">
        <v>282</v>
      </c>
      <c r="AI1" s="19"/>
      <c r="AJ1" s="19"/>
      <c r="AK1" s="19"/>
      <c r="AL1" s="19"/>
      <c r="AM1" s="19"/>
      <c r="AO1" s="73"/>
      <c r="AP1" s="74" t="str">
        <f>IF(A1="","",A1)</f>
        <v>越前町</v>
      </c>
      <c r="AQ1" s="74"/>
      <c r="AR1" s="74"/>
      <c r="AS1" s="74"/>
      <c r="AT1" s="74" t="str">
        <f>"["&amp;TEXT(AI3,"ggge年m月d日")&amp;"改訂]"</f>
        <v>[令和8年9月1日改訂]</v>
      </c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  <c r="BM1" s="302" t="s">
        <v>300</v>
      </c>
      <c r="BN1" s="303"/>
      <c r="BO1" s="303"/>
      <c r="BP1" s="304"/>
      <c r="BQ1" s="329">
        <f>AI3+1</f>
        <v>46267</v>
      </c>
      <c r="BR1" s="330"/>
      <c r="BS1" s="330"/>
      <c r="BT1" s="330"/>
      <c r="BU1" s="330"/>
      <c r="BV1" s="331"/>
      <c r="BW1" s="75"/>
    </row>
    <row r="2" spans="1:75" ht="15" customHeight="1" x14ac:dyDescent="0.15">
      <c r="X2" s="2"/>
      <c r="Y2" s="2"/>
      <c r="Z2" s="2"/>
      <c r="AA2" s="2"/>
      <c r="AB2" s="33"/>
      <c r="AC2" s="33"/>
      <c r="AD2" s="33"/>
      <c r="AE2" s="33"/>
      <c r="AF2" s="33"/>
      <c r="AG2" s="33"/>
      <c r="AH2" s="19" t="s">
        <v>87</v>
      </c>
      <c r="AI2" s="19">
        <v>1</v>
      </c>
      <c r="AJ2" s="19">
        <v>2026</v>
      </c>
      <c r="AO2" s="76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6"/>
      <c r="BN2" s="56"/>
      <c r="BO2" s="56"/>
      <c r="BP2" s="56"/>
      <c r="BQ2" s="60"/>
      <c r="BR2" s="60"/>
      <c r="BS2" s="60"/>
      <c r="BT2" s="60"/>
      <c r="BU2" s="60"/>
      <c r="BV2" s="60"/>
      <c r="BW2" s="77"/>
    </row>
    <row r="3" spans="1:75" ht="14.25" customHeight="1" x14ac:dyDescent="0.15">
      <c r="A3" s="79" t="s">
        <v>311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19" t="s">
        <v>283</v>
      </c>
      <c r="AI3" s="81">
        <v>46266</v>
      </c>
      <c r="AO3" s="76"/>
      <c r="AP3" s="55" t="s">
        <v>315</v>
      </c>
      <c r="AQ3" s="56"/>
      <c r="AR3" s="56"/>
      <c r="AS3" s="56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  <c r="BF3" s="56"/>
      <c r="BG3" s="56"/>
      <c r="BH3" s="56"/>
      <c r="BI3" s="56"/>
      <c r="BJ3" s="56"/>
      <c r="BK3" s="56"/>
      <c r="BL3" s="56"/>
      <c r="BM3" s="56"/>
      <c r="BN3" s="56"/>
      <c r="BO3" s="56"/>
      <c r="BP3" s="56"/>
      <c r="BQ3" s="56"/>
      <c r="BR3" s="56"/>
      <c r="BS3" s="56"/>
      <c r="BT3" s="56"/>
      <c r="BU3" s="56"/>
      <c r="BV3" s="56"/>
      <c r="BW3" s="77"/>
    </row>
    <row r="4" spans="1:75" ht="15" customHeight="1" x14ac:dyDescent="0.15">
      <c r="AF4" s="1"/>
      <c r="AH4" s="19" t="s">
        <v>88</v>
      </c>
      <c r="AI4" s="19" t="str">
        <f>TEXT(AI3,"yyyyMMdd")</f>
        <v>20260901</v>
      </c>
      <c r="AJ4" s="19">
        <v>1</v>
      </c>
      <c r="AK4" s="19" t="str">
        <f>AI4&amp;TEXT(AJ4,"00")</f>
        <v>2026090101</v>
      </c>
      <c r="AO4" s="76"/>
      <c r="AP4" s="54"/>
      <c r="AQ4" s="54"/>
      <c r="AR4" s="54"/>
      <c r="AS4" s="54"/>
      <c r="AT4" s="54"/>
      <c r="AU4" s="54"/>
      <c r="AV4" s="54"/>
      <c r="AW4" s="54"/>
      <c r="AX4" s="54"/>
      <c r="AY4" s="54"/>
      <c r="AZ4" s="54"/>
      <c r="BA4" s="54"/>
      <c r="BB4" s="54"/>
      <c r="BC4" s="54"/>
      <c r="BD4" s="54"/>
      <c r="BE4" s="54"/>
      <c r="BF4" s="54"/>
      <c r="BG4" s="54"/>
      <c r="BH4" s="54"/>
      <c r="BI4" s="54"/>
      <c r="BJ4" s="54"/>
      <c r="BK4" s="54"/>
      <c r="BL4" s="54"/>
      <c r="BM4" s="54"/>
      <c r="BN4" s="54"/>
      <c r="BO4" s="54"/>
      <c r="BP4" s="54"/>
      <c r="BQ4" s="54"/>
      <c r="BR4" s="54"/>
      <c r="BS4" s="54"/>
      <c r="BT4" s="54"/>
      <c r="BU4" s="54"/>
      <c r="BV4" s="54"/>
      <c r="BW4" s="77"/>
    </row>
    <row r="5" spans="1:75" ht="15" customHeight="1" x14ac:dyDescent="0.15">
      <c r="A5" s="34" t="s">
        <v>291</v>
      </c>
      <c r="AF5" s="1"/>
      <c r="AH5" s="19" t="s">
        <v>89</v>
      </c>
      <c r="AI5" s="114">
        <v>18423</v>
      </c>
      <c r="AO5" s="76"/>
      <c r="AP5" s="78" t="s">
        <v>291</v>
      </c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77"/>
    </row>
    <row r="6" spans="1:75" ht="15" customHeight="1" thickBot="1" x14ac:dyDescent="0.2">
      <c r="A6" s="323" t="s">
        <v>232</v>
      </c>
      <c r="B6" s="324"/>
      <c r="C6" s="324"/>
      <c r="D6" s="324"/>
      <c r="E6" s="325"/>
      <c r="F6" s="326" t="s">
        <v>343</v>
      </c>
      <c r="G6" s="327"/>
      <c r="H6" s="327"/>
      <c r="I6" s="327"/>
      <c r="J6" s="327"/>
      <c r="K6" s="327"/>
      <c r="L6" s="327"/>
      <c r="M6" s="327"/>
      <c r="N6" s="328"/>
      <c r="AF6" s="1"/>
      <c r="AO6" s="76"/>
      <c r="AP6" s="323" t="s">
        <v>232</v>
      </c>
      <c r="AQ6" s="324"/>
      <c r="AR6" s="324"/>
      <c r="AS6" s="324"/>
      <c r="AT6" s="325"/>
      <c r="AU6" s="332" t="str">
        <f>IF(F6="","",F6)</f>
        <v>令和9・10年度</v>
      </c>
      <c r="AV6" s="333"/>
      <c r="AW6" s="333"/>
      <c r="AX6" s="333"/>
      <c r="AY6" s="333"/>
      <c r="AZ6" s="333"/>
      <c r="BA6" s="333"/>
      <c r="BB6" s="333"/>
      <c r="BC6" s="33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77"/>
    </row>
    <row r="7" spans="1:75" ht="15" hidden="1" customHeight="1" thickBot="1" x14ac:dyDescent="0.2">
      <c r="A7" s="305" t="s">
        <v>238</v>
      </c>
      <c r="B7" s="306"/>
      <c r="C7" s="306"/>
      <c r="D7" s="306"/>
      <c r="E7" s="307"/>
      <c r="F7" s="308"/>
      <c r="G7" s="309"/>
      <c r="H7" s="309"/>
      <c r="I7" s="309"/>
      <c r="J7" s="309"/>
      <c r="K7" s="309"/>
      <c r="L7" s="309"/>
      <c r="M7" s="309"/>
      <c r="N7" s="310"/>
      <c r="AF7" s="1"/>
      <c r="AH7" s="19" t="str">
        <f>RIGHT("00000"&amp;F7,5)</f>
        <v>00000</v>
      </c>
      <c r="AO7" s="76"/>
      <c r="AP7" s="305" t="s">
        <v>238</v>
      </c>
      <c r="AQ7" s="306"/>
      <c r="AR7" s="306"/>
      <c r="AS7" s="306"/>
      <c r="AT7" s="307"/>
      <c r="AU7" s="335" t="s">
        <v>327</v>
      </c>
      <c r="AV7" s="336"/>
      <c r="AW7" s="336"/>
      <c r="AX7" s="336"/>
      <c r="AY7" s="336"/>
      <c r="AZ7" s="336"/>
      <c r="BA7" s="336"/>
      <c r="BB7" s="336"/>
      <c r="BC7" s="337"/>
      <c r="BD7" s="54"/>
      <c r="BE7" s="54"/>
      <c r="BF7" s="54"/>
      <c r="BG7" s="54"/>
      <c r="BH7" s="54"/>
      <c r="BI7" s="54"/>
      <c r="BJ7" s="54"/>
      <c r="BK7" s="54"/>
      <c r="BL7" s="54"/>
      <c r="BM7" s="54"/>
      <c r="BN7" s="54"/>
      <c r="BO7" s="54"/>
      <c r="BP7" s="54"/>
      <c r="BQ7" s="54"/>
      <c r="BR7" s="54"/>
      <c r="BS7" s="54"/>
      <c r="BT7" s="54"/>
      <c r="BU7" s="54"/>
      <c r="BV7" s="54"/>
      <c r="BW7" s="77"/>
    </row>
    <row r="8" spans="1:75" ht="30" hidden="1" customHeight="1" thickBot="1" x14ac:dyDescent="0.2">
      <c r="A8" s="311" t="s">
        <v>240</v>
      </c>
      <c r="B8" s="157"/>
      <c r="C8" s="157"/>
      <c r="D8" s="157"/>
      <c r="E8" s="158"/>
      <c r="F8" s="312"/>
      <c r="G8" s="313"/>
      <c r="H8" s="313"/>
      <c r="I8" s="313"/>
      <c r="J8" s="313"/>
      <c r="K8" s="313"/>
      <c r="L8" s="313"/>
      <c r="M8" s="313"/>
      <c r="N8" s="314"/>
      <c r="AF8" s="1"/>
      <c r="AH8" s="19" t="str">
        <f>RIGHT("0000000000000"&amp;F8,13)</f>
        <v>0000000000000</v>
      </c>
      <c r="AO8" s="76"/>
      <c r="AP8" s="311" t="s">
        <v>240</v>
      </c>
      <c r="AQ8" s="157"/>
      <c r="AR8" s="157"/>
      <c r="AS8" s="157"/>
      <c r="AT8" s="158"/>
      <c r="AU8" s="338" t="s">
        <v>270</v>
      </c>
      <c r="AV8" s="321"/>
      <c r="AW8" s="321"/>
      <c r="AX8" s="321"/>
      <c r="AY8" s="321"/>
      <c r="AZ8" s="321"/>
      <c r="BA8" s="321"/>
      <c r="BB8" s="321"/>
      <c r="BC8" s="322"/>
      <c r="BD8" s="54"/>
      <c r="BE8" s="54"/>
      <c r="BF8" s="54"/>
      <c r="BG8" s="54"/>
      <c r="BH8" s="54"/>
      <c r="BI8" s="54"/>
      <c r="BJ8" s="54"/>
      <c r="BK8" s="54"/>
      <c r="BL8" s="54"/>
      <c r="BM8" s="54"/>
      <c r="BN8" s="54"/>
      <c r="BO8" s="54"/>
      <c r="BP8" s="54"/>
      <c r="BQ8" s="54"/>
      <c r="BR8" s="54"/>
      <c r="BS8" s="54"/>
      <c r="BT8" s="54"/>
      <c r="BU8" s="54"/>
      <c r="BV8" s="54"/>
      <c r="BW8" s="77"/>
    </row>
    <row r="9" spans="1:75" ht="30" hidden="1" customHeight="1" thickBot="1" x14ac:dyDescent="0.2">
      <c r="A9" s="311" t="s">
        <v>317</v>
      </c>
      <c r="B9" s="157"/>
      <c r="C9" s="157"/>
      <c r="D9" s="157"/>
      <c r="E9" s="158"/>
      <c r="F9" s="113" t="s">
        <v>318</v>
      </c>
      <c r="G9" s="313"/>
      <c r="H9" s="313"/>
      <c r="I9" s="313"/>
      <c r="J9" s="313"/>
      <c r="K9" s="313"/>
      <c r="L9" s="313"/>
      <c r="M9" s="313"/>
      <c r="N9" s="314"/>
      <c r="AF9" s="1"/>
      <c r="AH9" s="19">
        <f>IF(G9&lt;&gt;"",1,0)</f>
        <v>0</v>
      </c>
      <c r="AI9" s="19" t="str">
        <f>RIGHT("0000000000000"&amp;G9,13)</f>
        <v>0000000000000</v>
      </c>
      <c r="AO9" s="76"/>
      <c r="AP9" s="311" t="s">
        <v>317</v>
      </c>
      <c r="AQ9" s="157"/>
      <c r="AR9" s="157"/>
      <c r="AS9" s="157"/>
      <c r="AT9" s="158"/>
      <c r="AU9" s="113" t="s">
        <v>318</v>
      </c>
      <c r="AV9" s="321" t="s">
        <v>319</v>
      </c>
      <c r="AW9" s="321"/>
      <c r="AX9" s="321"/>
      <c r="AY9" s="321"/>
      <c r="AZ9" s="321"/>
      <c r="BA9" s="321"/>
      <c r="BB9" s="321"/>
      <c r="BC9" s="322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77"/>
    </row>
    <row r="10" spans="1:75" ht="30" customHeight="1" thickBot="1" x14ac:dyDescent="0.2">
      <c r="A10" s="284" t="s">
        <v>27</v>
      </c>
      <c r="B10" s="285"/>
      <c r="C10" s="285"/>
      <c r="D10" s="285"/>
      <c r="E10" s="286"/>
      <c r="F10" s="287"/>
      <c r="G10" s="288"/>
      <c r="H10" s="288"/>
      <c r="I10" s="288"/>
      <c r="J10" s="288"/>
      <c r="K10" s="288"/>
      <c r="L10" s="288"/>
      <c r="M10" s="288"/>
      <c r="N10" s="289"/>
      <c r="O10" s="290" t="s">
        <v>251</v>
      </c>
      <c r="P10" s="291"/>
      <c r="Q10" s="291"/>
      <c r="R10" s="291"/>
      <c r="S10" s="292"/>
      <c r="T10" s="287"/>
      <c r="U10" s="288"/>
      <c r="V10" s="288"/>
      <c r="W10" s="288"/>
      <c r="X10" s="288"/>
      <c r="Y10" s="288"/>
      <c r="Z10" s="288"/>
      <c r="AA10" s="288"/>
      <c r="AB10" s="288"/>
      <c r="AC10" s="288"/>
      <c r="AD10" s="288"/>
      <c r="AE10" s="288"/>
      <c r="AF10" s="288"/>
      <c r="AG10" s="293"/>
      <c r="AH10" s="19" t="str">
        <f>IF(F10="","",VLOOKUP(F10,G152:Q153,11,FALSE))</f>
        <v/>
      </c>
      <c r="AI10" s="19" t="str">
        <f>IF(T10="","",VLOOKUP(T10,G156:Q161,11,FALSE))</f>
        <v/>
      </c>
      <c r="AO10" s="76"/>
      <c r="AP10" s="284" t="s">
        <v>27</v>
      </c>
      <c r="AQ10" s="285"/>
      <c r="AR10" s="285"/>
      <c r="AS10" s="285"/>
      <c r="AT10" s="286"/>
      <c r="AU10" s="339" t="s">
        <v>61</v>
      </c>
      <c r="AV10" s="340"/>
      <c r="AW10" s="340"/>
      <c r="AX10" s="340"/>
      <c r="AY10" s="340"/>
      <c r="AZ10" s="340"/>
      <c r="BA10" s="340"/>
      <c r="BB10" s="340"/>
      <c r="BC10" s="341"/>
      <c r="BD10" s="290" t="s">
        <v>251</v>
      </c>
      <c r="BE10" s="291"/>
      <c r="BF10" s="291"/>
      <c r="BG10" s="291"/>
      <c r="BH10" s="292"/>
      <c r="BI10" s="339" t="s">
        <v>335</v>
      </c>
      <c r="BJ10" s="340"/>
      <c r="BK10" s="340"/>
      <c r="BL10" s="340"/>
      <c r="BM10" s="340"/>
      <c r="BN10" s="340"/>
      <c r="BO10" s="340"/>
      <c r="BP10" s="340"/>
      <c r="BQ10" s="340"/>
      <c r="BR10" s="340"/>
      <c r="BS10" s="340"/>
      <c r="BT10" s="340"/>
      <c r="BU10" s="340"/>
      <c r="BV10" s="342"/>
      <c r="BW10" s="77"/>
    </row>
    <row r="11" spans="1:75" ht="15" customHeight="1" x14ac:dyDescent="0.15">
      <c r="AF11" s="1"/>
      <c r="AO11" s="76"/>
      <c r="AP11" s="54"/>
      <c r="AQ11" s="54"/>
      <c r="AR11" s="54"/>
      <c r="AS11" s="54"/>
      <c r="AT11" s="54"/>
      <c r="AU11" s="54"/>
      <c r="AV11" s="54"/>
      <c r="AW11" s="54"/>
      <c r="AX11" s="54"/>
      <c r="AY11" s="54"/>
      <c r="AZ11" s="54"/>
      <c r="BA11" s="54"/>
      <c r="BB11" s="54"/>
      <c r="BC11" s="54"/>
      <c r="BD11" s="54"/>
      <c r="BE11" s="54"/>
      <c r="BF11" s="54"/>
      <c r="BG11" s="54"/>
      <c r="BH11" s="54"/>
      <c r="BI11" s="54"/>
      <c r="BJ11" s="54"/>
      <c r="BK11" s="54"/>
      <c r="BL11" s="54"/>
      <c r="BM11" s="54"/>
      <c r="BN11" s="54"/>
      <c r="BO11" s="54"/>
      <c r="BP11" s="54"/>
      <c r="BQ11" s="54"/>
      <c r="BR11" s="54"/>
      <c r="BS11" s="54"/>
      <c r="BT11" s="54"/>
      <c r="BU11" s="54"/>
      <c r="BV11" s="54"/>
      <c r="BW11" s="77"/>
    </row>
    <row r="12" spans="1:75" ht="15" customHeight="1" thickBot="1" x14ac:dyDescent="0.2">
      <c r="A12" s="1" t="s">
        <v>301</v>
      </c>
      <c r="AF12" s="1"/>
      <c r="AO12" s="76"/>
      <c r="AP12" s="54" t="s">
        <v>277</v>
      </c>
      <c r="AQ12" s="54"/>
      <c r="AR12" s="54"/>
      <c r="AS12" s="54"/>
      <c r="AT12" s="54"/>
      <c r="AU12" s="54"/>
      <c r="AV12" s="54"/>
      <c r="AW12" s="54"/>
      <c r="AX12" s="54"/>
      <c r="AY12" s="54"/>
      <c r="AZ12" s="54"/>
      <c r="BA12" s="54"/>
      <c r="BB12" s="54"/>
      <c r="BC12" s="54"/>
      <c r="BD12" s="54"/>
      <c r="BE12" s="54"/>
      <c r="BF12" s="54"/>
      <c r="BG12" s="54"/>
      <c r="BH12" s="54"/>
      <c r="BI12" s="54"/>
      <c r="BJ12" s="54"/>
      <c r="BK12" s="54"/>
      <c r="BL12" s="54"/>
      <c r="BM12" s="54"/>
      <c r="BN12" s="54"/>
      <c r="BO12" s="54"/>
      <c r="BP12" s="54"/>
      <c r="BQ12" s="54"/>
      <c r="BR12" s="54"/>
      <c r="BS12" s="54"/>
      <c r="BT12" s="54"/>
      <c r="BU12" s="54"/>
      <c r="BV12" s="54"/>
      <c r="BW12" s="77"/>
    </row>
    <row r="13" spans="1:75" ht="15" customHeight="1" x14ac:dyDescent="0.15">
      <c r="A13" s="156" t="s">
        <v>32</v>
      </c>
      <c r="B13" s="157"/>
      <c r="C13" s="157"/>
      <c r="D13" s="157"/>
      <c r="E13" s="158"/>
      <c r="F13" s="36"/>
      <c r="G13" s="37"/>
      <c r="H13" s="37"/>
      <c r="I13" s="37"/>
      <c r="J13" s="37"/>
      <c r="K13" s="37"/>
      <c r="L13" s="37"/>
      <c r="M13" s="37"/>
      <c r="N13" s="37"/>
      <c r="O13" s="300"/>
      <c r="P13" s="300"/>
      <c r="Q13" s="300"/>
      <c r="R13" s="300"/>
      <c r="S13" s="300"/>
      <c r="T13" s="300"/>
      <c r="U13" s="300"/>
      <c r="V13" s="300"/>
      <c r="W13" s="300"/>
      <c r="X13" s="300"/>
      <c r="Y13" s="300"/>
      <c r="Z13" s="300"/>
      <c r="AA13" s="300"/>
      <c r="AB13" s="300"/>
      <c r="AC13" s="300"/>
      <c r="AD13" s="300"/>
      <c r="AE13" s="300"/>
      <c r="AF13" s="300"/>
      <c r="AG13" s="301"/>
      <c r="AH13" s="19" t="str">
        <f>IF(O13="","",O13)</f>
        <v/>
      </c>
      <c r="AO13" s="76"/>
      <c r="AP13" s="156" t="s">
        <v>32</v>
      </c>
      <c r="AQ13" s="157"/>
      <c r="AR13" s="157"/>
      <c r="AS13" s="157"/>
      <c r="AT13" s="158"/>
      <c r="AU13" s="36"/>
      <c r="AV13" s="37"/>
      <c r="AW13" s="37"/>
      <c r="AX13" s="37"/>
      <c r="AY13" s="37"/>
      <c r="AZ13" s="37"/>
      <c r="BA13" s="37"/>
      <c r="BB13" s="37"/>
      <c r="BC13" s="37"/>
      <c r="BD13" s="150" t="s">
        <v>298</v>
      </c>
      <c r="BE13" s="150"/>
      <c r="BF13" s="150"/>
      <c r="BG13" s="150"/>
      <c r="BH13" s="150"/>
      <c r="BI13" s="150"/>
      <c r="BJ13" s="150"/>
      <c r="BK13" s="150"/>
      <c r="BL13" s="150"/>
      <c r="BM13" s="150"/>
      <c r="BN13" s="150"/>
      <c r="BO13" s="150"/>
      <c r="BP13" s="150"/>
      <c r="BQ13" s="150"/>
      <c r="BR13" s="150"/>
      <c r="BS13" s="150"/>
      <c r="BT13" s="150"/>
      <c r="BU13" s="150"/>
      <c r="BV13" s="151"/>
      <c r="BW13" s="77"/>
    </row>
    <row r="14" spans="1:75" ht="30" customHeight="1" x14ac:dyDescent="0.15">
      <c r="A14" s="262" t="s">
        <v>0</v>
      </c>
      <c r="B14" s="263"/>
      <c r="C14" s="263"/>
      <c r="D14" s="263"/>
      <c r="E14" s="264"/>
      <c r="F14" s="178" t="s">
        <v>252</v>
      </c>
      <c r="G14" s="179"/>
      <c r="H14" s="180"/>
      <c r="I14" s="294"/>
      <c r="J14" s="295"/>
      <c r="K14" s="295"/>
      <c r="L14" s="296"/>
      <c r="M14" s="282" t="s">
        <v>86</v>
      </c>
      <c r="N14" s="283"/>
      <c r="O14" s="297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8"/>
      <c r="AA14" s="298"/>
      <c r="AB14" s="298"/>
      <c r="AC14" s="298"/>
      <c r="AD14" s="298"/>
      <c r="AE14" s="298"/>
      <c r="AF14" s="298"/>
      <c r="AG14" s="299"/>
      <c r="AH14" s="19" t="str">
        <f>AJ14&amp;O14&amp;AK14</f>
        <v/>
      </c>
      <c r="AI14" s="94" t="str">
        <f>IF(I14="","",VLOOKUP(I14,G163:Q171,11,FALSE))</f>
        <v/>
      </c>
      <c r="AJ14" s="94" t="str">
        <f>IF(I14="","",IF(LEFT(I14,1)="前",VLOOKUP(I14,G163:S171,13,FALSE),""))</f>
        <v/>
      </c>
      <c r="AK14" s="94" t="str">
        <f>IF(I14="","",IF(LEFT(I14,1)="後",VLOOKUP(I14,G163:S171,13,FALSE),""))</f>
        <v/>
      </c>
      <c r="AO14" s="76"/>
      <c r="AP14" s="262" t="s">
        <v>0</v>
      </c>
      <c r="AQ14" s="263"/>
      <c r="AR14" s="263"/>
      <c r="AS14" s="263"/>
      <c r="AT14" s="264"/>
      <c r="AU14" s="178" t="s">
        <v>252</v>
      </c>
      <c r="AV14" s="179"/>
      <c r="AW14" s="180"/>
      <c r="AX14" s="172" t="s">
        <v>77</v>
      </c>
      <c r="AY14" s="173"/>
      <c r="AZ14" s="173"/>
      <c r="BA14" s="174"/>
      <c r="BB14" s="282" t="s">
        <v>86</v>
      </c>
      <c r="BC14" s="283"/>
      <c r="BD14" s="188" t="s">
        <v>260</v>
      </c>
      <c r="BE14" s="167"/>
      <c r="BF14" s="167"/>
      <c r="BG14" s="167"/>
      <c r="BH14" s="167"/>
      <c r="BI14" s="167"/>
      <c r="BJ14" s="167"/>
      <c r="BK14" s="167"/>
      <c r="BL14" s="167"/>
      <c r="BM14" s="167"/>
      <c r="BN14" s="167"/>
      <c r="BO14" s="167"/>
      <c r="BP14" s="167"/>
      <c r="BQ14" s="167"/>
      <c r="BR14" s="167"/>
      <c r="BS14" s="167"/>
      <c r="BT14" s="167"/>
      <c r="BU14" s="167"/>
      <c r="BV14" s="168"/>
      <c r="BW14" s="77"/>
    </row>
    <row r="15" spans="1:75" ht="15" customHeight="1" x14ac:dyDescent="0.15">
      <c r="A15" s="206" t="s">
        <v>254</v>
      </c>
      <c r="B15" s="207"/>
      <c r="C15" s="207"/>
      <c r="D15" s="207"/>
      <c r="E15" s="208"/>
      <c r="F15" s="212" t="s">
        <v>233</v>
      </c>
      <c r="G15" s="213"/>
      <c r="H15" s="214"/>
      <c r="I15" s="35" t="s">
        <v>33</v>
      </c>
      <c r="J15" s="265"/>
      <c r="K15" s="265"/>
      <c r="L15" s="64" t="s">
        <v>234</v>
      </c>
      <c r="M15" s="265"/>
      <c r="N15" s="265"/>
      <c r="O15" s="265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38"/>
      <c r="AH15" s="19" t="str">
        <f>AI15&amp;AJ15</f>
        <v/>
      </c>
      <c r="AI15" s="94" t="str">
        <f>IF(J15="","",J15&amp;L15)</f>
        <v/>
      </c>
      <c r="AJ15" s="94" t="str">
        <f>IF(M15="","",M15)</f>
        <v/>
      </c>
      <c r="AO15" s="76"/>
      <c r="AP15" s="206" t="s">
        <v>254</v>
      </c>
      <c r="AQ15" s="207"/>
      <c r="AR15" s="207"/>
      <c r="AS15" s="207"/>
      <c r="AT15" s="208"/>
      <c r="AU15" s="212" t="s">
        <v>233</v>
      </c>
      <c r="AV15" s="213"/>
      <c r="AW15" s="214"/>
      <c r="AX15" s="35" t="s">
        <v>33</v>
      </c>
      <c r="AY15" s="181" t="s">
        <v>312</v>
      </c>
      <c r="AZ15" s="181"/>
      <c r="BA15" s="64" t="s">
        <v>234</v>
      </c>
      <c r="BB15" s="181" t="s">
        <v>258</v>
      </c>
      <c r="BC15" s="181"/>
      <c r="BD15" s="181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38"/>
      <c r="BW15" s="77"/>
    </row>
    <row r="16" spans="1:75" ht="15" customHeight="1" x14ac:dyDescent="0.15">
      <c r="A16" s="209"/>
      <c r="B16" s="210"/>
      <c r="C16" s="210"/>
      <c r="D16" s="210"/>
      <c r="E16" s="211"/>
      <c r="F16" s="182" t="s">
        <v>235</v>
      </c>
      <c r="G16" s="183"/>
      <c r="H16" s="184"/>
      <c r="I16" s="268"/>
      <c r="J16" s="266"/>
      <c r="K16" s="266"/>
      <c r="L16" s="266"/>
      <c r="M16" s="266"/>
      <c r="N16" s="266"/>
      <c r="O16" s="26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65"/>
      <c r="AH16" s="21" t="str">
        <f>I16&amp;I17&amp;I18</f>
        <v/>
      </c>
      <c r="AO16" s="76"/>
      <c r="AP16" s="209"/>
      <c r="AQ16" s="210"/>
      <c r="AR16" s="210"/>
      <c r="AS16" s="210"/>
      <c r="AT16" s="211"/>
      <c r="AU16" s="182" t="s">
        <v>235</v>
      </c>
      <c r="AV16" s="183"/>
      <c r="AW16" s="184"/>
      <c r="AX16" s="217" t="s">
        <v>313</v>
      </c>
      <c r="AY16" s="218"/>
      <c r="AZ16" s="218"/>
      <c r="BA16" s="218"/>
      <c r="BB16" s="218"/>
      <c r="BC16" s="218"/>
      <c r="BD16" s="218"/>
      <c r="BE16" s="112"/>
      <c r="BF16" s="112"/>
      <c r="BG16" s="112"/>
      <c r="BH16" s="112"/>
      <c r="BI16" s="112"/>
      <c r="BJ16" s="112"/>
      <c r="BK16" s="112"/>
      <c r="BL16" s="112"/>
      <c r="BM16" s="112"/>
      <c r="BN16" s="112"/>
      <c r="BO16" s="112"/>
      <c r="BP16" s="112"/>
      <c r="BQ16" s="112"/>
      <c r="BR16" s="112"/>
      <c r="BS16" s="112"/>
      <c r="BT16" s="112"/>
      <c r="BU16" s="112"/>
      <c r="BV16" s="61"/>
      <c r="BW16" s="77"/>
    </row>
    <row r="17" spans="1:75" ht="15" customHeight="1" x14ac:dyDescent="0.15">
      <c r="A17" s="209"/>
      <c r="B17" s="210"/>
      <c r="C17" s="210"/>
      <c r="D17" s="210"/>
      <c r="E17" s="211"/>
      <c r="F17" s="182" t="s">
        <v>284</v>
      </c>
      <c r="G17" s="183"/>
      <c r="H17" s="184"/>
      <c r="I17" s="266"/>
      <c r="J17" s="266"/>
      <c r="K17" s="266"/>
      <c r="L17" s="266"/>
      <c r="M17" s="266"/>
      <c r="N17" s="266"/>
      <c r="O17" s="266"/>
      <c r="P17" s="266"/>
      <c r="Q17" s="266"/>
      <c r="R17" s="266"/>
      <c r="S17" s="266"/>
      <c r="T17" s="266"/>
      <c r="U17" s="266"/>
      <c r="V17" s="266"/>
      <c r="W17" s="266"/>
      <c r="X17" s="266"/>
      <c r="Y17" s="266"/>
      <c r="Z17" s="266"/>
      <c r="AA17" s="266"/>
      <c r="AB17" s="266"/>
      <c r="AC17" s="266"/>
      <c r="AD17" s="266"/>
      <c r="AE17" s="266"/>
      <c r="AF17" s="266"/>
      <c r="AG17" s="267"/>
      <c r="AO17" s="76"/>
      <c r="AP17" s="209"/>
      <c r="AQ17" s="210"/>
      <c r="AR17" s="210"/>
      <c r="AS17" s="210"/>
      <c r="AT17" s="211"/>
      <c r="AU17" s="182" t="s">
        <v>284</v>
      </c>
      <c r="AV17" s="183"/>
      <c r="AW17" s="184"/>
      <c r="AX17" s="218" t="s">
        <v>231</v>
      </c>
      <c r="AY17" s="218"/>
      <c r="AZ17" s="218"/>
      <c r="BA17" s="218"/>
      <c r="BB17" s="218"/>
      <c r="BC17" s="218"/>
      <c r="BD17" s="218"/>
      <c r="BE17" s="218"/>
      <c r="BF17" s="218"/>
      <c r="BG17" s="218"/>
      <c r="BH17" s="218"/>
      <c r="BI17" s="218"/>
      <c r="BJ17" s="218"/>
      <c r="BK17" s="218"/>
      <c r="BL17" s="218"/>
      <c r="BM17" s="218"/>
      <c r="BN17" s="218"/>
      <c r="BO17" s="218"/>
      <c r="BP17" s="218"/>
      <c r="BQ17" s="218"/>
      <c r="BR17" s="218"/>
      <c r="BS17" s="218"/>
      <c r="BT17" s="218"/>
      <c r="BU17" s="218"/>
      <c r="BV17" s="219"/>
      <c r="BW17" s="77"/>
    </row>
    <row r="18" spans="1:75" ht="15" customHeight="1" x14ac:dyDescent="0.15">
      <c r="A18" s="159"/>
      <c r="B18" s="160"/>
      <c r="C18" s="160"/>
      <c r="D18" s="160"/>
      <c r="E18" s="161"/>
      <c r="F18" s="164" t="s">
        <v>302</v>
      </c>
      <c r="G18" s="165"/>
      <c r="H18" s="166"/>
      <c r="I18" s="260"/>
      <c r="J18" s="260"/>
      <c r="K18" s="260"/>
      <c r="L18" s="260"/>
      <c r="M18" s="260"/>
      <c r="N18" s="260"/>
      <c r="O18" s="260"/>
      <c r="P18" s="260"/>
      <c r="Q18" s="260"/>
      <c r="R18" s="260"/>
      <c r="S18" s="260"/>
      <c r="T18" s="260"/>
      <c r="U18" s="260"/>
      <c r="V18" s="260"/>
      <c r="W18" s="260"/>
      <c r="X18" s="260"/>
      <c r="Y18" s="260"/>
      <c r="Z18" s="260"/>
      <c r="AA18" s="260"/>
      <c r="AB18" s="260"/>
      <c r="AC18" s="260"/>
      <c r="AD18" s="260"/>
      <c r="AE18" s="260"/>
      <c r="AF18" s="260"/>
      <c r="AG18" s="261"/>
      <c r="AO18" s="76"/>
      <c r="AP18" s="159"/>
      <c r="AQ18" s="160"/>
      <c r="AR18" s="160"/>
      <c r="AS18" s="160"/>
      <c r="AT18" s="161"/>
      <c r="AU18" s="164" t="s">
        <v>302</v>
      </c>
      <c r="AV18" s="165"/>
      <c r="AW18" s="166"/>
      <c r="AX18" s="167" t="s">
        <v>281</v>
      </c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7"/>
      <c r="BJ18" s="167"/>
      <c r="BK18" s="167"/>
      <c r="BL18" s="167"/>
      <c r="BM18" s="167"/>
      <c r="BN18" s="167"/>
      <c r="BO18" s="167"/>
      <c r="BP18" s="167"/>
      <c r="BQ18" s="167"/>
      <c r="BR18" s="167"/>
      <c r="BS18" s="167"/>
      <c r="BT18" s="167"/>
      <c r="BU18" s="167"/>
      <c r="BV18" s="168"/>
      <c r="BW18" s="77"/>
    </row>
    <row r="19" spans="1:75" ht="15" customHeight="1" x14ac:dyDescent="0.15">
      <c r="A19" s="209" t="s">
        <v>32</v>
      </c>
      <c r="B19" s="210"/>
      <c r="C19" s="210"/>
      <c r="D19" s="210"/>
      <c r="E19" s="211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54"/>
      <c r="R19" s="254"/>
      <c r="S19" s="254"/>
      <c r="T19" s="254"/>
      <c r="U19" s="254"/>
      <c r="V19" s="254"/>
      <c r="W19" s="254"/>
      <c r="X19" s="254"/>
      <c r="Y19" s="254"/>
      <c r="Z19" s="254"/>
      <c r="AA19" s="254"/>
      <c r="AB19" s="254"/>
      <c r="AC19" s="254"/>
      <c r="AD19" s="254"/>
      <c r="AE19" s="254"/>
      <c r="AF19" s="254"/>
      <c r="AG19" s="255"/>
      <c r="AO19" s="76"/>
      <c r="AP19" s="209" t="s">
        <v>32</v>
      </c>
      <c r="AQ19" s="210"/>
      <c r="AR19" s="210"/>
      <c r="AS19" s="210"/>
      <c r="AT19" s="211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2" t="s">
        <v>243</v>
      </c>
      <c r="BG19" s="222"/>
      <c r="BH19" s="222"/>
      <c r="BI19" s="222"/>
      <c r="BJ19" s="222"/>
      <c r="BK19" s="222"/>
      <c r="BL19" s="222"/>
      <c r="BM19" s="222"/>
      <c r="BN19" s="222"/>
      <c r="BO19" s="222"/>
      <c r="BP19" s="222"/>
      <c r="BQ19" s="222"/>
      <c r="BR19" s="222"/>
      <c r="BS19" s="222"/>
      <c r="BT19" s="222"/>
      <c r="BU19" s="222"/>
      <c r="BV19" s="223"/>
      <c r="BW19" s="77"/>
    </row>
    <row r="20" spans="1:75" ht="30" customHeight="1" x14ac:dyDescent="0.15">
      <c r="A20" s="242" t="s">
        <v>253</v>
      </c>
      <c r="B20" s="210"/>
      <c r="C20" s="210"/>
      <c r="D20" s="210"/>
      <c r="E20" s="210"/>
      <c r="F20" s="189" t="s">
        <v>28</v>
      </c>
      <c r="G20" s="190"/>
      <c r="H20" s="259"/>
      <c r="I20" s="260"/>
      <c r="J20" s="260"/>
      <c r="K20" s="260"/>
      <c r="L20" s="260"/>
      <c r="M20" s="260"/>
      <c r="N20" s="274"/>
      <c r="O20" s="189" t="s">
        <v>29</v>
      </c>
      <c r="P20" s="190"/>
      <c r="Q20" s="259"/>
      <c r="R20" s="260"/>
      <c r="S20" s="260"/>
      <c r="T20" s="260"/>
      <c r="U20" s="260"/>
      <c r="V20" s="260"/>
      <c r="W20" s="260"/>
      <c r="X20" s="260"/>
      <c r="Y20" s="260"/>
      <c r="Z20" s="260"/>
      <c r="AA20" s="260"/>
      <c r="AB20" s="260"/>
      <c r="AC20" s="260"/>
      <c r="AD20" s="260"/>
      <c r="AE20" s="260"/>
      <c r="AF20" s="260"/>
      <c r="AG20" s="261"/>
      <c r="AO20" s="76"/>
      <c r="AP20" s="242" t="s">
        <v>253</v>
      </c>
      <c r="AQ20" s="210"/>
      <c r="AR20" s="210"/>
      <c r="AS20" s="210"/>
      <c r="AT20" s="210"/>
      <c r="AU20" s="189" t="s">
        <v>28</v>
      </c>
      <c r="AV20" s="190"/>
      <c r="AW20" s="188" t="s">
        <v>259</v>
      </c>
      <c r="AX20" s="167"/>
      <c r="AY20" s="167"/>
      <c r="AZ20" s="167"/>
      <c r="BA20" s="167"/>
      <c r="BB20" s="167"/>
      <c r="BC20" s="191"/>
      <c r="BD20" s="189" t="s">
        <v>29</v>
      </c>
      <c r="BE20" s="190"/>
      <c r="BF20" s="188" t="s">
        <v>242</v>
      </c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8"/>
      <c r="BW20" s="77"/>
    </row>
    <row r="21" spans="1:75" ht="15" customHeight="1" x14ac:dyDescent="0.15">
      <c r="A21" s="196" t="s">
        <v>2</v>
      </c>
      <c r="B21" s="197"/>
      <c r="C21" s="197"/>
      <c r="D21" s="197"/>
      <c r="E21" s="198"/>
      <c r="F21" s="256"/>
      <c r="G21" s="257"/>
      <c r="H21" s="257"/>
      <c r="I21" s="257"/>
      <c r="J21" s="257"/>
      <c r="K21" s="257"/>
      <c r="L21" s="257"/>
      <c r="M21" s="257"/>
      <c r="N21" s="258"/>
      <c r="O21" s="82"/>
      <c r="P21" s="83"/>
      <c r="Q21" s="83"/>
      <c r="R21" s="83"/>
      <c r="S21" s="83"/>
      <c r="T21" s="83"/>
      <c r="U21" s="83"/>
      <c r="V21" s="83"/>
      <c r="W21" s="83"/>
      <c r="X21" s="83"/>
      <c r="Y21" s="83"/>
      <c r="Z21" s="83"/>
      <c r="AA21" s="83"/>
      <c r="AB21" s="83"/>
      <c r="AC21" s="83"/>
      <c r="AD21" s="83"/>
      <c r="AE21" s="83"/>
      <c r="AF21" s="83"/>
      <c r="AG21" s="84"/>
      <c r="AO21" s="76"/>
      <c r="AP21" s="196" t="s">
        <v>2</v>
      </c>
      <c r="AQ21" s="197"/>
      <c r="AR21" s="197"/>
      <c r="AS21" s="197"/>
      <c r="AT21" s="198"/>
      <c r="AU21" s="175" t="s">
        <v>244</v>
      </c>
      <c r="AV21" s="176"/>
      <c r="AW21" s="176"/>
      <c r="AX21" s="176"/>
      <c r="AY21" s="176"/>
      <c r="AZ21" s="176"/>
      <c r="BA21" s="176"/>
      <c r="BB21" s="176"/>
      <c r="BC21" s="177"/>
      <c r="BD21" s="82"/>
      <c r="BE21" s="83"/>
      <c r="BF21" s="83"/>
      <c r="BG21" s="83"/>
      <c r="BH21" s="83"/>
      <c r="BI21" s="83"/>
      <c r="BJ21" s="83"/>
      <c r="BK21" s="83"/>
      <c r="BL21" s="83"/>
      <c r="BM21" s="83"/>
      <c r="BN21" s="83"/>
      <c r="BO21" s="83"/>
      <c r="BP21" s="83"/>
      <c r="BQ21" s="83"/>
      <c r="BR21" s="83"/>
      <c r="BS21" s="83"/>
      <c r="BT21" s="83"/>
      <c r="BU21" s="83"/>
      <c r="BV21" s="84"/>
      <c r="BW21" s="77"/>
    </row>
    <row r="22" spans="1:75" ht="15" customHeight="1" x14ac:dyDescent="0.15">
      <c r="A22" s="196" t="s">
        <v>250</v>
      </c>
      <c r="B22" s="197"/>
      <c r="C22" s="197"/>
      <c r="D22" s="197"/>
      <c r="E22" s="198"/>
      <c r="F22" s="256"/>
      <c r="G22" s="257"/>
      <c r="H22" s="257"/>
      <c r="I22" s="257"/>
      <c r="J22" s="257"/>
      <c r="K22" s="257"/>
      <c r="L22" s="257"/>
      <c r="M22" s="257"/>
      <c r="N22" s="258"/>
      <c r="O22" s="85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86"/>
      <c r="AG22" s="87"/>
      <c r="AO22" s="76"/>
      <c r="AP22" s="196" t="s">
        <v>250</v>
      </c>
      <c r="AQ22" s="197"/>
      <c r="AR22" s="197"/>
      <c r="AS22" s="197"/>
      <c r="AT22" s="198"/>
      <c r="AU22" s="175" t="s">
        <v>245</v>
      </c>
      <c r="AV22" s="176"/>
      <c r="AW22" s="176"/>
      <c r="AX22" s="176"/>
      <c r="AY22" s="176"/>
      <c r="AZ22" s="176"/>
      <c r="BA22" s="176"/>
      <c r="BB22" s="176"/>
      <c r="BC22" s="176"/>
      <c r="BD22" s="85"/>
      <c r="BE22" s="26"/>
      <c r="BF22" s="26"/>
      <c r="BG22" s="26"/>
      <c r="BH22" s="26"/>
      <c r="BI22" s="26"/>
      <c r="BJ22" s="26"/>
      <c r="BK22" s="26"/>
      <c r="BL22" s="26"/>
      <c r="BM22" s="26"/>
      <c r="BN22" s="26"/>
      <c r="BO22" s="26"/>
      <c r="BP22" s="26"/>
      <c r="BQ22" s="26"/>
      <c r="BR22" s="26"/>
      <c r="BS22" s="26"/>
      <c r="BT22" s="26"/>
      <c r="BU22" s="86"/>
      <c r="BV22" s="87"/>
      <c r="BW22" s="77"/>
    </row>
    <row r="23" spans="1:75" ht="15" customHeight="1" thickBot="1" x14ac:dyDescent="0.2">
      <c r="A23" s="154" t="s">
        <v>35</v>
      </c>
      <c r="B23" s="155"/>
      <c r="C23" s="155"/>
      <c r="D23" s="155"/>
      <c r="E23" s="195"/>
      <c r="F23" s="251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3"/>
      <c r="AO23" s="76"/>
      <c r="AP23" s="154" t="s">
        <v>35</v>
      </c>
      <c r="AQ23" s="155"/>
      <c r="AR23" s="155"/>
      <c r="AS23" s="155"/>
      <c r="AT23" s="195"/>
      <c r="AU23" s="169" t="s">
        <v>289</v>
      </c>
      <c r="AV23" s="170"/>
      <c r="AW23" s="170"/>
      <c r="AX23" s="170"/>
      <c r="AY23" s="170"/>
      <c r="AZ23" s="170"/>
      <c r="BA23" s="170"/>
      <c r="BB23" s="170"/>
      <c r="BC23" s="170"/>
      <c r="BD23" s="170"/>
      <c r="BE23" s="170"/>
      <c r="BF23" s="170"/>
      <c r="BG23" s="170"/>
      <c r="BH23" s="170"/>
      <c r="BI23" s="170"/>
      <c r="BJ23" s="170"/>
      <c r="BK23" s="170"/>
      <c r="BL23" s="170"/>
      <c r="BM23" s="170"/>
      <c r="BN23" s="170"/>
      <c r="BO23" s="170"/>
      <c r="BP23" s="170"/>
      <c r="BQ23" s="170"/>
      <c r="BR23" s="170"/>
      <c r="BS23" s="170"/>
      <c r="BT23" s="170"/>
      <c r="BU23" s="170"/>
      <c r="BV23" s="171"/>
      <c r="BW23" s="77"/>
    </row>
    <row r="24" spans="1:75" ht="15" customHeight="1" x14ac:dyDescent="0.15">
      <c r="A24" s="5"/>
      <c r="B24" s="3"/>
      <c r="C24" s="3"/>
      <c r="D24" s="3"/>
      <c r="E24" s="3"/>
      <c r="F24" s="3"/>
      <c r="AF24" s="1"/>
      <c r="AO24" s="76"/>
      <c r="AP24" s="58"/>
      <c r="AQ24" s="59"/>
      <c r="AR24" s="59"/>
      <c r="AS24" s="59"/>
      <c r="AT24" s="59"/>
      <c r="AU24" s="59"/>
      <c r="AV24" s="54"/>
      <c r="AW24" s="54"/>
      <c r="AX24" s="54"/>
      <c r="AY24" s="54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77"/>
    </row>
    <row r="25" spans="1:75" ht="15" customHeight="1" thickBot="1" x14ac:dyDescent="0.2">
      <c r="A25" s="1" t="s">
        <v>34</v>
      </c>
      <c r="AF25" s="1"/>
      <c r="AO25" s="76"/>
      <c r="AP25" s="54" t="s">
        <v>34</v>
      </c>
      <c r="AQ25" s="54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77"/>
    </row>
    <row r="26" spans="1:75" ht="15" customHeight="1" x14ac:dyDescent="0.15">
      <c r="A26" s="156" t="s">
        <v>32</v>
      </c>
      <c r="B26" s="157"/>
      <c r="C26" s="157"/>
      <c r="D26" s="157"/>
      <c r="E26" s="158"/>
      <c r="F26" s="148" t="str">
        <f>IF(AH13="","",AH13)</f>
        <v/>
      </c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249"/>
      <c r="R26" s="249"/>
      <c r="S26" s="249"/>
      <c r="T26" s="249"/>
      <c r="U26" s="249"/>
      <c r="V26" s="249"/>
      <c r="W26" s="249"/>
      <c r="X26" s="249"/>
      <c r="Y26" s="249"/>
      <c r="Z26" s="249"/>
      <c r="AA26" s="249"/>
      <c r="AB26" s="249"/>
      <c r="AC26" s="249"/>
      <c r="AD26" s="249"/>
      <c r="AE26" s="249"/>
      <c r="AF26" s="249"/>
      <c r="AG26" s="250"/>
      <c r="AH26" s="19" t="str">
        <f>F26&amp;Q26</f>
        <v/>
      </c>
      <c r="AO26" s="76"/>
      <c r="AP26" s="156" t="s">
        <v>32</v>
      </c>
      <c r="AQ26" s="157"/>
      <c r="AR26" s="157"/>
      <c r="AS26" s="157"/>
      <c r="AT26" s="158"/>
      <c r="AU26" s="148" t="str">
        <f>IF(BD13="","",BD13)</f>
        <v>サンプルソクリョウ</v>
      </c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50" t="s">
        <v>262</v>
      </c>
      <c r="BG26" s="150"/>
      <c r="BH26" s="150"/>
      <c r="BI26" s="150"/>
      <c r="BJ26" s="150"/>
      <c r="BK26" s="150"/>
      <c r="BL26" s="150"/>
      <c r="BM26" s="150"/>
      <c r="BN26" s="150"/>
      <c r="BO26" s="150"/>
      <c r="BP26" s="150"/>
      <c r="BQ26" s="150"/>
      <c r="BR26" s="150"/>
      <c r="BS26" s="150"/>
      <c r="BT26" s="150"/>
      <c r="BU26" s="150"/>
      <c r="BV26" s="151"/>
      <c r="BW26" s="77"/>
    </row>
    <row r="27" spans="1:75" ht="30" customHeight="1" x14ac:dyDescent="0.15">
      <c r="A27" s="262" t="s">
        <v>30</v>
      </c>
      <c r="B27" s="263"/>
      <c r="C27" s="263"/>
      <c r="D27" s="263"/>
      <c r="E27" s="264"/>
      <c r="F27" s="189" t="str">
        <f>IF(AH14="","",AH14)</f>
        <v/>
      </c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60"/>
      <c r="R27" s="260"/>
      <c r="S27" s="260"/>
      <c r="T27" s="260"/>
      <c r="U27" s="260"/>
      <c r="V27" s="260"/>
      <c r="W27" s="260"/>
      <c r="X27" s="260"/>
      <c r="Y27" s="260"/>
      <c r="Z27" s="260"/>
      <c r="AA27" s="260"/>
      <c r="AB27" s="260"/>
      <c r="AC27" s="260"/>
      <c r="AD27" s="260"/>
      <c r="AE27" s="260"/>
      <c r="AF27" s="260"/>
      <c r="AG27" s="261"/>
      <c r="AH27" s="19" t="str">
        <f>IF(Q27="","",F27&amp;"　"&amp;Q27)</f>
        <v/>
      </c>
      <c r="AO27" s="76"/>
      <c r="AP27" s="262" t="s">
        <v>30</v>
      </c>
      <c r="AQ27" s="263"/>
      <c r="AR27" s="263"/>
      <c r="AS27" s="263"/>
      <c r="AT27" s="264"/>
      <c r="AU27" s="189" t="str">
        <f>BX14&amp;BD14&amp;BY14</f>
        <v>Ｓａｍｐｌｅ測量</v>
      </c>
      <c r="AV27" s="202"/>
      <c r="AW27" s="202"/>
      <c r="AX27" s="202"/>
      <c r="AY27" s="202"/>
      <c r="AZ27" s="202"/>
      <c r="BA27" s="202"/>
      <c r="BB27" s="202"/>
      <c r="BC27" s="202"/>
      <c r="BD27" s="202"/>
      <c r="BE27" s="202"/>
      <c r="BF27" s="167" t="s">
        <v>261</v>
      </c>
      <c r="BG27" s="167"/>
      <c r="BH27" s="167"/>
      <c r="BI27" s="167"/>
      <c r="BJ27" s="167"/>
      <c r="BK27" s="167"/>
      <c r="BL27" s="167"/>
      <c r="BM27" s="167"/>
      <c r="BN27" s="167"/>
      <c r="BO27" s="167"/>
      <c r="BP27" s="167"/>
      <c r="BQ27" s="167"/>
      <c r="BR27" s="167"/>
      <c r="BS27" s="167"/>
      <c r="BT27" s="167"/>
      <c r="BU27" s="167"/>
      <c r="BV27" s="168"/>
      <c r="BW27" s="77"/>
    </row>
    <row r="28" spans="1:75" ht="15" customHeight="1" x14ac:dyDescent="0.15">
      <c r="A28" s="206" t="s">
        <v>254</v>
      </c>
      <c r="B28" s="207"/>
      <c r="C28" s="207"/>
      <c r="D28" s="207"/>
      <c r="E28" s="208"/>
      <c r="F28" s="212" t="s">
        <v>233</v>
      </c>
      <c r="G28" s="213"/>
      <c r="H28" s="214"/>
      <c r="I28" s="35" t="s">
        <v>33</v>
      </c>
      <c r="J28" s="265"/>
      <c r="K28" s="265"/>
      <c r="L28" s="64" t="s">
        <v>234</v>
      </c>
      <c r="M28" s="265"/>
      <c r="N28" s="265"/>
      <c r="O28" s="265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38"/>
      <c r="AH28" s="19" t="str">
        <f>AI28&amp;AJ28</f>
        <v/>
      </c>
      <c r="AI28" s="94" t="str">
        <f>IF(J28="","",J28&amp;L28)</f>
        <v/>
      </c>
      <c r="AJ28" s="94" t="str">
        <f>IF(M28="","",M28)</f>
        <v/>
      </c>
      <c r="AO28" s="76"/>
      <c r="AP28" s="206" t="s">
        <v>254</v>
      </c>
      <c r="AQ28" s="207"/>
      <c r="AR28" s="207"/>
      <c r="AS28" s="207"/>
      <c r="AT28" s="208"/>
      <c r="AU28" s="212" t="s">
        <v>233</v>
      </c>
      <c r="AV28" s="213"/>
      <c r="AW28" s="214"/>
      <c r="AX28" s="35" t="s">
        <v>33</v>
      </c>
      <c r="AY28" s="181" t="s">
        <v>312</v>
      </c>
      <c r="AZ28" s="181"/>
      <c r="BA28" s="64" t="s">
        <v>234</v>
      </c>
      <c r="BB28" s="181" t="s">
        <v>258</v>
      </c>
      <c r="BC28" s="181"/>
      <c r="BD28" s="181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38"/>
      <c r="BW28" s="77"/>
    </row>
    <row r="29" spans="1:75" ht="15" customHeight="1" x14ac:dyDescent="0.15">
      <c r="A29" s="209"/>
      <c r="B29" s="210"/>
      <c r="C29" s="210"/>
      <c r="D29" s="210"/>
      <c r="E29" s="211"/>
      <c r="F29" s="182" t="s">
        <v>235</v>
      </c>
      <c r="G29" s="183"/>
      <c r="H29" s="184"/>
      <c r="I29" s="268"/>
      <c r="J29" s="266"/>
      <c r="K29" s="266"/>
      <c r="L29" s="266"/>
      <c r="M29" s="266"/>
      <c r="N29" s="266"/>
      <c r="O29" s="266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61"/>
      <c r="AH29" s="21" t="str">
        <f>I29&amp;I30&amp;I31</f>
        <v/>
      </c>
      <c r="AO29" s="76"/>
      <c r="AP29" s="209"/>
      <c r="AQ29" s="210"/>
      <c r="AR29" s="210"/>
      <c r="AS29" s="210"/>
      <c r="AT29" s="211"/>
      <c r="AU29" s="182" t="s">
        <v>235</v>
      </c>
      <c r="AV29" s="183"/>
      <c r="AW29" s="184"/>
      <c r="AX29" s="217" t="s">
        <v>314</v>
      </c>
      <c r="AY29" s="218"/>
      <c r="AZ29" s="218"/>
      <c r="BA29" s="218"/>
      <c r="BB29" s="218"/>
      <c r="BC29" s="218"/>
      <c r="BD29" s="218"/>
      <c r="BE29" s="112"/>
      <c r="BF29" s="112"/>
      <c r="BG29" s="112"/>
      <c r="BH29" s="112"/>
      <c r="BI29" s="112"/>
      <c r="BJ29" s="112"/>
      <c r="BK29" s="112"/>
      <c r="BL29" s="112"/>
      <c r="BM29" s="112"/>
      <c r="BN29" s="112"/>
      <c r="BO29" s="112"/>
      <c r="BP29" s="112"/>
      <c r="BQ29" s="112"/>
      <c r="BR29" s="112"/>
      <c r="BS29" s="112"/>
      <c r="BT29" s="112"/>
      <c r="BU29" s="112"/>
      <c r="BV29" s="61"/>
      <c r="BW29" s="77"/>
    </row>
    <row r="30" spans="1:75" ht="15" customHeight="1" x14ac:dyDescent="0.15">
      <c r="A30" s="209"/>
      <c r="B30" s="210"/>
      <c r="C30" s="210"/>
      <c r="D30" s="210"/>
      <c r="E30" s="211"/>
      <c r="F30" s="182" t="s">
        <v>236</v>
      </c>
      <c r="G30" s="183"/>
      <c r="H30" s="184"/>
      <c r="I30" s="266"/>
      <c r="J30" s="266"/>
      <c r="K30" s="266"/>
      <c r="L30" s="266"/>
      <c r="M30" s="266"/>
      <c r="N30" s="266"/>
      <c r="O30" s="266"/>
      <c r="P30" s="266"/>
      <c r="Q30" s="266"/>
      <c r="R30" s="266"/>
      <c r="S30" s="266"/>
      <c r="T30" s="266"/>
      <c r="U30" s="266"/>
      <c r="V30" s="266"/>
      <c r="W30" s="266"/>
      <c r="X30" s="266"/>
      <c r="Y30" s="266"/>
      <c r="Z30" s="266"/>
      <c r="AA30" s="266"/>
      <c r="AB30" s="266"/>
      <c r="AC30" s="266"/>
      <c r="AD30" s="266"/>
      <c r="AE30" s="266"/>
      <c r="AF30" s="266"/>
      <c r="AG30" s="267"/>
      <c r="AO30" s="76"/>
      <c r="AP30" s="209"/>
      <c r="AQ30" s="210"/>
      <c r="AR30" s="210"/>
      <c r="AS30" s="210"/>
      <c r="AT30" s="211"/>
      <c r="AU30" s="182" t="s">
        <v>236</v>
      </c>
      <c r="AV30" s="183"/>
      <c r="AW30" s="184"/>
      <c r="AX30" s="218" t="s">
        <v>231</v>
      </c>
      <c r="AY30" s="218"/>
      <c r="AZ30" s="218"/>
      <c r="BA30" s="218"/>
      <c r="BB30" s="218"/>
      <c r="BC30" s="218"/>
      <c r="BD30" s="218"/>
      <c r="BE30" s="218"/>
      <c r="BF30" s="218"/>
      <c r="BG30" s="218"/>
      <c r="BH30" s="218"/>
      <c r="BI30" s="218"/>
      <c r="BJ30" s="218"/>
      <c r="BK30" s="218"/>
      <c r="BL30" s="218"/>
      <c r="BM30" s="218"/>
      <c r="BN30" s="218"/>
      <c r="BO30" s="218"/>
      <c r="BP30" s="218"/>
      <c r="BQ30" s="218"/>
      <c r="BR30" s="218"/>
      <c r="BS30" s="218"/>
      <c r="BT30" s="218"/>
      <c r="BU30" s="218"/>
      <c r="BV30" s="219"/>
      <c r="BW30" s="77"/>
    </row>
    <row r="31" spans="1:75" ht="15" customHeight="1" x14ac:dyDescent="0.15">
      <c r="A31" s="159"/>
      <c r="B31" s="160"/>
      <c r="C31" s="160"/>
      <c r="D31" s="160"/>
      <c r="E31" s="161"/>
      <c r="F31" s="203" t="s">
        <v>237</v>
      </c>
      <c r="G31" s="204"/>
      <c r="H31" s="205"/>
      <c r="I31" s="260"/>
      <c r="J31" s="260"/>
      <c r="K31" s="260"/>
      <c r="L31" s="260"/>
      <c r="M31" s="260"/>
      <c r="N31" s="260"/>
      <c r="O31" s="260"/>
      <c r="P31" s="260"/>
      <c r="Q31" s="260"/>
      <c r="R31" s="260"/>
      <c r="S31" s="260"/>
      <c r="T31" s="260"/>
      <c r="U31" s="260"/>
      <c r="V31" s="260"/>
      <c r="W31" s="260"/>
      <c r="X31" s="260"/>
      <c r="Y31" s="260"/>
      <c r="Z31" s="260"/>
      <c r="AA31" s="260"/>
      <c r="AB31" s="260"/>
      <c r="AC31" s="260"/>
      <c r="AD31" s="260"/>
      <c r="AE31" s="260"/>
      <c r="AF31" s="260"/>
      <c r="AG31" s="261"/>
      <c r="AO31" s="76"/>
      <c r="AP31" s="159"/>
      <c r="AQ31" s="160"/>
      <c r="AR31" s="160"/>
      <c r="AS31" s="160"/>
      <c r="AT31" s="161"/>
      <c r="AU31" s="203" t="s">
        <v>237</v>
      </c>
      <c r="AV31" s="204"/>
      <c r="AW31" s="205"/>
      <c r="AX31" s="167" t="s">
        <v>271</v>
      </c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7"/>
      <c r="BJ31" s="167"/>
      <c r="BK31" s="167"/>
      <c r="BL31" s="167"/>
      <c r="BM31" s="167"/>
      <c r="BN31" s="167"/>
      <c r="BO31" s="167"/>
      <c r="BP31" s="167"/>
      <c r="BQ31" s="167"/>
      <c r="BR31" s="167"/>
      <c r="BS31" s="167"/>
      <c r="BT31" s="167"/>
      <c r="BU31" s="167"/>
      <c r="BV31" s="168"/>
      <c r="BW31" s="77"/>
    </row>
    <row r="32" spans="1:75" ht="15" customHeight="1" x14ac:dyDescent="0.15">
      <c r="A32" s="209" t="s">
        <v>32</v>
      </c>
      <c r="B32" s="210"/>
      <c r="C32" s="210"/>
      <c r="D32" s="210"/>
      <c r="E32" s="211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54"/>
      <c r="R32" s="254"/>
      <c r="S32" s="254"/>
      <c r="T32" s="254"/>
      <c r="U32" s="254"/>
      <c r="V32" s="254"/>
      <c r="W32" s="254"/>
      <c r="X32" s="254"/>
      <c r="Y32" s="254"/>
      <c r="Z32" s="254"/>
      <c r="AA32" s="254"/>
      <c r="AB32" s="254"/>
      <c r="AC32" s="254"/>
      <c r="AD32" s="254"/>
      <c r="AE32" s="254"/>
      <c r="AF32" s="254"/>
      <c r="AG32" s="255"/>
      <c r="AO32" s="76"/>
      <c r="AP32" s="209" t="s">
        <v>32</v>
      </c>
      <c r="AQ32" s="210"/>
      <c r="AR32" s="210"/>
      <c r="AS32" s="210"/>
      <c r="AT32" s="211"/>
      <c r="AU32" s="22"/>
      <c r="AV32" s="22"/>
      <c r="AW32" s="22"/>
      <c r="AX32" s="22"/>
      <c r="AY32" s="22"/>
      <c r="AZ32" s="22"/>
      <c r="BA32" s="22"/>
      <c r="BB32" s="22"/>
      <c r="BC32" s="22"/>
      <c r="BD32" s="22"/>
      <c r="BE32" s="22"/>
      <c r="BF32" s="222" t="s">
        <v>247</v>
      </c>
      <c r="BG32" s="222"/>
      <c r="BH32" s="222"/>
      <c r="BI32" s="222"/>
      <c r="BJ32" s="222"/>
      <c r="BK32" s="222"/>
      <c r="BL32" s="222"/>
      <c r="BM32" s="222"/>
      <c r="BN32" s="222"/>
      <c r="BO32" s="222"/>
      <c r="BP32" s="222"/>
      <c r="BQ32" s="222"/>
      <c r="BR32" s="222"/>
      <c r="BS32" s="222"/>
      <c r="BT32" s="222"/>
      <c r="BU32" s="222"/>
      <c r="BV32" s="223"/>
      <c r="BW32" s="77"/>
    </row>
    <row r="33" spans="1:75" ht="30" customHeight="1" x14ac:dyDescent="0.15">
      <c r="A33" s="242" t="s">
        <v>253</v>
      </c>
      <c r="B33" s="210"/>
      <c r="C33" s="210"/>
      <c r="D33" s="210"/>
      <c r="E33" s="210"/>
      <c r="F33" s="224" t="s">
        <v>28</v>
      </c>
      <c r="G33" s="225"/>
      <c r="H33" s="259"/>
      <c r="I33" s="260"/>
      <c r="J33" s="260"/>
      <c r="K33" s="260"/>
      <c r="L33" s="260"/>
      <c r="M33" s="260"/>
      <c r="N33" s="274"/>
      <c r="O33" s="224" t="s">
        <v>29</v>
      </c>
      <c r="P33" s="225"/>
      <c r="Q33" s="259"/>
      <c r="R33" s="260"/>
      <c r="S33" s="260"/>
      <c r="T33" s="260"/>
      <c r="U33" s="260"/>
      <c r="V33" s="260"/>
      <c r="W33" s="260"/>
      <c r="X33" s="260"/>
      <c r="Y33" s="260"/>
      <c r="Z33" s="260"/>
      <c r="AA33" s="260"/>
      <c r="AB33" s="260"/>
      <c r="AC33" s="260"/>
      <c r="AD33" s="260"/>
      <c r="AE33" s="260"/>
      <c r="AF33" s="260"/>
      <c r="AG33" s="261"/>
      <c r="AO33" s="76"/>
      <c r="AP33" s="242" t="s">
        <v>253</v>
      </c>
      <c r="AQ33" s="210"/>
      <c r="AR33" s="210"/>
      <c r="AS33" s="210"/>
      <c r="AT33" s="210"/>
      <c r="AU33" s="224" t="s">
        <v>28</v>
      </c>
      <c r="AV33" s="225"/>
      <c r="AW33" s="188" t="s">
        <v>263</v>
      </c>
      <c r="AX33" s="167"/>
      <c r="AY33" s="167"/>
      <c r="AZ33" s="167"/>
      <c r="BA33" s="167"/>
      <c r="BB33" s="167"/>
      <c r="BC33" s="191"/>
      <c r="BD33" s="224" t="s">
        <v>29</v>
      </c>
      <c r="BE33" s="225"/>
      <c r="BF33" s="188" t="s">
        <v>246</v>
      </c>
      <c r="BG33" s="167"/>
      <c r="BH33" s="167"/>
      <c r="BI33" s="167"/>
      <c r="BJ33" s="167"/>
      <c r="BK33" s="167"/>
      <c r="BL33" s="167"/>
      <c r="BM33" s="167"/>
      <c r="BN33" s="167"/>
      <c r="BO33" s="167"/>
      <c r="BP33" s="167"/>
      <c r="BQ33" s="167"/>
      <c r="BR33" s="167"/>
      <c r="BS33" s="167"/>
      <c r="BT33" s="167"/>
      <c r="BU33" s="167"/>
      <c r="BV33" s="168"/>
      <c r="BW33" s="77"/>
    </row>
    <row r="34" spans="1:75" ht="15" customHeight="1" x14ac:dyDescent="0.15">
      <c r="A34" s="196" t="s">
        <v>2</v>
      </c>
      <c r="B34" s="197"/>
      <c r="C34" s="197"/>
      <c r="D34" s="197"/>
      <c r="E34" s="198"/>
      <c r="F34" s="256"/>
      <c r="G34" s="257"/>
      <c r="H34" s="257"/>
      <c r="I34" s="257"/>
      <c r="J34" s="257"/>
      <c r="K34" s="257"/>
      <c r="L34" s="257"/>
      <c r="M34" s="257"/>
      <c r="N34" s="257"/>
      <c r="O34" s="82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4"/>
      <c r="AO34" s="76"/>
      <c r="AP34" s="196" t="s">
        <v>2</v>
      </c>
      <c r="AQ34" s="197"/>
      <c r="AR34" s="197"/>
      <c r="AS34" s="197"/>
      <c r="AT34" s="198"/>
      <c r="AU34" s="175" t="s">
        <v>248</v>
      </c>
      <c r="AV34" s="176"/>
      <c r="AW34" s="176"/>
      <c r="AX34" s="176"/>
      <c r="AY34" s="176"/>
      <c r="AZ34" s="176"/>
      <c r="BA34" s="176"/>
      <c r="BB34" s="176"/>
      <c r="BC34" s="177"/>
      <c r="BD34" s="82"/>
      <c r="BE34" s="83"/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4"/>
      <c r="BW34" s="77"/>
    </row>
    <row r="35" spans="1:75" ht="15" customHeight="1" x14ac:dyDescent="0.15">
      <c r="A35" s="196" t="s">
        <v>250</v>
      </c>
      <c r="B35" s="197"/>
      <c r="C35" s="197"/>
      <c r="D35" s="197"/>
      <c r="E35" s="198"/>
      <c r="F35" s="256"/>
      <c r="G35" s="257"/>
      <c r="H35" s="257"/>
      <c r="I35" s="257"/>
      <c r="J35" s="257"/>
      <c r="K35" s="257"/>
      <c r="L35" s="257"/>
      <c r="M35" s="257"/>
      <c r="N35" s="257"/>
      <c r="O35" s="85"/>
      <c r="P35" s="26"/>
      <c r="Q35" s="26"/>
      <c r="R35" s="26"/>
      <c r="S35" s="26"/>
      <c r="T35" s="97"/>
      <c r="U35" s="97"/>
      <c r="V35" s="97"/>
      <c r="W35" s="97"/>
      <c r="X35" s="97"/>
      <c r="Y35" s="97"/>
      <c r="Z35" s="97"/>
      <c r="AA35" s="97"/>
      <c r="AB35" s="97"/>
      <c r="AC35" s="26"/>
      <c r="AD35" s="26"/>
      <c r="AE35" s="26"/>
      <c r="AF35" s="26"/>
      <c r="AG35" s="87"/>
      <c r="AO35" s="76"/>
      <c r="AP35" s="243" t="s">
        <v>250</v>
      </c>
      <c r="AQ35" s="244"/>
      <c r="AR35" s="244"/>
      <c r="AS35" s="244"/>
      <c r="AT35" s="245"/>
      <c r="AU35" s="175" t="s">
        <v>249</v>
      </c>
      <c r="AV35" s="176"/>
      <c r="AW35" s="176"/>
      <c r="AX35" s="176"/>
      <c r="AY35" s="176"/>
      <c r="AZ35" s="176"/>
      <c r="BA35" s="176"/>
      <c r="BB35" s="176"/>
      <c r="BC35" s="176"/>
      <c r="BD35" s="85"/>
      <c r="BE35" s="26"/>
      <c r="BF35" s="26"/>
      <c r="BG35" s="26"/>
      <c r="BH35" s="26"/>
      <c r="BI35" s="97"/>
      <c r="BJ35" s="97"/>
      <c r="BK35" s="97"/>
      <c r="BL35" s="97"/>
      <c r="BM35" s="97"/>
      <c r="BN35" s="97"/>
      <c r="BO35" s="97"/>
      <c r="BP35" s="97"/>
      <c r="BQ35" s="97"/>
      <c r="BR35" s="26"/>
      <c r="BS35" s="26"/>
      <c r="BT35" s="26"/>
      <c r="BU35" s="26"/>
      <c r="BV35" s="87"/>
      <c r="BW35" s="77"/>
    </row>
    <row r="36" spans="1:75" ht="15" customHeight="1" thickBot="1" x14ac:dyDescent="0.2">
      <c r="A36" s="154" t="s">
        <v>35</v>
      </c>
      <c r="B36" s="155"/>
      <c r="C36" s="155"/>
      <c r="D36" s="155"/>
      <c r="E36" s="195"/>
      <c r="F36" s="251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Y36" s="252"/>
      <c r="Z36" s="252"/>
      <c r="AA36" s="252"/>
      <c r="AB36" s="252"/>
      <c r="AC36" s="252"/>
      <c r="AD36" s="252"/>
      <c r="AE36" s="252"/>
      <c r="AF36" s="252"/>
      <c r="AG36" s="253"/>
      <c r="AO36" s="76"/>
      <c r="AP36" s="154" t="s">
        <v>35</v>
      </c>
      <c r="AQ36" s="155"/>
      <c r="AR36" s="155"/>
      <c r="AS36" s="155"/>
      <c r="AT36" s="195"/>
      <c r="AU36" s="169" t="s">
        <v>323</v>
      </c>
      <c r="AV36" s="170"/>
      <c r="AW36" s="170"/>
      <c r="AX36" s="170"/>
      <c r="AY36" s="170"/>
      <c r="AZ36" s="170"/>
      <c r="BA36" s="170"/>
      <c r="BB36" s="170"/>
      <c r="BC36" s="170"/>
      <c r="BD36" s="170"/>
      <c r="BE36" s="170"/>
      <c r="BF36" s="170"/>
      <c r="BG36" s="170"/>
      <c r="BH36" s="170"/>
      <c r="BI36" s="170"/>
      <c r="BJ36" s="170"/>
      <c r="BK36" s="170"/>
      <c r="BL36" s="170"/>
      <c r="BM36" s="170"/>
      <c r="BN36" s="170"/>
      <c r="BO36" s="170"/>
      <c r="BP36" s="170"/>
      <c r="BQ36" s="170"/>
      <c r="BR36" s="170"/>
      <c r="BS36" s="170"/>
      <c r="BT36" s="170"/>
      <c r="BU36" s="170"/>
      <c r="BV36" s="171"/>
      <c r="BW36" s="77"/>
    </row>
    <row r="37" spans="1:75" ht="15" customHeight="1" thickBot="1" x14ac:dyDescent="0.2">
      <c r="AF37" s="1"/>
      <c r="AO37" s="76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77"/>
    </row>
    <row r="38" spans="1:75" ht="30" customHeight="1" x14ac:dyDescent="0.15">
      <c r="A38" s="228" t="s">
        <v>255</v>
      </c>
      <c r="B38" s="200"/>
      <c r="C38" s="200"/>
      <c r="D38" s="200"/>
      <c r="E38" s="201"/>
      <c r="F38" s="272"/>
      <c r="G38" s="273"/>
      <c r="H38" s="273"/>
      <c r="I38" s="273"/>
      <c r="J38" s="273"/>
      <c r="K38" s="273"/>
      <c r="L38" s="273"/>
      <c r="M38" s="273"/>
      <c r="N38" s="273"/>
      <c r="O38" s="273"/>
      <c r="P38" s="215" t="s">
        <v>256</v>
      </c>
      <c r="Q38" s="216"/>
      <c r="R38" s="199" t="s">
        <v>303</v>
      </c>
      <c r="S38" s="200"/>
      <c r="T38" s="200"/>
      <c r="U38" s="200"/>
      <c r="V38" s="201"/>
      <c r="W38" s="272"/>
      <c r="X38" s="273"/>
      <c r="Y38" s="273"/>
      <c r="Z38" s="273"/>
      <c r="AA38" s="273"/>
      <c r="AB38" s="273"/>
      <c r="AC38" s="273"/>
      <c r="AD38" s="273"/>
      <c r="AE38" s="273"/>
      <c r="AF38" s="226" t="s">
        <v>256</v>
      </c>
      <c r="AG38" s="227"/>
      <c r="AO38" s="76"/>
      <c r="AP38" s="228" t="s">
        <v>255</v>
      </c>
      <c r="AQ38" s="200"/>
      <c r="AR38" s="200"/>
      <c r="AS38" s="200"/>
      <c r="AT38" s="201"/>
      <c r="AU38" s="220">
        <v>15000</v>
      </c>
      <c r="AV38" s="221"/>
      <c r="AW38" s="221"/>
      <c r="AX38" s="221"/>
      <c r="AY38" s="221"/>
      <c r="AZ38" s="221"/>
      <c r="BA38" s="221"/>
      <c r="BB38" s="221"/>
      <c r="BC38" s="221"/>
      <c r="BD38" s="221"/>
      <c r="BE38" s="215" t="s">
        <v>256</v>
      </c>
      <c r="BF38" s="216"/>
      <c r="BG38" s="199" t="s">
        <v>303</v>
      </c>
      <c r="BH38" s="200"/>
      <c r="BI38" s="200"/>
      <c r="BJ38" s="200"/>
      <c r="BK38" s="201"/>
      <c r="BL38" s="220">
        <v>15000</v>
      </c>
      <c r="BM38" s="221"/>
      <c r="BN38" s="221"/>
      <c r="BO38" s="221"/>
      <c r="BP38" s="221"/>
      <c r="BQ38" s="221"/>
      <c r="BR38" s="221"/>
      <c r="BS38" s="221"/>
      <c r="BT38" s="221"/>
      <c r="BU38" s="226" t="s">
        <v>256</v>
      </c>
      <c r="BV38" s="227"/>
      <c r="BW38" s="77"/>
    </row>
    <row r="39" spans="1:75" ht="30" customHeight="1" thickBot="1" x14ac:dyDescent="0.2">
      <c r="A39" s="154" t="s">
        <v>304</v>
      </c>
      <c r="B39" s="155"/>
      <c r="C39" s="155"/>
      <c r="D39" s="155"/>
      <c r="E39" s="155"/>
      <c r="F39" s="279"/>
      <c r="G39" s="280"/>
      <c r="H39" s="280"/>
      <c r="I39" s="280"/>
      <c r="J39" s="280"/>
      <c r="K39" s="280"/>
      <c r="L39" s="280"/>
      <c r="M39" s="280"/>
      <c r="N39" s="280"/>
      <c r="O39" s="280"/>
      <c r="P39" s="280"/>
      <c r="Q39" s="281"/>
      <c r="R39" s="194" t="s">
        <v>305</v>
      </c>
      <c r="S39" s="155"/>
      <c r="T39" s="195"/>
      <c r="U39" s="129"/>
      <c r="V39" s="130"/>
      <c r="W39" s="130"/>
      <c r="X39" s="130"/>
      <c r="Y39" s="98" t="s">
        <v>306</v>
      </c>
      <c r="Z39" s="194" t="s">
        <v>3</v>
      </c>
      <c r="AA39" s="155"/>
      <c r="AB39" s="195"/>
      <c r="AC39" s="129"/>
      <c r="AD39" s="130"/>
      <c r="AE39" s="130"/>
      <c r="AF39" s="130"/>
      <c r="AG39" s="99" t="s">
        <v>257</v>
      </c>
      <c r="AO39" s="76"/>
      <c r="AP39" s="154" t="s">
        <v>304</v>
      </c>
      <c r="AQ39" s="155"/>
      <c r="AR39" s="155"/>
      <c r="AS39" s="155"/>
      <c r="AT39" s="155"/>
      <c r="AU39" s="185">
        <f ca="1">DATE(YEAR(TODAY())-BJ39,6,1)</f>
        <v>37043</v>
      </c>
      <c r="AV39" s="186"/>
      <c r="AW39" s="186"/>
      <c r="AX39" s="186"/>
      <c r="AY39" s="186"/>
      <c r="AZ39" s="186"/>
      <c r="BA39" s="186"/>
      <c r="BB39" s="186"/>
      <c r="BC39" s="186"/>
      <c r="BD39" s="186"/>
      <c r="BE39" s="186"/>
      <c r="BF39" s="187"/>
      <c r="BG39" s="194" t="s">
        <v>305</v>
      </c>
      <c r="BH39" s="155"/>
      <c r="BI39" s="195"/>
      <c r="BJ39" s="192">
        <v>25</v>
      </c>
      <c r="BK39" s="193"/>
      <c r="BL39" s="193"/>
      <c r="BM39" s="193"/>
      <c r="BN39" s="98" t="s">
        <v>306</v>
      </c>
      <c r="BO39" s="194" t="s">
        <v>3</v>
      </c>
      <c r="BP39" s="155"/>
      <c r="BQ39" s="195"/>
      <c r="BR39" s="192">
        <v>10</v>
      </c>
      <c r="BS39" s="193"/>
      <c r="BT39" s="193"/>
      <c r="BU39" s="193"/>
      <c r="BV39" s="99" t="s">
        <v>257</v>
      </c>
      <c r="BW39" s="77"/>
    </row>
    <row r="40" spans="1:75" ht="15" customHeight="1" x14ac:dyDescent="0.15">
      <c r="AF40" s="1"/>
      <c r="AO40" s="76"/>
      <c r="AP40" s="54"/>
      <c r="AQ40" s="54"/>
      <c r="AR40" s="54"/>
      <c r="AS40" s="54"/>
      <c r="AT40" s="54"/>
      <c r="AU40" s="54"/>
      <c r="AV40" s="54"/>
      <c r="AW40" s="54"/>
      <c r="AX40" s="54"/>
      <c r="AY40" s="54"/>
      <c r="AZ40" s="54"/>
      <c r="BA40" s="54"/>
      <c r="BB40" s="54"/>
      <c r="BC40" s="54"/>
      <c r="BD40" s="54"/>
      <c r="BE40" s="54"/>
      <c r="BF40" s="54"/>
      <c r="BG40" s="54"/>
      <c r="BH40" s="54"/>
      <c r="BI40" s="54"/>
      <c r="BJ40" s="54"/>
      <c r="BK40" s="54"/>
      <c r="BL40" s="54"/>
      <c r="BM40" s="54"/>
      <c r="BN40" s="54"/>
      <c r="BO40" s="54"/>
      <c r="BP40" s="54"/>
      <c r="BQ40" s="54"/>
      <c r="BR40" s="54"/>
      <c r="BS40" s="54"/>
      <c r="BT40" s="54"/>
      <c r="BU40" s="54"/>
      <c r="BV40" s="54"/>
      <c r="BW40" s="77"/>
    </row>
    <row r="41" spans="1:75" ht="15" customHeight="1" thickBot="1" x14ac:dyDescent="0.2">
      <c r="A41" s="1" t="s">
        <v>36</v>
      </c>
      <c r="AF41" s="1"/>
      <c r="AO41" s="76"/>
      <c r="AP41" s="54" t="s">
        <v>36</v>
      </c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77"/>
    </row>
    <row r="42" spans="1:75" ht="15" customHeight="1" x14ac:dyDescent="0.15">
      <c r="A42" s="156" t="s">
        <v>32</v>
      </c>
      <c r="B42" s="157"/>
      <c r="C42" s="157"/>
      <c r="D42" s="157"/>
      <c r="E42" s="158"/>
      <c r="F42" s="37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249"/>
      <c r="R42" s="249"/>
      <c r="S42" s="249"/>
      <c r="T42" s="249"/>
      <c r="U42" s="249"/>
      <c r="V42" s="249"/>
      <c r="W42" s="249"/>
      <c r="X42" s="249"/>
      <c r="Y42" s="249"/>
      <c r="Z42" s="249"/>
      <c r="AA42" s="249"/>
      <c r="AB42" s="249"/>
      <c r="AC42" s="249"/>
      <c r="AD42" s="249"/>
      <c r="AE42" s="249"/>
      <c r="AF42" s="249"/>
      <c r="AG42" s="250"/>
      <c r="AO42" s="76"/>
      <c r="AP42" s="156" t="s">
        <v>32</v>
      </c>
      <c r="AQ42" s="157"/>
      <c r="AR42" s="157"/>
      <c r="AS42" s="157"/>
      <c r="AT42" s="158"/>
      <c r="AU42" s="37"/>
      <c r="AV42" s="39"/>
      <c r="AW42" s="39"/>
      <c r="AX42" s="39"/>
      <c r="AY42" s="39"/>
      <c r="AZ42" s="39"/>
      <c r="BA42" s="39"/>
      <c r="BB42" s="39"/>
      <c r="BC42" s="39"/>
      <c r="BD42" s="39"/>
      <c r="BE42" s="39"/>
      <c r="BF42" s="150" t="s">
        <v>266</v>
      </c>
      <c r="BG42" s="150"/>
      <c r="BH42" s="150"/>
      <c r="BI42" s="150"/>
      <c r="BJ42" s="150"/>
      <c r="BK42" s="150"/>
      <c r="BL42" s="150"/>
      <c r="BM42" s="150"/>
      <c r="BN42" s="150"/>
      <c r="BO42" s="150"/>
      <c r="BP42" s="150"/>
      <c r="BQ42" s="150"/>
      <c r="BR42" s="150"/>
      <c r="BS42" s="150"/>
      <c r="BT42" s="150"/>
      <c r="BU42" s="150"/>
      <c r="BV42" s="151"/>
      <c r="BW42" s="77"/>
    </row>
    <row r="43" spans="1:75" ht="30" customHeight="1" x14ac:dyDescent="0.15">
      <c r="A43" s="159" t="s">
        <v>29</v>
      </c>
      <c r="B43" s="160"/>
      <c r="C43" s="160"/>
      <c r="D43" s="160"/>
      <c r="E43" s="161"/>
      <c r="F43" s="189" t="s">
        <v>37</v>
      </c>
      <c r="G43" s="190"/>
      <c r="H43" s="259"/>
      <c r="I43" s="260"/>
      <c r="J43" s="260"/>
      <c r="K43" s="260"/>
      <c r="L43" s="260"/>
      <c r="M43" s="260"/>
      <c r="N43" s="274"/>
      <c r="O43" s="189" t="s">
        <v>29</v>
      </c>
      <c r="P43" s="190"/>
      <c r="Q43" s="259"/>
      <c r="R43" s="260"/>
      <c r="S43" s="260"/>
      <c r="T43" s="260"/>
      <c r="U43" s="260"/>
      <c r="V43" s="260"/>
      <c r="W43" s="260"/>
      <c r="X43" s="260"/>
      <c r="Y43" s="260"/>
      <c r="Z43" s="260"/>
      <c r="AA43" s="260"/>
      <c r="AB43" s="260"/>
      <c r="AC43" s="260"/>
      <c r="AD43" s="260"/>
      <c r="AE43" s="260"/>
      <c r="AF43" s="260"/>
      <c r="AG43" s="261"/>
      <c r="AO43" s="76"/>
      <c r="AP43" s="159" t="s">
        <v>29</v>
      </c>
      <c r="AQ43" s="160"/>
      <c r="AR43" s="160"/>
      <c r="AS43" s="160"/>
      <c r="AT43" s="161"/>
      <c r="AU43" s="189" t="s">
        <v>37</v>
      </c>
      <c r="AV43" s="190"/>
      <c r="AW43" s="188" t="s">
        <v>264</v>
      </c>
      <c r="AX43" s="167"/>
      <c r="AY43" s="167"/>
      <c r="AZ43" s="167"/>
      <c r="BA43" s="167"/>
      <c r="BB43" s="167"/>
      <c r="BC43" s="191"/>
      <c r="BD43" s="189" t="s">
        <v>29</v>
      </c>
      <c r="BE43" s="190"/>
      <c r="BF43" s="188" t="s">
        <v>265</v>
      </c>
      <c r="BG43" s="167"/>
      <c r="BH43" s="167"/>
      <c r="BI43" s="167"/>
      <c r="BJ43" s="167"/>
      <c r="BK43" s="167"/>
      <c r="BL43" s="167"/>
      <c r="BM43" s="167"/>
      <c r="BN43" s="167"/>
      <c r="BO43" s="167"/>
      <c r="BP43" s="167"/>
      <c r="BQ43" s="167"/>
      <c r="BR43" s="167"/>
      <c r="BS43" s="167"/>
      <c r="BT43" s="167"/>
      <c r="BU43" s="167"/>
      <c r="BV43" s="168"/>
      <c r="BW43" s="77"/>
    </row>
    <row r="44" spans="1:75" ht="15" customHeight="1" x14ac:dyDescent="0.15">
      <c r="A44" s="196" t="s">
        <v>2</v>
      </c>
      <c r="B44" s="197"/>
      <c r="C44" s="197"/>
      <c r="D44" s="197"/>
      <c r="E44" s="198"/>
      <c r="F44" s="256"/>
      <c r="G44" s="257"/>
      <c r="H44" s="257"/>
      <c r="I44" s="257"/>
      <c r="J44" s="257"/>
      <c r="K44" s="257"/>
      <c r="L44" s="257"/>
      <c r="M44" s="257"/>
      <c r="N44" s="258"/>
      <c r="O44" s="82"/>
      <c r="P44" s="83"/>
      <c r="Q44" s="83"/>
      <c r="R44" s="83"/>
      <c r="S44" s="83"/>
      <c r="T44" s="83"/>
      <c r="U44" s="83"/>
      <c r="V44" s="83"/>
      <c r="W44" s="83"/>
      <c r="X44" s="83"/>
      <c r="Y44" s="83"/>
      <c r="Z44" s="83"/>
      <c r="AA44" s="83"/>
      <c r="AB44" s="83"/>
      <c r="AC44" s="83"/>
      <c r="AD44" s="83"/>
      <c r="AE44" s="83"/>
      <c r="AF44" s="83"/>
      <c r="AG44" s="84"/>
      <c r="AO44" s="76"/>
      <c r="AP44" s="196" t="s">
        <v>2</v>
      </c>
      <c r="AQ44" s="197"/>
      <c r="AR44" s="197"/>
      <c r="AS44" s="197"/>
      <c r="AT44" s="198"/>
      <c r="AU44" s="175" t="s">
        <v>267</v>
      </c>
      <c r="AV44" s="176"/>
      <c r="AW44" s="176"/>
      <c r="AX44" s="176"/>
      <c r="AY44" s="176"/>
      <c r="AZ44" s="176"/>
      <c r="BA44" s="176"/>
      <c r="BB44" s="176"/>
      <c r="BC44" s="177"/>
      <c r="BD44" s="82"/>
      <c r="BE44" s="83"/>
      <c r="BF44" s="83"/>
      <c r="BG44" s="83"/>
      <c r="BH44" s="83"/>
      <c r="BI44" s="83"/>
      <c r="BJ44" s="83"/>
      <c r="BK44" s="83"/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4"/>
      <c r="BW44" s="77"/>
    </row>
    <row r="45" spans="1:75" ht="15" customHeight="1" x14ac:dyDescent="0.15">
      <c r="A45" s="196" t="s">
        <v>250</v>
      </c>
      <c r="B45" s="197"/>
      <c r="C45" s="197"/>
      <c r="D45" s="197"/>
      <c r="E45" s="198"/>
      <c r="F45" s="256"/>
      <c r="G45" s="257"/>
      <c r="H45" s="257"/>
      <c r="I45" s="257"/>
      <c r="J45" s="257"/>
      <c r="K45" s="257"/>
      <c r="L45" s="257"/>
      <c r="M45" s="257"/>
      <c r="N45" s="257"/>
      <c r="O45" s="85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86"/>
      <c r="AG45" s="87"/>
      <c r="AO45" s="76"/>
      <c r="AP45" s="196" t="s">
        <v>250</v>
      </c>
      <c r="AQ45" s="197"/>
      <c r="AR45" s="197"/>
      <c r="AS45" s="197"/>
      <c r="AT45" s="198"/>
      <c r="AU45" s="175" t="s">
        <v>268</v>
      </c>
      <c r="AV45" s="176"/>
      <c r="AW45" s="176"/>
      <c r="AX45" s="176"/>
      <c r="AY45" s="176"/>
      <c r="AZ45" s="176"/>
      <c r="BA45" s="176"/>
      <c r="BB45" s="176"/>
      <c r="BC45" s="176"/>
      <c r="BD45" s="85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  <c r="BQ45" s="26"/>
      <c r="BR45" s="26"/>
      <c r="BS45" s="26"/>
      <c r="BT45" s="26"/>
      <c r="BU45" s="86"/>
      <c r="BV45" s="87"/>
      <c r="BW45" s="77"/>
    </row>
    <row r="46" spans="1:75" ht="15" customHeight="1" thickBot="1" x14ac:dyDescent="0.2">
      <c r="A46" s="154" t="s">
        <v>35</v>
      </c>
      <c r="B46" s="155"/>
      <c r="C46" s="155"/>
      <c r="D46" s="155"/>
      <c r="E46" s="195"/>
      <c r="F46" s="251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Y46" s="252"/>
      <c r="Z46" s="252"/>
      <c r="AA46" s="252"/>
      <c r="AB46" s="252"/>
      <c r="AC46" s="252"/>
      <c r="AD46" s="252"/>
      <c r="AE46" s="252"/>
      <c r="AF46" s="252"/>
      <c r="AG46" s="253"/>
      <c r="AO46" s="76"/>
      <c r="AP46" s="154" t="s">
        <v>35</v>
      </c>
      <c r="AQ46" s="155"/>
      <c r="AR46" s="155"/>
      <c r="AS46" s="155"/>
      <c r="AT46" s="195"/>
      <c r="AU46" s="169" t="s">
        <v>290</v>
      </c>
      <c r="AV46" s="170"/>
      <c r="AW46" s="170"/>
      <c r="AX46" s="170"/>
      <c r="AY46" s="170"/>
      <c r="AZ46" s="170"/>
      <c r="BA46" s="170"/>
      <c r="BB46" s="170"/>
      <c r="BC46" s="170"/>
      <c r="BD46" s="170"/>
      <c r="BE46" s="170"/>
      <c r="BF46" s="170"/>
      <c r="BG46" s="170"/>
      <c r="BH46" s="170"/>
      <c r="BI46" s="170"/>
      <c r="BJ46" s="170"/>
      <c r="BK46" s="170"/>
      <c r="BL46" s="170"/>
      <c r="BM46" s="170"/>
      <c r="BN46" s="170"/>
      <c r="BO46" s="170"/>
      <c r="BP46" s="170"/>
      <c r="BQ46" s="170"/>
      <c r="BR46" s="170"/>
      <c r="BS46" s="170"/>
      <c r="BT46" s="170"/>
      <c r="BU46" s="170"/>
      <c r="BV46" s="171"/>
      <c r="BW46" s="77"/>
    </row>
    <row r="47" spans="1:75" ht="15" customHeight="1" x14ac:dyDescent="0.15">
      <c r="A47" s="5"/>
      <c r="B47" s="3"/>
      <c r="C47" s="3"/>
      <c r="D47" s="3"/>
      <c r="E47" s="3"/>
      <c r="F47" s="3"/>
      <c r="AF47" s="1"/>
      <c r="AO47" s="76"/>
      <c r="AP47" s="58"/>
      <c r="AQ47" s="59"/>
      <c r="AR47" s="59"/>
      <c r="AS47" s="59"/>
      <c r="AT47" s="59"/>
      <c r="AU47" s="59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77"/>
    </row>
    <row r="48" spans="1:75" ht="15" customHeight="1" thickBot="1" x14ac:dyDescent="0.2">
      <c r="A48" s="1" t="s">
        <v>278</v>
      </c>
      <c r="B48" s="3"/>
      <c r="C48" s="3"/>
      <c r="D48" s="3"/>
      <c r="E48" s="3"/>
      <c r="F48" s="3"/>
      <c r="AF48" s="1"/>
      <c r="AO48" s="76"/>
      <c r="AP48" s="54" t="s">
        <v>278</v>
      </c>
      <c r="AQ48" s="59"/>
      <c r="AR48" s="59"/>
      <c r="AS48" s="59"/>
      <c r="AT48" s="59"/>
      <c r="AU48" s="59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4"/>
      <c r="BN48" s="54"/>
      <c r="BO48" s="54"/>
      <c r="BP48" s="54"/>
      <c r="BQ48" s="54"/>
      <c r="BR48" s="54"/>
      <c r="BS48" s="54"/>
      <c r="BT48" s="54"/>
      <c r="BU48" s="54"/>
      <c r="BV48" s="54"/>
      <c r="BW48" s="77"/>
    </row>
    <row r="49" spans="1:75" ht="15" customHeight="1" x14ac:dyDescent="0.15">
      <c r="A49" s="23" t="s">
        <v>38</v>
      </c>
      <c r="B49" s="23"/>
      <c r="C49" s="24"/>
      <c r="D49" s="24"/>
      <c r="E49" s="24"/>
      <c r="F49" s="24"/>
      <c r="G49" s="24"/>
      <c r="H49" s="24"/>
      <c r="I49" s="24"/>
      <c r="J49" s="24"/>
      <c r="K49" s="100" t="s">
        <v>193</v>
      </c>
      <c r="L49" s="101"/>
      <c r="M49" s="101"/>
      <c r="N49" s="101"/>
      <c r="O49" s="101"/>
      <c r="P49" s="101"/>
      <c r="Q49" s="101"/>
      <c r="R49" s="102"/>
      <c r="S49" s="103" t="s">
        <v>307</v>
      </c>
      <c r="T49" s="101"/>
      <c r="U49" s="101"/>
      <c r="V49" s="101"/>
      <c r="W49" s="101"/>
      <c r="X49" s="101"/>
      <c r="Y49" s="101"/>
      <c r="Z49" s="103" t="s">
        <v>310</v>
      </c>
      <c r="AA49" s="104"/>
      <c r="AB49" s="104"/>
      <c r="AC49" s="104"/>
      <c r="AD49" s="104"/>
      <c r="AE49" s="104"/>
      <c r="AF49" s="104"/>
      <c r="AG49" s="105"/>
      <c r="AO49" s="76"/>
      <c r="AP49" s="23" t="s">
        <v>38</v>
      </c>
      <c r="AQ49" s="24"/>
      <c r="AR49" s="24"/>
      <c r="AS49" s="24"/>
      <c r="AT49" s="24"/>
      <c r="AU49" s="24"/>
      <c r="AV49" s="24"/>
      <c r="AW49" s="24"/>
      <c r="AX49" s="24"/>
      <c r="AY49" s="66"/>
      <c r="AZ49" s="100" t="s">
        <v>193</v>
      </c>
      <c r="BA49" s="101"/>
      <c r="BB49" s="101"/>
      <c r="BC49" s="101"/>
      <c r="BD49" s="101"/>
      <c r="BE49" s="101"/>
      <c r="BF49" s="101"/>
      <c r="BG49" s="102"/>
      <c r="BH49" s="103" t="s">
        <v>307</v>
      </c>
      <c r="BI49" s="101"/>
      <c r="BJ49" s="101"/>
      <c r="BK49" s="101"/>
      <c r="BL49" s="101"/>
      <c r="BM49" s="101"/>
      <c r="BN49" s="101"/>
      <c r="BO49" s="103" t="s">
        <v>310</v>
      </c>
      <c r="BP49" s="104"/>
      <c r="BQ49" s="104"/>
      <c r="BR49" s="104"/>
      <c r="BS49" s="104"/>
      <c r="BT49" s="104"/>
      <c r="BU49" s="104"/>
      <c r="BV49" s="105"/>
      <c r="BW49" s="77"/>
    </row>
    <row r="50" spans="1:75" ht="30" customHeight="1" thickBot="1" x14ac:dyDescent="0.2">
      <c r="A50" s="40" t="s">
        <v>39</v>
      </c>
      <c r="B50" s="68"/>
      <c r="C50" s="69"/>
      <c r="D50" s="70"/>
      <c r="E50" s="70"/>
      <c r="F50" s="70"/>
      <c r="G50" s="70"/>
      <c r="H50" s="70"/>
      <c r="I50" s="70"/>
      <c r="J50" s="70"/>
      <c r="K50" s="106" t="s">
        <v>308</v>
      </c>
      <c r="L50" s="275"/>
      <c r="M50" s="275"/>
      <c r="N50" s="275"/>
      <c r="O50" s="275"/>
      <c r="P50" s="275"/>
      <c r="Q50" s="275"/>
      <c r="R50" s="107" t="s">
        <v>309</v>
      </c>
      <c r="S50" s="276"/>
      <c r="T50" s="277"/>
      <c r="U50" s="277"/>
      <c r="V50" s="277"/>
      <c r="W50" s="277"/>
      <c r="X50" s="277"/>
      <c r="Y50" s="278"/>
      <c r="Z50" s="346"/>
      <c r="AA50" s="347"/>
      <c r="AB50" s="347"/>
      <c r="AC50" s="347"/>
      <c r="AD50" s="347"/>
      <c r="AE50" s="347"/>
      <c r="AF50" s="144" t="s">
        <v>256</v>
      </c>
      <c r="AG50" s="145"/>
      <c r="AJ50" s="21" t="s">
        <v>209</v>
      </c>
      <c r="AO50" s="76"/>
      <c r="AP50" s="40" t="s">
        <v>39</v>
      </c>
      <c r="AQ50" s="41"/>
      <c r="AR50" s="69"/>
      <c r="AS50" s="70"/>
      <c r="AT50" s="70"/>
      <c r="AU50" s="70"/>
      <c r="AV50" s="70"/>
      <c r="AW50" s="70"/>
      <c r="AX50" s="70"/>
      <c r="AY50" s="71"/>
      <c r="AZ50" s="106" t="s">
        <v>308</v>
      </c>
      <c r="BA50" s="138" t="s">
        <v>321</v>
      </c>
      <c r="BB50" s="138"/>
      <c r="BC50" s="138"/>
      <c r="BD50" s="138"/>
      <c r="BE50" s="138"/>
      <c r="BF50" s="138"/>
      <c r="BG50" s="107" t="s">
        <v>309</v>
      </c>
      <c r="BH50" s="139">
        <f ca="1">DATE(YEAR(TODAY())-BJ39,7,1)</f>
        <v>37073</v>
      </c>
      <c r="BI50" s="140"/>
      <c r="BJ50" s="140"/>
      <c r="BK50" s="140"/>
      <c r="BL50" s="140"/>
      <c r="BM50" s="140"/>
      <c r="BN50" s="141"/>
      <c r="BO50" s="142">
        <v>123450</v>
      </c>
      <c r="BP50" s="143"/>
      <c r="BQ50" s="143"/>
      <c r="BR50" s="143"/>
      <c r="BS50" s="143"/>
      <c r="BT50" s="143"/>
      <c r="BU50" s="144" t="s">
        <v>256</v>
      </c>
      <c r="BV50" s="145"/>
      <c r="BW50" s="77"/>
    </row>
    <row r="51" spans="1:75" ht="15" customHeight="1" x14ac:dyDescent="0.15">
      <c r="A51" s="125" t="s">
        <v>75</v>
      </c>
      <c r="B51" s="126"/>
      <c r="C51" s="247" t="s">
        <v>40</v>
      </c>
      <c r="D51" s="146"/>
      <c r="E51" s="146"/>
      <c r="F51" s="146"/>
      <c r="G51" s="146"/>
      <c r="H51" s="146"/>
      <c r="I51" s="146"/>
      <c r="J51" s="146"/>
      <c r="K51" s="246"/>
      <c r="L51" s="246"/>
      <c r="M51" s="246"/>
      <c r="N51" s="246"/>
      <c r="O51" s="246"/>
      <c r="P51" s="246"/>
      <c r="Q51" s="246"/>
      <c r="R51" s="359"/>
      <c r="S51" s="269" t="s">
        <v>279</v>
      </c>
      <c r="T51" s="270"/>
      <c r="U51" s="270"/>
      <c r="V51" s="270"/>
      <c r="W51" s="270"/>
      <c r="X51" s="270"/>
      <c r="Y51" s="270"/>
      <c r="Z51" s="270"/>
      <c r="AA51" s="270"/>
      <c r="AB51" s="270"/>
      <c r="AC51" s="270"/>
      <c r="AD51" s="270"/>
      <c r="AE51" s="270"/>
      <c r="AF51" s="270"/>
      <c r="AG51" s="271"/>
      <c r="AO51" s="76"/>
      <c r="AP51" s="125" t="s">
        <v>75</v>
      </c>
      <c r="AQ51" s="126"/>
      <c r="AR51" s="247" t="s">
        <v>40</v>
      </c>
      <c r="AS51" s="146"/>
      <c r="AT51" s="146"/>
      <c r="AU51" s="146"/>
      <c r="AV51" s="146"/>
      <c r="AW51" s="146"/>
      <c r="AX51" s="146"/>
      <c r="AY51" s="146"/>
      <c r="AZ51" s="146"/>
      <c r="BA51" s="146"/>
      <c r="BB51" s="146"/>
      <c r="BC51" s="146"/>
      <c r="BD51" s="146"/>
      <c r="BE51" s="146"/>
      <c r="BF51" s="146"/>
      <c r="BG51" s="248"/>
      <c r="BH51" s="229" t="s">
        <v>279</v>
      </c>
      <c r="BI51" s="215"/>
      <c r="BJ51" s="215"/>
      <c r="BK51" s="215"/>
      <c r="BL51" s="215"/>
      <c r="BM51" s="215"/>
      <c r="BN51" s="215"/>
      <c r="BO51" s="215"/>
      <c r="BP51" s="215"/>
      <c r="BQ51" s="215"/>
      <c r="BR51" s="215"/>
      <c r="BS51" s="215"/>
      <c r="BT51" s="215"/>
      <c r="BU51" s="215"/>
      <c r="BV51" s="230"/>
      <c r="BW51" s="77"/>
    </row>
    <row r="52" spans="1:75" ht="15" customHeight="1" x14ac:dyDescent="0.15">
      <c r="A52" s="127"/>
      <c r="B52" s="128"/>
      <c r="C52" s="162"/>
      <c r="D52" s="147"/>
      <c r="E52" s="147"/>
      <c r="F52" s="147"/>
      <c r="G52" s="147"/>
      <c r="H52" s="147"/>
      <c r="I52" s="147"/>
      <c r="J52" s="147"/>
      <c r="K52" s="147"/>
      <c r="L52" s="147"/>
      <c r="M52" s="147"/>
      <c r="N52" s="147"/>
      <c r="O52" s="147"/>
      <c r="P52" s="147"/>
      <c r="Q52" s="147"/>
      <c r="R52" s="153"/>
      <c r="S52" s="231" t="s">
        <v>53</v>
      </c>
      <c r="T52" s="232"/>
      <c r="U52" s="232"/>
      <c r="V52" s="232"/>
      <c r="W52" s="233"/>
      <c r="X52" s="234" t="s">
        <v>54</v>
      </c>
      <c r="Y52" s="232"/>
      <c r="Z52" s="232"/>
      <c r="AA52" s="232"/>
      <c r="AB52" s="233"/>
      <c r="AC52" s="234" t="s">
        <v>4</v>
      </c>
      <c r="AD52" s="232"/>
      <c r="AE52" s="232"/>
      <c r="AF52" s="232"/>
      <c r="AG52" s="235"/>
      <c r="AH52" s="1" t="s">
        <v>228</v>
      </c>
      <c r="AI52" s="1" t="s">
        <v>229</v>
      </c>
      <c r="AO52" s="76"/>
      <c r="AP52" s="127"/>
      <c r="AQ52" s="128"/>
      <c r="AR52" s="162"/>
      <c r="AS52" s="147"/>
      <c r="AT52" s="147"/>
      <c r="AU52" s="147"/>
      <c r="AV52" s="147"/>
      <c r="AW52" s="147"/>
      <c r="AX52" s="147"/>
      <c r="AY52" s="147"/>
      <c r="AZ52" s="147"/>
      <c r="BA52" s="147"/>
      <c r="BB52" s="147"/>
      <c r="BC52" s="147"/>
      <c r="BD52" s="147"/>
      <c r="BE52" s="147"/>
      <c r="BF52" s="147"/>
      <c r="BG52" s="153"/>
      <c r="BH52" s="231" t="s">
        <v>53</v>
      </c>
      <c r="BI52" s="232"/>
      <c r="BJ52" s="232"/>
      <c r="BK52" s="232"/>
      <c r="BL52" s="233"/>
      <c r="BM52" s="234" t="s">
        <v>54</v>
      </c>
      <c r="BN52" s="232"/>
      <c r="BO52" s="232"/>
      <c r="BP52" s="232"/>
      <c r="BQ52" s="233"/>
      <c r="BR52" s="234" t="s">
        <v>4</v>
      </c>
      <c r="BS52" s="232"/>
      <c r="BT52" s="232"/>
      <c r="BU52" s="232"/>
      <c r="BV52" s="235"/>
      <c r="BW52" s="77"/>
    </row>
    <row r="53" spans="1:75" ht="15" customHeight="1" x14ac:dyDescent="0.15">
      <c r="A53" s="121"/>
      <c r="B53" s="122"/>
      <c r="C53" s="51" t="s">
        <v>41</v>
      </c>
      <c r="D53" s="27"/>
      <c r="E53" s="27"/>
      <c r="F53" s="27"/>
      <c r="G53" s="27"/>
      <c r="H53" s="27"/>
      <c r="I53" s="27"/>
      <c r="J53" s="28"/>
      <c r="K53" s="27"/>
      <c r="L53" s="28"/>
      <c r="M53" s="28"/>
      <c r="N53" s="28"/>
      <c r="O53" s="28"/>
      <c r="P53" s="28"/>
      <c r="Q53" s="28"/>
      <c r="R53" s="72"/>
      <c r="S53" s="133"/>
      <c r="T53" s="132"/>
      <c r="U53" s="132"/>
      <c r="V53" s="132"/>
      <c r="W53" s="95" t="s">
        <v>257</v>
      </c>
      <c r="X53" s="131"/>
      <c r="Y53" s="132"/>
      <c r="Z53" s="132"/>
      <c r="AA53" s="132"/>
      <c r="AB53" s="95" t="s">
        <v>257</v>
      </c>
      <c r="AC53" s="131"/>
      <c r="AD53" s="132"/>
      <c r="AE53" s="132"/>
      <c r="AF53" s="132"/>
      <c r="AG53" s="42" t="s">
        <v>257</v>
      </c>
      <c r="AH53" s="19" t="str">
        <f>IF(AI53="","",AI53)</f>
        <v/>
      </c>
      <c r="AI53" s="19" t="str">
        <f>IF(A53="","",VLOOKUP(A53,$G$174:$Q$174,11,FALSE))</f>
        <v/>
      </c>
      <c r="AJ53" s="21" t="s">
        <v>208</v>
      </c>
      <c r="AK53" s="21" t="s">
        <v>204</v>
      </c>
      <c r="AO53" s="76"/>
      <c r="AP53" s="121" t="s">
        <v>326</v>
      </c>
      <c r="AQ53" s="122"/>
      <c r="AR53" s="51" t="s">
        <v>41</v>
      </c>
      <c r="AS53" s="27"/>
      <c r="AT53" s="27"/>
      <c r="AU53" s="27"/>
      <c r="AV53" s="27"/>
      <c r="AW53" s="27"/>
      <c r="AX53" s="27"/>
      <c r="AY53" s="28"/>
      <c r="AZ53" s="27"/>
      <c r="BA53" s="28"/>
      <c r="BB53" s="28"/>
      <c r="BC53" s="28"/>
      <c r="BD53" s="28"/>
      <c r="BE53" s="28"/>
      <c r="BF53" s="28"/>
      <c r="BG53" s="72"/>
      <c r="BH53" s="137">
        <v>5</v>
      </c>
      <c r="BI53" s="136"/>
      <c r="BJ53" s="136"/>
      <c r="BK53" s="136"/>
      <c r="BL53" s="95" t="s">
        <v>257</v>
      </c>
      <c r="BM53" s="135">
        <v>1</v>
      </c>
      <c r="BN53" s="136"/>
      <c r="BO53" s="136"/>
      <c r="BP53" s="136"/>
      <c r="BQ53" s="95" t="s">
        <v>257</v>
      </c>
      <c r="BR53" s="135"/>
      <c r="BS53" s="136"/>
      <c r="BT53" s="136"/>
      <c r="BU53" s="136"/>
      <c r="BV53" s="42" t="s">
        <v>257</v>
      </c>
      <c r="BW53" s="77"/>
    </row>
    <row r="54" spans="1:75" ht="15" customHeight="1" x14ac:dyDescent="0.15">
      <c r="A54" s="121"/>
      <c r="B54" s="122"/>
      <c r="C54" s="51" t="s">
        <v>42</v>
      </c>
      <c r="D54" s="27"/>
      <c r="E54" s="27"/>
      <c r="F54" s="27"/>
      <c r="G54" s="27"/>
      <c r="H54" s="27"/>
      <c r="I54" s="27"/>
      <c r="J54" s="28"/>
      <c r="K54" s="27"/>
      <c r="L54" s="28"/>
      <c r="M54" s="28"/>
      <c r="N54" s="28"/>
      <c r="O54" s="28"/>
      <c r="P54" s="28"/>
      <c r="Q54" s="28"/>
      <c r="R54" s="72"/>
      <c r="S54" s="133"/>
      <c r="T54" s="132"/>
      <c r="U54" s="132"/>
      <c r="V54" s="132"/>
      <c r="W54" s="95" t="s">
        <v>257</v>
      </c>
      <c r="X54" s="131"/>
      <c r="Y54" s="132"/>
      <c r="Z54" s="132"/>
      <c r="AA54" s="132"/>
      <c r="AB54" s="95" t="s">
        <v>257</v>
      </c>
      <c r="AC54" s="131"/>
      <c r="AD54" s="132"/>
      <c r="AE54" s="132"/>
      <c r="AF54" s="132"/>
      <c r="AG54" s="42" t="s">
        <v>257</v>
      </c>
      <c r="AH54" s="19" t="str">
        <f>IF(AI54="","",AI54)</f>
        <v/>
      </c>
      <c r="AI54" s="19" t="str">
        <f t="shared" ref="AI54:AI55" si="0">IF(A54="","",VLOOKUP(A54,$G$174:$Q$174,11,FALSE))</f>
        <v/>
      </c>
      <c r="AJ54" s="21" t="s">
        <v>208</v>
      </c>
      <c r="AK54" s="21" t="s">
        <v>205</v>
      </c>
      <c r="AO54" s="76"/>
      <c r="AP54" s="121" t="s">
        <v>55</v>
      </c>
      <c r="AQ54" s="122"/>
      <c r="AR54" s="51" t="s">
        <v>42</v>
      </c>
      <c r="AS54" s="27"/>
      <c r="AT54" s="27"/>
      <c r="AU54" s="27"/>
      <c r="AV54" s="27"/>
      <c r="AW54" s="27"/>
      <c r="AX54" s="27"/>
      <c r="AY54" s="28"/>
      <c r="AZ54" s="27"/>
      <c r="BA54" s="28"/>
      <c r="BB54" s="28"/>
      <c r="BC54" s="28"/>
      <c r="BD54" s="28"/>
      <c r="BE54" s="28"/>
      <c r="BF54" s="28"/>
      <c r="BG54" s="72"/>
      <c r="BH54" s="137">
        <v>3</v>
      </c>
      <c r="BI54" s="136"/>
      <c r="BJ54" s="136"/>
      <c r="BK54" s="136"/>
      <c r="BL54" s="95" t="s">
        <v>257</v>
      </c>
      <c r="BM54" s="135"/>
      <c r="BN54" s="136"/>
      <c r="BO54" s="136"/>
      <c r="BP54" s="136"/>
      <c r="BQ54" s="95" t="s">
        <v>257</v>
      </c>
      <c r="BR54" s="135"/>
      <c r="BS54" s="136"/>
      <c r="BT54" s="136"/>
      <c r="BU54" s="136"/>
      <c r="BV54" s="42" t="s">
        <v>257</v>
      </c>
      <c r="BW54" s="77"/>
    </row>
    <row r="55" spans="1:75" ht="15" customHeight="1" thickBot="1" x14ac:dyDescent="0.2">
      <c r="A55" s="123"/>
      <c r="B55" s="124"/>
      <c r="C55" s="51" t="s">
        <v>43</v>
      </c>
      <c r="D55" s="27"/>
      <c r="E55" s="27"/>
      <c r="F55" s="27"/>
      <c r="G55" s="27"/>
      <c r="H55" s="27"/>
      <c r="I55" s="27"/>
      <c r="J55" s="28"/>
      <c r="K55" s="27"/>
      <c r="L55" s="28"/>
      <c r="M55" s="28"/>
      <c r="N55" s="28"/>
      <c r="O55" s="28"/>
      <c r="P55" s="28"/>
      <c r="Q55" s="28"/>
      <c r="R55" s="72"/>
      <c r="S55" s="134"/>
      <c r="T55" s="130"/>
      <c r="U55" s="130"/>
      <c r="V55" s="130"/>
      <c r="W55" s="43" t="s">
        <v>257</v>
      </c>
      <c r="X55" s="129"/>
      <c r="Y55" s="130"/>
      <c r="Z55" s="130"/>
      <c r="AA55" s="130"/>
      <c r="AB55" s="43" t="s">
        <v>257</v>
      </c>
      <c r="AC55" s="129"/>
      <c r="AD55" s="130"/>
      <c r="AE55" s="130"/>
      <c r="AF55" s="130"/>
      <c r="AG55" s="44" t="s">
        <v>257</v>
      </c>
      <c r="AH55" s="19" t="str">
        <f>IF(AI55="","",AI55)</f>
        <v/>
      </c>
      <c r="AI55" s="19" t="str">
        <f t="shared" si="0"/>
        <v/>
      </c>
      <c r="AJ55" s="21" t="s">
        <v>208</v>
      </c>
      <c r="AK55" s="21" t="s">
        <v>207</v>
      </c>
      <c r="AO55" s="76"/>
      <c r="AP55" s="123"/>
      <c r="AQ55" s="124"/>
      <c r="AR55" s="51" t="s">
        <v>43</v>
      </c>
      <c r="AS55" s="27"/>
      <c r="AT55" s="27"/>
      <c r="AU55" s="27"/>
      <c r="AV55" s="27"/>
      <c r="AW55" s="27"/>
      <c r="AX55" s="27"/>
      <c r="AY55" s="28"/>
      <c r="AZ55" s="27"/>
      <c r="BA55" s="28"/>
      <c r="BB55" s="28"/>
      <c r="BC55" s="28"/>
      <c r="BD55" s="28"/>
      <c r="BE55" s="28"/>
      <c r="BF55" s="28"/>
      <c r="BG55" s="72"/>
      <c r="BH55" s="236"/>
      <c r="BI55" s="193"/>
      <c r="BJ55" s="193"/>
      <c r="BK55" s="193"/>
      <c r="BL55" s="43" t="s">
        <v>257</v>
      </c>
      <c r="BM55" s="192"/>
      <c r="BN55" s="193"/>
      <c r="BO55" s="193"/>
      <c r="BP55" s="193"/>
      <c r="BQ55" s="43" t="s">
        <v>257</v>
      </c>
      <c r="BR55" s="192"/>
      <c r="BS55" s="193"/>
      <c r="BT55" s="193"/>
      <c r="BU55" s="193"/>
      <c r="BV55" s="44" t="s">
        <v>257</v>
      </c>
      <c r="BW55" s="77"/>
    </row>
    <row r="56" spans="1:75" ht="15" customHeight="1" x14ac:dyDescent="0.15">
      <c r="AO56" s="76"/>
      <c r="AP56" s="54"/>
      <c r="AQ56" s="54"/>
      <c r="AR56" s="54"/>
      <c r="AS56" s="54"/>
      <c r="AT56" s="54"/>
      <c r="AU56" s="54"/>
      <c r="AV56" s="54"/>
      <c r="AW56" s="54"/>
      <c r="AX56" s="54"/>
      <c r="AY56" s="54"/>
      <c r="AZ56" s="54"/>
      <c r="BA56" s="54"/>
      <c r="BB56" s="54"/>
      <c r="BC56" s="54"/>
      <c r="BD56" s="54"/>
      <c r="BE56" s="54"/>
      <c r="BF56" s="54"/>
      <c r="BG56" s="54"/>
      <c r="BH56" s="54"/>
      <c r="BI56" s="54"/>
      <c r="BJ56" s="54"/>
      <c r="BK56" s="54"/>
      <c r="BL56" s="54"/>
      <c r="BM56" s="54"/>
      <c r="BN56" s="54"/>
      <c r="BO56" s="54"/>
      <c r="BP56" s="54"/>
      <c r="BQ56" s="54"/>
      <c r="BR56" s="54"/>
      <c r="BS56" s="54"/>
      <c r="BT56" s="54"/>
      <c r="BU56" s="57"/>
      <c r="BV56" s="54"/>
      <c r="BW56" s="77"/>
    </row>
    <row r="57" spans="1:75" ht="15" customHeight="1" thickBot="1" x14ac:dyDescent="0.2">
      <c r="AO57" s="76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7"/>
      <c r="BV57" s="54"/>
      <c r="BW57" s="77"/>
    </row>
    <row r="58" spans="1:75" ht="15" customHeight="1" x14ac:dyDescent="0.15">
      <c r="A58" s="23" t="s">
        <v>38</v>
      </c>
      <c r="B58" s="24"/>
      <c r="C58" s="24"/>
      <c r="D58" s="24"/>
      <c r="E58" s="24"/>
      <c r="F58" s="24"/>
      <c r="G58" s="24"/>
      <c r="H58" s="24"/>
      <c r="I58" s="24"/>
      <c r="J58" s="24"/>
      <c r="K58" s="100" t="s">
        <v>193</v>
      </c>
      <c r="L58" s="101"/>
      <c r="M58" s="101"/>
      <c r="N58" s="101"/>
      <c r="O58" s="101"/>
      <c r="P58" s="101"/>
      <c r="Q58" s="101"/>
      <c r="R58" s="102"/>
      <c r="S58" s="103" t="s">
        <v>307</v>
      </c>
      <c r="T58" s="101"/>
      <c r="U58" s="101"/>
      <c r="V58" s="101"/>
      <c r="W58" s="101"/>
      <c r="X58" s="101"/>
      <c r="Y58" s="101"/>
      <c r="Z58" s="103" t="s">
        <v>342</v>
      </c>
      <c r="AA58" s="104"/>
      <c r="AB58" s="104"/>
      <c r="AC58" s="104"/>
      <c r="AD58" s="104"/>
      <c r="AE58" s="104"/>
      <c r="AF58" s="104"/>
      <c r="AG58" s="105"/>
      <c r="AO58" s="76"/>
      <c r="AP58" s="23" t="s">
        <v>38</v>
      </c>
      <c r="AQ58" s="24"/>
      <c r="AR58" s="24"/>
      <c r="AS58" s="24"/>
      <c r="AT58" s="24"/>
      <c r="AU58" s="24"/>
      <c r="AV58" s="24"/>
      <c r="AW58" s="24"/>
      <c r="AX58" s="24"/>
      <c r="AY58" s="66"/>
      <c r="AZ58" s="100" t="s">
        <v>193</v>
      </c>
      <c r="BA58" s="101"/>
      <c r="BB58" s="101"/>
      <c r="BC58" s="101"/>
      <c r="BD58" s="101"/>
      <c r="BE58" s="101"/>
      <c r="BF58" s="101"/>
      <c r="BG58" s="102"/>
      <c r="BH58" s="103" t="s">
        <v>307</v>
      </c>
      <c r="BI58" s="101"/>
      <c r="BJ58" s="101"/>
      <c r="BK58" s="101"/>
      <c r="BL58" s="101"/>
      <c r="BM58" s="101"/>
      <c r="BN58" s="101"/>
      <c r="BO58" s="103" t="s">
        <v>337</v>
      </c>
      <c r="BP58" s="104"/>
      <c r="BQ58" s="104"/>
      <c r="BR58" s="104"/>
      <c r="BS58" s="104"/>
      <c r="BT58" s="104"/>
      <c r="BU58" s="104"/>
      <c r="BV58" s="105"/>
      <c r="BW58" s="77"/>
    </row>
    <row r="59" spans="1:75" ht="30" customHeight="1" thickBot="1" x14ac:dyDescent="0.2">
      <c r="A59" s="40" t="s">
        <v>56</v>
      </c>
      <c r="B59" s="41"/>
      <c r="C59" s="69"/>
      <c r="D59" s="70"/>
      <c r="E59" s="70"/>
      <c r="F59" s="70"/>
      <c r="G59" s="70"/>
      <c r="H59" s="70"/>
      <c r="I59" s="70"/>
      <c r="J59" s="70"/>
      <c r="K59" s="106" t="s">
        <v>308</v>
      </c>
      <c r="L59" s="275"/>
      <c r="M59" s="275"/>
      <c r="N59" s="275"/>
      <c r="O59" s="275"/>
      <c r="P59" s="275"/>
      <c r="Q59" s="275"/>
      <c r="R59" s="107" t="s">
        <v>309</v>
      </c>
      <c r="S59" s="276"/>
      <c r="T59" s="277"/>
      <c r="U59" s="277"/>
      <c r="V59" s="277"/>
      <c r="W59" s="277"/>
      <c r="X59" s="277"/>
      <c r="Y59" s="278"/>
      <c r="Z59" s="346"/>
      <c r="AA59" s="347"/>
      <c r="AB59" s="347"/>
      <c r="AC59" s="347"/>
      <c r="AD59" s="347"/>
      <c r="AE59" s="347"/>
      <c r="AF59" s="144" t="s">
        <v>256</v>
      </c>
      <c r="AG59" s="145"/>
      <c r="AJ59" s="21" t="s">
        <v>205</v>
      </c>
      <c r="AO59" s="76"/>
      <c r="AP59" s="40" t="s">
        <v>56</v>
      </c>
      <c r="AQ59" s="41"/>
      <c r="AR59" s="25"/>
      <c r="AS59" s="26"/>
      <c r="AT59" s="26"/>
      <c r="AU59" s="26"/>
      <c r="AV59" s="26"/>
      <c r="AW59" s="26"/>
      <c r="AX59" s="26"/>
      <c r="AY59" s="67"/>
      <c r="AZ59" s="106" t="s">
        <v>308</v>
      </c>
      <c r="BA59" s="138"/>
      <c r="BB59" s="138"/>
      <c r="BC59" s="138"/>
      <c r="BD59" s="138"/>
      <c r="BE59" s="138"/>
      <c r="BF59" s="138"/>
      <c r="BG59" s="107" t="s">
        <v>309</v>
      </c>
      <c r="BH59" s="139"/>
      <c r="BI59" s="140"/>
      <c r="BJ59" s="140"/>
      <c r="BK59" s="140"/>
      <c r="BL59" s="140"/>
      <c r="BM59" s="140"/>
      <c r="BN59" s="141"/>
      <c r="BO59" s="142"/>
      <c r="BP59" s="143"/>
      <c r="BQ59" s="143"/>
      <c r="BR59" s="143"/>
      <c r="BS59" s="143"/>
      <c r="BT59" s="143"/>
      <c r="BU59" s="144" t="s">
        <v>256</v>
      </c>
      <c r="BV59" s="145"/>
      <c r="BW59" s="77"/>
    </row>
    <row r="60" spans="1:75" ht="15" customHeight="1" x14ac:dyDescent="0.15">
      <c r="A60" s="125" t="s">
        <v>75</v>
      </c>
      <c r="B60" s="126"/>
      <c r="C60" s="247" t="s">
        <v>40</v>
      </c>
      <c r="D60" s="146"/>
      <c r="E60" s="146"/>
      <c r="F60" s="146"/>
      <c r="G60" s="146"/>
      <c r="H60" s="146"/>
      <c r="I60" s="146"/>
      <c r="J60" s="146"/>
      <c r="K60" s="246"/>
      <c r="L60" s="246"/>
      <c r="M60" s="246"/>
      <c r="N60" s="246"/>
      <c r="O60" s="246"/>
      <c r="P60" s="246"/>
      <c r="Q60" s="246"/>
      <c r="R60" s="359"/>
      <c r="S60" s="269" t="s">
        <v>279</v>
      </c>
      <c r="T60" s="270"/>
      <c r="U60" s="270"/>
      <c r="V60" s="270"/>
      <c r="W60" s="270"/>
      <c r="X60" s="270"/>
      <c r="Y60" s="270"/>
      <c r="Z60" s="270"/>
      <c r="AA60" s="270"/>
      <c r="AB60" s="270"/>
      <c r="AC60" s="270"/>
      <c r="AD60" s="270"/>
      <c r="AE60" s="270"/>
      <c r="AF60" s="270"/>
      <c r="AG60" s="271"/>
      <c r="AO60" s="76"/>
      <c r="AP60" s="125" t="s">
        <v>75</v>
      </c>
      <c r="AQ60" s="126"/>
      <c r="AR60" s="246" t="s">
        <v>40</v>
      </c>
      <c r="AS60" s="246"/>
      <c r="AT60" s="246"/>
      <c r="AU60" s="246"/>
      <c r="AV60" s="246"/>
      <c r="AW60" s="246"/>
      <c r="AX60" s="246"/>
      <c r="AY60" s="246"/>
      <c r="AZ60" s="146"/>
      <c r="BA60" s="146"/>
      <c r="BB60" s="146"/>
      <c r="BC60" s="146"/>
      <c r="BD60" s="146"/>
      <c r="BE60" s="146"/>
      <c r="BF60" s="146"/>
      <c r="BG60" s="146"/>
      <c r="BH60" s="229" t="s">
        <v>279</v>
      </c>
      <c r="BI60" s="215"/>
      <c r="BJ60" s="215"/>
      <c r="BK60" s="215"/>
      <c r="BL60" s="215"/>
      <c r="BM60" s="215"/>
      <c r="BN60" s="215"/>
      <c r="BO60" s="215"/>
      <c r="BP60" s="215"/>
      <c r="BQ60" s="215"/>
      <c r="BR60" s="215"/>
      <c r="BS60" s="215"/>
      <c r="BT60" s="215"/>
      <c r="BU60" s="215"/>
      <c r="BV60" s="230"/>
      <c r="BW60" s="77"/>
    </row>
    <row r="61" spans="1:75" ht="15" customHeight="1" x14ac:dyDescent="0.15">
      <c r="A61" s="127"/>
      <c r="B61" s="128"/>
      <c r="C61" s="162"/>
      <c r="D61" s="147"/>
      <c r="E61" s="147"/>
      <c r="F61" s="147"/>
      <c r="G61" s="147"/>
      <c r="H61" s="147"/>
      <c r="I61" s="147"/>
      <c r="J61" s="147"/>
      <c r="K61" s="147"/>
      <c r="L61" s="147"/>
      <c r="M61" s="147"/>
      <c r="N61" s="147"/>
      <c r="O61" s="147"/>
      <c r="P61" s="147"/>
      <c r="Q61" s="147"/>
      <c r="R61" s="153"/>
      <c r="S61" s="162" t="s">
        <v>23</v>
      </c>
      <c r="T61" s="147"/>
      <c r="U61" s="147"/>
      <c r="V61" s="147"/>
      <c r="W61" s="163"/>
      <c r="X61" s="152" t="s">
        <v>45</v>
      </c>
      <c r="Y61" s="147"/>
      <c r="Z61" s="147"/>
      <c r="AA61" s="147"/>
      <c r="AB61" s="163"/>
      <c r="AC61" s="152" t="s">
        <v>4</v>
      </c>
      <c r="AD61" s="147"/>
      <c r="AE61" s="147"/>
      <c r="AF61" s="147"/>
      <c r="AG61" s="153"/>
      <c r="AO61" s="76"/>
      <c r="AP61" s="127"/>
      <c r="AQ61" s="128"/>
      <c r="AR61" s="147"/>
      <c r="AS61" s="147"/>
      <c r="AT61" s="147"/>
      <c r="AU61" s="147"/>
      <c r="AV61" s="147"/>
      <c r="AW61" s="147"/>
      <c r="AX61" s="147"/>
      <c r="AY61" s="147"/>
      <c r="AZ61" s="147"/>
      <c r="BA61" s="147"/>
      <c r="BB61" s="147"/>
      <c r="BC61" s="147"/>
      <c r="BD61" s="147"/>
      <c r="BE61" s="147"/>
      <c r="BF61" s="147"/>
      <c r="BG61" s="147"/>
      <c r="BH61" s="162" t="s">
        <v>23</v>
      </c>
      <c r="BI61" s="147"/>
      <c r="BJ61" s="147"/>
      <c r="BK61" s="147"/>
      <c r="BL61" s="163"/>
      <c r="BM61" s="152" t="s">
        <v>45</v>
      </c>
      <c r="BN61" s="147"/>
      <c r="BO61" s="147"/>
      <c r="BP61" s="147"/>
      <c r="BQ61" s="163"/>
      <c r="BR61" s="152" t="s">
        <v>4</v>
      </c>
      <c r="BS61" s="147"/>
      <c r="BT61" s="147"/>
      <c r="BU61" s="147"/>
      <c r="BV61" s="153"/>
      <c r="BW61" s="77"/>
    </row>
    <row r="62" spans="1:75" ht="15" customHeight="1" x14ac:dyDescent="0.15">
      <c r="A62" s="121"/>
      <c r="B62" s="122"/>
      <c r="C62" s="51" t="s">
        <v>46</v>
      </c>
      <c r="D62" s="27"/>
      <c r="E62" s="27"/>
      <c r="F62" s="27"/>
      <c r="G62" s="27"/>
      <c r="H62" s="27"/>
      <c r="I62" s="27"/>
      <c r="J62" s="28"/>
      <c r="K62" s="27"/>
      <c r="L62" s="28"/>
      <c r="M62" s="28"/>
      <c r="N62" s="28"/>
      <c r="O62" s="28"/>
      <c r="P62" s="28"/>
      <c r="Q62" s="28"/>
      <c r="R62" s="72"/>
      <c r="S62" s="133"/>
      <c r="T62" s="132"/>
      <c r="U62" s="132"/>
      <c r="V62" s="132"/>
      <c r="W62" s="62" t="s">
        <v>257</v>
      </c>
      <c r="X62" s="131"/>
      <c r="Y62" s="132"/>
      <c r="Z62" s="132"/>
      <c r="AA62" s="132"/>
      <c r="AB62" s="62" t="s">
        <v>257</v>
      </c>
      <c r="AC62" s="131"/>
      <c r="AD62" s="132"/>
      <c r="AE62" s="132"/>
      <c r="AF62" s="132"/>
      <c r="AG62" s="42" t="s">
        <v>257</v>
      </c>
      <c r="AH62" s="19" t="str">
        <f t="shared" ref="AH62:AH82" si="1">IF(AI62="","",AI62)</f>
        <v/>
      </c>
      <c r="AI62" s="19" t="str">
        <f t="shared" ref="AI62:AI82" si="2">IF(A62="","",VLOOKUP(A62,$G$174:$Q$174,11,FALSE))</f>
        <v/>
      </c>
      <c r="AJ62" s="21" t="str">
        <f>$AJ$59</f>
        <v>1</v>
      </c>
      <c r="AK62" s="21" t="s">
        <v>209</v>
      </c>
      <c r="AO62" s="76"/>
      <c r="AP62" s="121"/>
      <c r="AQ62" s="122"/>
      <c r="AR62" s="28" t="s">
        <v>46</v>
      </c>
      <c r="AS62" s="27"/>
      <c r="AT62" s="27"/>
      <c r="AU62" s="27"/>
      <c r="AV62" s="27"/>
      <c r="AW62" s="27"/>
      <c r="AX62" s="27"/>
      <c r="AY62" s="28"/>
      <c r="AZ62" s="27"/>
      <c r="BA62" s="28"/>
      <c r="BB62" s="28"/>
      <c r="BC62" s="28"/>
      <c r="BD62" s="28"/>
      <c r="BE62" s="28"/>
      <c r="BF62" s="28"/>
      <c r="BG62" s="28"/>
      <c r="BH62" s="137"/>
      <c r="BI62" s="136"/>
      <c r="BJ62" s="136"/>
      <c r="BK62" s="136"/>
      <c r="BL62" s="62" t="s">
        <v>257</v>
      </c>
      <c r="BM62" s="135"/>
      <c r="BN62" s="136"/>
      <c r="BO62" s="136"/>
      <c r="BP62" s="136"/>
      <c r="BQ62" s="62" t="s">
        <v>257</v>
      </c>
      <c r="BR62" s="135"/>
      <c r="BS62" s="136"/>
      <c r="BT62" s="136"/>
      <c r="BU62" s="136"/>
      <c r="BV62" s="42" t="s">
        <v>257</v>
      </c>
      <c r="BW62" s="77"/>
    </row>
    <row r="63" spans="1:75" ht="15" customHeight="1" x14ac:dyDescent="0.15">
      <c r="A63" s="121"/>
      <c r="B63" s="122"/>
      <c r="C63" s="51" t="s">
        <v>11</v>
      </c>
      <c r="D63" s="27"/>
      <c r="E63" s="27"/>
      <c r="F63" s="27"/>
      <c r="G63" s="27"/>
      <c r="H63" s="27"/>
      <c r="I63" s="27"/>
      <c r="J63" s="28"/>
      <c r="K63" s="27"/>
      <c r="L63" s="28"/>
      <c r="M63" s="28"/>
      <c r="N63" s="28"/>
      <c r="O63" s="28"/>
      <c r="P63" s="28"/>
      <c r="Q63" s="28"/>
      <c r="R63" s="72"/>
      <c r="S63" s="133"/>
      <c r="T63" s="132"/>
      <c r="U63" s="132"/>
      <c r="V63" s="132"/>
      <c r="W63" s="62" t="s">
        <v>257</v>
      </c>
      <c r="X63" s="131"/>
      <c r="Y63" s="132"/>
      <c r="Z63" s="132"/>
      <c r="AA63" s="132"/>
      <c r="AB63" s="62" t="s">
        <v>257</v>
      </c>
      <c r="AC63" s="131"/>
      <c r="AD63" s="132"/>
      <c r="AE63" s="132"/>
      <c r="AF63" s="132"/>
      <c r="AG63" s="42" t="s">
        <v>257</v>
      </c>
      <c r="AH63" s="19" t="str">
        <f t="shared" si="1"/>
        <v/>
      </c>
      <c r="AI63" s="19" t="str">
        <f t="shared" si="2"/>
        <v/>
      </c>
      <c r="AJ63" s="21" t="str">
        <f t="shared" ref="AJ63:AJ82" si="3">$AJ$59</f>
        <v>1</v>
      </c>
      <c r="AK63" s="21" t="s">
        <v>205</v>
      </c>
      <c r="AO63" s="76"/>
      <c r="AP63" s="121"/>
      <c r="AQ63" s="122"/>
      <c r="AR63" s="28" t="s">
        <v>11</v>
      </c>
      <c r="AS63" s="27"/>
      <c r="AT63" s="27"/>
      <c r="AU63" s="27"/>
      <c r="AV63" s="27"/>
      <c r="AW63" s="27"/>
      <c r="AX63" s="27"/>
      <c r="AY63" s="28"/>
      <c r="AZ63" s="27"/>
      <c r="BA63" s="28"/>
      <c r="BB63" s="28"/>
      <c r="BC63" s="28"/>
      <c r="BD63" s="28"/>
      <c r="BE63" s="28"/>
      <c r="BF63" s="28"/>
      <c r="BG63" s="28"/>
      <c r="BH63" s="137"/>
      <c r="BI63" s="136"/>
      <c r="BJ63" s="136"/>
      <c r="BK63" s="136"/>
      <c r="BL63" s="62" t="s">
        <v>257</v>
      </c>
      <c r="BM63" s="135"/>
      <c r="BN63" s="136"/>
      <c r="BO63" s="136"/>
      <c r="BP63" s="136"/>
      <c r="BQ63" s="62" t="s">
        <v>257</v>
      </c>
      <c r="BR63" s="135"/>
      <c r="BS63" s="136"/>
      <c r="BT63" s="136"/>
      <c r="BU63" s="136"/>
      <c r="BV63" s="42" t="s">
        <v>257</v>
      </c>
      <c r="BW63" s="77"/>
    </row>
    <row r="64" spans="1:75" ht="15" customHeight="1" x14ac:dyDescent="0.15">
      <c r="A64" s="121"/>
      <c r="B64" s="122"/>
      <c r="C64" s="51" t="s">
        <v>12</v>
      </c>
      <c r="D64" s="27"/>
      <c r="E64" s="27"/>
      <c r="F64" s="27"/>
      <c r="G64" s="27"/>
      <c r="H64" s="27"/>
      <c r="I64" s="27"/>
      <c r="J64" s="28"/>
      <c r="K64" s="27"/>
      <c r="L64" s="28"/>
      <c r="M64" s="28"/>
      <c r="N64" s="28"/>
      <c r="O64" s="28"/>
      <c r="P64" s="28"/>
      <c r="Q64" s="28"/>
      <c r="R64" s="72"/>
      <c r="S64" s="133"/>
      <c r="T64" s="132"/>
      <c r="U64" s="132"/>
      <c r="V64" s="132"/>
      <c r="W64" s="62" t="s">
        <v>257</v>
      </c>
      <c r="X64" s="131"/>
      <c r="Y64" s="132"/>
      <c r="Z64" s="132"/>
      <c r="AA64" s="132"/>
      <c r="AB64" s="62" t="s">
        <v>257</v>
      </c>
      <c r="AC64" s="131"/>
      <c r="AD64" s="132"/>
      <c r="AE64" s="132"/>
      <c r="AF64" s="132"/>
      <c r="AG64" s="42" t="s">
        <v>257</v>
      </c>
      <c r="AH64" s="19" t="str">
        <f t="shared" si="1"/>
        <v/>
      </c>
      <c r="AI64" s="19" t="str">
        <f t="shared" si="2"/>
        <v/>
      </c>
      <c r="AJ64" s="21" t="str">
        <f t="shared" si="3"/>
        <v>1</v>
      </c>
      <c r="AK64" s="21" t="s">
        <v>206</v>
      </c>
      <c r="AO64" s="76"/>
      <c r="AP64" s="121"/>
      <c r="AQ64" s="122"/>
      <c r="AR64" s="28" t="s">
        <v>12</v>
      </c>
      <c r="AS64" s="27"/>
      <c r="AT64" s="27"/>
      <c r="AU64" s="27"/>
      <c r="AV64" s="27"/>
      <c r="AW64" s="27"/>
      <c r="AX64" s="27"/>
      <c r="AY64" s="28"/>
      <c r="AZ64" s="27"/>
      <c r="BA64" s="28"/>
      <c r="BB64" s="28"/>
      <c r="BC64" s="28"/>
      <c r="BD64" s="28"/>
      <c r="BE64" s="28"/>
      <c r="BF64" s="28"/>
      <c r="BG64" s="28"/>
      <c r="BH64" s="137"/>
      <c r="BI64" s="136"/>
      <c r="BJ64" s="136"/>
      <c r="BK64" s="136"/>
      <c r="BL64" s="62" t="s">
        <v>257</v>
      </c>
      <c r="BM64" s="135"/>
      <c r="BN64" s="136"/>
      <c r="BO64" s="136"/>
      <c r="BP64" s="136"/>
      <c r="BQ64" s="62" t="s">
        <v>257</v>
      </c>
      <c r="BR64" s="135"/>
      <c r="BS64" s="136"/>
      <c r="BT64" s="136"/>
      <c r="BU64" s="136"/>
      <c r="BV64" s="42" t="s">
        <v>257</v>
      </c>
      <c r="BW64" s="77"/>
    </row>
    <row r="65" spans="1:75" ht="15" customHeight="1" x14ac:dyDescent="0.15">
      <c r="A65" s="121"/>
      <c r="B65" s="122"/>
      <c r="C65" s="51" t="s">
        <v>5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72"/>
      <c r="S65" s="133"/>
      <c r="T65" s="132"/>
      <c r="U65" s="132"/>
      <c r="V65" s="132"/>
      <c r="W65" s="62" t="s">
        <v>257</v>
      </c>
      <c r="X65" s="131"/>
      <c r="Y65" s="132"/>
      <c r="Z65" s="132"/>
      <c r="AA65" s="132"/>
      <c r="AB65" s="62" t="s">
        <v>257</v>
      </c>
      <c r="AC65" s="131"/>
      <c r="AD65" s="132"/>
      <c r="AE65" s="132"/>
      <c r="AF65" s="132"/>
      <c r="AG65" s="42" t="s">
        <v>257</v>
      </c>
      <c r="AH65" s="19" t="str">
        <f t="shared" si="1"/>
        <v/>
      </c>
      <c r="AI65" s="19" t="str">
        <f t="shared" si="2"/>
        <v/>
      </c>
      <c r="AJ65" s="21" t="str">
        <f t="shared" si="3"/>
        <v>1</v>
      </c>
      <c r="AK65" s="21" t="s">
        <v>217</v>
      </c>
      <c r="AO65" s="76"/>
      <c r="AP65" s="121" t="s">
        <v>326</v>
      </c>
      <c r="AQ65" s="122"/>
      <c r="AR65" s="28" t="s">
        <v>5</v>
      </c>
      <c r="AS65" s="28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28"/>
      <c r="BG65" s="28"/>
      <c r="BH65" s="137"/>
      <c r="BI65" s="136"/>
      <c r="BJ65" s="136"/>
      <c r="BK65" s="136"/>
      <c r="BL65" s="62" t="s">
        <v>257</v>
      </c>
      <c r="BM65" s="135">
        <v>2</v>
      </c>
      <c r="BN65" s="136"/>
      <c r="BO65" s="136"/>
      <c r="BP65" s="136"/>
      <c r="BQ65" s="62" t="s">
        <v>257</v>
      </c>
      <c r="BR65" s="135">
        <v>1</v>
      </c>
      <c r="BS65" s="136"/>
      <c r="BT65" s="136"/>
      <c r="BU65" s="136"/>
      <c r="BV65" s="42" t="s">
        <v>257</v>
      </c>
      <c r="BW65" s="77"/>
    </row>
    <row r="66" spans="1:75" ht="15" customHeight="1" x14ac:dyDescent="0.15">
      <c r="A66" s="121"/>
      <c r="B66" s="122"/>
      <c r="C66" s="51" t="s">
        <v>6</v>
      </c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72"/>
      <c r="S66" s="133"/>
      <c r="T66" s="132"/>
      <c r="U66" s="132"/>
      <c r="V66" s="132"/>
      <c r="W66" s="62" t="s">
        <v>257</v>
      </c>
      <c r="X66" s="131"/>
      <c r="Y66" s="132"/>
      <c r="Z66" s="132"/>
      <c r="AA66" s="132"/>
      <c r="AB66" s="62" t="s">
        <v>257</v>
      </c>
      <c r="AC66" s="131"/>
      <c r="AD66" s="132"/>
      <c r="AE66" s="132"/>
      <c r="AF66" s="132"/>
      <c r="AG66" s="42" t="s">
        <v>257</v>
      </c>
      <c r="AH66" s="19" t="str">
        <f t="shared" si="1"/>
        <v/>
      </c>
      <c r="AI66" s="19" t="str">
        <f t="shared" si="2"/>
        <v/>
      </c>
      <c r="AJ66" s="21" t="str">
        <f t="shared" si="3"/>
        <v>1</v>
      </c>
      <c r="AK66" s="21" t="s">
        <v>218</v>
      </c>
      <c r="AO66" s="76"/>
      <c r="AP66" s="121"/>
      <c r="AQ66" s="122"/>
      <c r="AR66" s="28" t="s">
        <v>6</v>
      </c>
      <c r="AS66" s="28"/>
      <c r="AT66" s="28"/>
      <c r="AU66" s="28"/>
      <c r="AV66" s="28"/>
      <c r="AW66" s="28"/>
      <c r="AX66" s="28"/>
      <c r="AY66" s="28"/>
      <c r="AZ66" s="28"/>
      <c r="BA66" s="28"/>
      <c r="BB66" s="28"/>
      <c r="BC66" s="28"/>
      <c r="BD66" s="28"/>
      <c r="BE66" s="28"/>
      <c r="BF66" s="28"/>
      <c r="BG66" s="28"/>
      <c r="BH66" s="137"/>
      <c r="BI66" s="136"/>
      <c r="BJ66" s="136"/>
      <c r="BK66" s="136"/>
      <c r="BL66" s="62" t="s">
        <v>257</v>
      </c>
      <c r="BM66" s="135"/>
      <c r="BN66" s="136"/>
      <c r="BO66" s="136"/>
      <c r="BP66" s="136"/>
      <c r="BQ66" s="62" t="s">
        <v>257</v>
      </c>
      <c r="BR66" s="135"/>
      <c r="BS66" s="136"/>
      <c r="BT66" s="136"/>
      <c r="BU66" s="136"/>
      <c r="BV66" s="42" t="s">
        <v>257</v>
      </c>
      <c r="BW66" s="77"/>
    </row>
    <row r="67" spans="1:75" ht="15" customHeight="1" x14ac:dyDescent="0.15">
      <c r="A67" s="121"/>
      <c r="B67" s="122"/>
      <c r="C67" s="51" t="s">
        <v>47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72"/>
      <c r="S67" s="133"/>
      <c r="T67" s="132"/>
      <c r="U67" s="132"/>
      <c r="V67" s="132"/>
      <c r="W67" s="62" t="s">
        <v>257</v>
      </c>
      <c r="X67" s="131"/>
      <c r="Y67" s="132"/>
      <c r="Z67" s="132"/>
      <c r="AA67" s="132"/>
      <c r="AB67" s="62" t="s">
        <v>257</v>
      </c>
      <c r="AC67" s="131"/>
      <c r="AD67" s="132"/>
      <c r="AE67" s="132"/>
      <c r="AF67" s="132"/>
      <c r="AG67" s="42" t="s">
        <v>257</v>
      </c>
      <c r="AH67" s="19" t="str">
        <f t="shared" si="1"/>
        <v/>
      </c>
      <c r="AI67" s="19" t="str">
        <f t="shared" si="2"/>
        <v/>
      </c>
      <c r="AJ67" s="21" t="str">
        <f t="shared" si="3"/>
        <v>1</v>
      </c>
      <c r="AK67" s="21" t="s">
        <v>219</v>
      </c>
      <c r="AO67" s="76"/>
      <c r="AP67" s="121"/>
      <c r="AQ67" s="122"/>
      <c r="AR67" s="28" t="s">
        <v>47</v>
      </c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137"/>
      <c r="BI67" s="136"/>
      <c r="BJ67" s="136"/>
      <c r="BK67" s="136"/>
      <c r="BL67" s="62" t="s">
        <v>257</v>
      </c>
      <c r="BM67" s="135"/>
      <c r="BN67" s="136"/>
      <c r="BO67" s="136"/>
      <c r="BP67" s="136"/>
      <c r="BQ67" s="62" t="s">
        <v>257</v>
      </c>
      <c r="BR67" s="135"/>
      <c r="BS67" s="136"/>
      <c r="BT67" s="136"/>
      <c r="BU67" s="136"/>
      <c r="BV67" s="42" t="s">
        <v>257</v>
      </c>
      <c r="BW67" s="77"/>
    </row>
    <row r="68" spans="1:75" ht="15" customHeight="1" x14ac:dyDescent="0.15">
      <c r="A68" s="121"/>
      <c r="B68" s="122"/>
      <c r="C68" s="51" t="s">
        <v>7</v>
      </c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72"/>
      <c r="S68" s="133"/>
      <c r="T68" s="132"/>
      <c r="U68" s="132"/>
      <c r="V68" s="132"/>
      <c r="W68" s="62" t="s">
        <v>257</v>
      </c>
      <c r="X68" s="131"/>
      <c r="Y68" s="132"/>
      <c r="Z68" s="132"/>
      <c r="AA68" s="132"/>
      <c r="AB68" s="62" t="s">
        <v>257</v>
      </c>
      <c r="AC68" s="131"/>
      <c r="AD68" s="132"/>
      <c r="AE68" s="132"/>
      <c r="AF68" s="132"/>
      <c r="AG68" s="42" t="s">
        <v>257</v>
      </c>
      <c r="AH68" s="19" t="str">
        <f t="shared" si="1"/>
        <v/>
      </c>
      <c r="AI68" s="19" t="str">
        <f t="shared" si="2"/>
        <v/>
      </c>
      <c r="AJ68" s="21" t="str">
        <f t="shared" si="3"/>
        <v>1</v>
      </c>
      <c r="AK68" s="21" t="s">
        <v>220</v>
      </c>
      <c r="AO68" s="76"/>
      <c r="AP68" s="121" t="s">
        <v>326</v>
      </c>
      <c r="AQ68" s="122"/>
      <c r="AR68" s="28" t="s">
        <v>7</v>
      </c>
      <c r="AS68" s="28"/>
      <c r="AT68" s="28"/>
      <c r="AU68" s="28"/>
      <c r="AV68" s="28"/>
      <c r="AW68" s="28"/>
      <c r="AX68" s="28"/>
      <c r="AY68" s="28"/>
      <c r="AZ68" s="28"/>
      <c r="BA68" s="28"/>
      <c r="BB68" s="28"/>
      <c r="BC68" s="28"/>
      <c r="BD68" s="28"/>
      <c r="BE68" s="28"/>
      <c r="BF68" s="28"/>
      <c r="BG68" s="28"/>
      <c r="BH68" s="137">
        <v>1</v>
      </c>
      <c r="BI68" s="136"/>
      <c r="BJ68" s="136"/>
      <c r="BK68" s="136"/>
      <c r="BL68" s="62" t="s">
        <v>257</v>
      </c>
      <c r="BM68" s="135">
        <v>1</v>
      </c>
      <c r="BN68" s="136"/>
      <c r="BO68" s="136"/>
      <c r="BP68" s="136"/>
      <c r="BQ68" s="62" t="s">
        <v>257</v>
      </c>
      <c r="BR68" s="135"/>
      <c r="BS68" s="136"/>
      <c r="BT68" s="136"/>
      <c r="BU68" s="136"/>
      <c r="BV68" s="42" t="s">
        <v>257</v>
      </c>
      <c r="BW68" s="77"/>
    </row>
    <row r="69" spans="1:75" ht="15" customHeight="1" x14ac:dyDescent="0.15">
      <c r="A69" s="121"/>
      <c r="B69" s="122"/>
      <c r="C69" s="51" t="s">
        <v>8</v>
      </c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72"/>
      <c r="S69" s="133"/>
      <c r="T69" s="132"/>
      <c r="U69" s="132"/>
      <c r="V69" s="132"/>
      <c r="W69" s="62" t="s">
        <v>257</v>
      </c>
      <c r="X69" s="131"/>
      <c r="Y69" s="132"/>
      <c r="Z69" s="132"/>
      <c r="AA69" s="132"/>
      <c r="AB69" s="62" t="s">
        <v>257</v>
      </c>
      <c r="AC69" s="131"/>
      <c r="AD69" s="132"/>
      <c r="AE69" s="132"/>
      <c r="AF69" s="132"/>
      <c r="AG69" s="42" t="s">
        <v>257</v>
      </c>
      <c r="AH69" s="19" t="str">
        <f t="shared" si="1"/>
        <v/>
      </c>
      <c r="AI69" s="19" t="str">
        <f t="shared" si="2"/>
        <v/>
      </c>
      <c r="AJ69" s="21" t="str">
        <f t="shared" si="3"/>
        <v>1</v>
      </c>
      <c r="AK69" s="21" t="s">
        <v>221</v>
      </c>
      <c r="AO69" s="76"/>
      <c r="AP69" s="121"/>
      <c r="AQ69" s="122"/>
      <c r="AR69" s="28" t="s">
        <v>8</v>
      </c>
      <c r="AS69" s="28"/>
      <c r="AT69" s="28"/>
      <c r="AU69" s="28"/>
      <c r="AV69" s="28"/>
      <c r="AW69" s="28"/>
      <c r="AX69" s="28"/>
      <c r="AY69" s="28"/>
      <c r="AZ69" s="28"/>
      <c r="BA69" s="28"/>
      <c r="BB69" s="28"/>
      <c r="BC69" s="28"/>
      <c r="BD69" s="28"/>
      <c r="BE69" s="28"/>
      <c r="BF69" s="28"/>
      <c r="BG69" s="28"/>
      <c r="BH69" s="137"/>
      <c r="BI69" s="136"/>
      <c r="BJ69" s="136"/>
      <c r="BK69" s="136"/>
      <c r="BL69" s="62" t="s">
        <v>257</v>
      </c>
      <c r="BM69" s="135"/>
      <c r="BN69" s="136"/>
      <c r="BO69" s="136"/>
      <c r="BP69" s="136"/>
      <c r="BQ69" s="62" t="s">
        <v>257</v>
      </c>
      <c r="BR69" s="135"/>
      <c r="BS69" s="136"/>
      <c r="BT69" s="136"/>
      <c r="BU69" s="136"/>
      <c r="BV69" s="42" t="s">
        <v>257</v>
      </c>
      <c r="BW69" s="77"/>
    </row>
    <row r="70" spans="1:75" ht="15" customHeight="1" x14ac:dyDescent="0.15">
      <c r="A70" s="121"/>
      <c r="B70" s="122"/>
      <c r="C70" s="51" t="s">
        <v>9</v>
      </c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72"/>
      <c r="S70" s="133"/>
      <c r="T70" s="132"/>
      <c r="U70" s="132"/>
      <c r="V70" s="132"/>
      <c r="W70" s="62" t="s">
        <v>257</v>
      </c>
      <c r="X70" s="131"/>
      <c r="Y70" s="132"/>
      <c r="Z70" s="132"/>
      <c r="AA70" s="132"/>
      <c r="AB70" s="62" t="s">
        <v>257</v>
      </c>
      <c r="AC70" s="131"/>
      <c r="AD70" s="132"/>
      <c r="AE70" s="132"/>
      <c r="AF70" s="132"/>
      <c r="AG70" s="42" t="s">
        <v>257</v>
      </c>
      <c r="AH70" s="19" t="str">
        <f t="shared" si="1"/>
        <v/>
      </c>
      <c r="AI70" s="19" t="str">
        <f t="shared" si="2"/>
        <v/>
      </c>
      <c r="AJ70" s="21" t="str">
        <f t="shared" si="3"/>
        <v>1</v>
      </c>
      <c r="AK70" s="21" t="s">
        <v>222</v>
      </c>
      <c r="AO70" s="76"/>
      <c r="AP70" s="121"/>
      <c r="AQ70" s="122"/>
      <c r="AR70" s="28" t="s">
        <v>9</v>
      </c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137"/>
      <c r="BI70" s="136"/>
      <c r="BJ70" s="136"/>
      <c r="BK70" s="136"/>
      <c r="BL70" s="62" t="s">
        <v>257</v>
      </c>
      <c r="BM70" s="135"/>
      <c r="BN70" s="136"/>
      <c r="BO70" s="136"/>
      <c r="BP70" s="136"/>
      <c r="BQ70" s="62" t="s">
        <v>257</v>
      </c>
      <c r="BR70" s="135"/>
      <c r="BS70" s="136"/>
      <c r="BT70" s="136"/>
      <c r="BU70" s="136"/>
      <c r="BV70" s="42" t="s">
        <v>257</v>
      </c>
      <c r="BW70" s="77"/>
    </row>
    <row r="71" spans="1:75" ht="15" customHeight="1" x14ac:dyDescent="0.15">
      <c r="A71" s="121"/>
      <c r="B71" s="122"/>
      <c r="C71" s="51" t="s">
        <v>17</v>
      </c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72"/>
      <c r="S71" s="133"/>
      <c r="T71" s="132"/>
      <c r="U71" s="132"/>
      <c r="V71" s="132"/>
      <c r="W71" s="62" t="s">
        <v>257</v>
      </c>
      <c r="X71" s="131"/>
      <c r="Y71" s="132"/>
      <c r="Z71" s="132"/>
      <c r="AA71" s="132"/>
      <c r="AB71" s="62" t="s">
        <v>257</v>
      </c>
      <c r="AC71" s="131"/>
      <c r="AD71" s="132"/>
      <c r="AE71" s="132"/>
      <c r="AF71" s="132"/>
      <c r="AG71" s="42" t="s">
        <v>257</v>
      </c>
      <c r="AH71" s="19" t="str">
        <f t="shared" si="1"/>
        <v/>
      </c>
      <c r="AI71" s="19" t="str">
        <f t="shared" si="2"/>
        <v/>
      </c>
      <c r="AJ71" s="21" t="str">
        <f t="shared" si="3"/>
        <v>1</v>
      </c>
      <c r="AK71" s="21" t="s">
        <v>223</v>
      </c>
      <c r="AO71" s="76"/>
      <c r="AP71" s="121"/>
      <c r="AQ71" s="122"/>
      <c r="AR71" s="28" t="s">
        <v>17</v>
      </c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137"/>
      <c r="BI71" s="136"/>
      <c r="BJ71" s="136"/>
      <c r="BK71" s="136"/>
      <c r="BL71" s="62" t="s">
        <v>257</v>
      </c>
      <c r="BM71" s="135"/>
      <c r="BN71" s="136"/>
      <c r="BO71" s="136"/>
      <c r="BP71" s="136"/>
      <c r="BQ71" s="62" t="s">
        <v>257</v>
      </c>
      <c r="BR71" s="135"/>
      <c r="BS71" s="136"/>
      <c r="BT71" s="136"/>
      <c r="BU71" s="136"/>
      <c r="BV71" s="42" t="s">
        <v>257</v>
      </c>
      <c r="BW71" s="77"/>
    </row>
    <row r="72" spans="1:75" ht="15" customHeight="1" x14ac:dyDescent="0.15">
      <c r="A72" s="121"/>
      <c r="B72" s="122"/>
      <c r="C72" s="51" t="s">
        <v>13</v>
      </c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72"/>
      <c r="S72" s="133"/>
      <c r="T72" s="132"/>
      <c r="U72" s="132"/>
      <c r="V72" s="132"/>
      <c r="W72" s="62" t="s">
        <v>257</v>
      </c>
      <c r="X72" s="131"/>
      <c r="Y72" s="132"/>
      <c r="Z72" s="132"/>
      <c r="AA72" s="132"/>
      <c r="AB72" s="62" t="s">
        <v>257</v>
      </c>
      <c r="AC72" s="131"/>
      <c r="AD72" s="132"/>
      <c r="AE72" s="132"/>
      <c r="AF72" s="132"/>
      <c r="AG72" s="42" t="s">
        <v>257</v>
      </c>
      <c r="AH72" s="19" t="str">
        <f t="shared" si="1"/>
        <v/>
      </c>
      <c r="AI72" s="19" t="str">
        <f t="shared" si="2"/>
        <v/>
      </c>
      <c r="AJ72" s="21" t="str">
        <f t="shared" si="3"/>
        <v>1</v>
      </c>
      <c r="AK72" s="21" t="s">
        <v>64</v>
      </c>
      <c r="AO72" s="76"/>
      <c r="AP72" s="121"/>
      <c r="AQ72" s="122"/>
      <c r="AR72" s="28" t="s">
        <v>13</v>
      </c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137"/>
      <c r="BI72" s="136"/>
      <c r="BJ72" s="136"/>
      <c r="BK72" s="136"/>
      <c r="BL72" s="62" t="s">
        <v>257</v>
      </c>
      <c r="BM72" s="135"/>
      <c r="BN72" s="136"/>
      <c r="BO72" s="136"/>
      <c r="BP72" s="136"/>
      <c r="BQ72" s="62" t="s">
        <v>257</v>
      </c>
      <c r="BR72" s="135"/>
      <c r="BS72" s="136"/>
      <c r="BT72" s="136"/>
      <c r="BU72" s="136"/>
      <c r="BV72" s="42" t="s">
        <v>257</v>
      </c>
      <c r="BW72" s="77"/>
    </row>
    <row r="73" spans="1:75" ht="15" customHeight="1" x14ac:dyDescent="0.15">
      <c r="A73" s="121"/>
      <c r="B73" s="122"/>
      <c r="C73" s="51" t="s">
        <v>14</v>
      </c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72"/>
      <c r="S73" s="133"/>
      <c r="T73" s="132"/>
      <c r="U73" s="132"/>
      <c r="V73" s="132"/>
      <c r="W73" s="62" t="s">
        <v>257</v>
      </c>
      <c r="X73" s="131"/>
      <c r="Y73" s="132"/>
      <c r="Z73" s="132"/>
      <c r="AA73" s="132"/>
      <c r="AB73" s="62" t="s">
        <v>257</v>
      </c>
      <c r="AC73" s="131"/>
      <c r="AD73" s="132"/>
      <c r="AE73" s="132"/>
      <c r="AF73" s="132"/>
      <c r="AG73" s="42" t="s">
        <v>257</v>
      </c>
      <c r="AH73" s="19" t="str">
        <f t="shared" si="1"/>
        <v/>
      </c>
      <c r="AI73" s="19" t="str">
        <f t="shared" si="2"/>
        <v/>
      </c>
      <c r="AJ73" s="21" t="str">
        <f t="shared" si="3"/>
        <v>1</v>
      </c>
      <c r="AK73" s="21" t="s">
        <v>65</v>
      </c>
      <c r="AO73" s="76"/>
      <c r="AP73" s="121"/>
      <c r="AQ73" s="122"/>
      <c r="AR73" s="28" t="s">
        <v>14</v>
      </c>
      <c r="AS73" s="28"/>
      <c r="AT73" s="28"/>
      <c r="AU73" s="28"/>
      <c r="AV73" s="28"/>
      <c r="AW73" s="28"/>
      <c r="AX73" s="28"/>
      <c r="AY73" s="28"/>
      <c r="AZ73" s="28"/>
      <c r="BA73" s="28"/>
      <c r="BB73" s="28"/>
      <c r="BC73" s="28"/>
      <c r="BD73" s="28"/>
      <c r="BE73" s="28"/>
      <c r="BF73" s="28"/>
      <c r="BG73" s="28"/>
      <c r="BH73" s="137"/>
      <c r="BI73" s="136"/>
      <c r="BJ73" s="136"/>
      <c r="BK73" s="136"/>
      <c r="BL73" s="62" t="s">
        <v>257</v>
      </c>
      <c r="BM73" s="135"/>
      <c r="BN73" s="136"/>
      <c r="BO73" s="136"/>
      <c r="BP73" s="136"/>
      <c r="BQ73" s="62" t="s">
        <v>257</v>
      </c>
      <c r="BR73" s="135"/>
      <c r="BS73" s="136"/>
      <c r="BT73" s="136"/>
      <c r="BU73" s="136"/>
      <c r="BV73" s="42" t="s">
        <v>257</v>
      </c>
      <c r="BW73" s="77"/>
    </row>
    <row r="74" spans="1:75" ht="15" customHeight="1" x14ac:dyDescent="0.15">
      <c r="A74" s="121"/>
      <c r="B74" s="122"/>
      <c r="C74" s="51" t="s">
        <v>15</v>
      </c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72"/>
      <c r="S74" s="133"/>
      <c r="T74" s="132"/>
      <c r="U74" s="132"/>
      <c r="V74" s="132"/>
      <c r="W74" s="62" t="s">
        <v>257</v>
      </c>
      <c r="X74" s="131"/>
      <c r="Y74" s="132"/>
      <c r="Z74" s="132"/>
      <c r="AA74" s="132"/>
      <c r="AB74" s="62" t="s">
        <v>257</v>
      </c>
      <c r="AC74" s="131"/>
      <c r="AD74" s="132"/>
      <c r="AE74" s="132"/>
      <c r="AF74" s="132"/>
      <c r="AG74" s="42" t="s">
        <v>257</v>
      </c>
      <c r="AH74" s="19" t="str">
        <f t="shared" si="1"/>
        <v/>
      </c>
      <c r="AI74" s="19" t="str">
        <f t="shared" si="2"/>
        <v/>
      </c>
      <c r="AJ74" s="21" t="str">
        <f t="shared" si="3"/>
        <v>1</v>
      </c>
      <c r="AK74" s="21" t="s">
        <v>66</v>
      </c>
      <c r="AO74" s="76"/>
      <c r="AP74" s="121"/>
      <c r="AQ74" s="122"/>
      <c r="AR74" s="28" t="s">
        <v>15</v>
      </c>
      <c r="AS74" s="28"/>
      <c r="AT74" s="28"/>
      <c r="AU74" s="28"/>
      <c r="AV74" s="28"/>
      <c r="AW74" s="28"/>
      <c r="AX74" s="28"/>
      <c r="AY74" s="28"/>
      <c r="AZ74" s="28"/>
      <c r="BA74" s="28"/>
      <c r="BB74" s="28"/>
      <c r="BC74" s="28"/>
      <c r="BD74" s="28"/>
      <c r="BE74" s="28"/>
      <c r="BF74" s="28"/>
      <c r="BG74" s="28"/>
      <c r="BH74" s="137"/>
      <c r="BI74" s="136"/>
      <c r="BJ74" s="136"/>
      <c r="BK74" s="136"/>
      <c r="BL74" s="62" t="s">
        <v>257</v>
      </c>
      <c r="BM74" s="135"/>
      <c r="BN74" s="136"/>
      <c r="BO74" s="136"/>
      <c r="BP74" s="136"/>
      <c r="BQ74" s="62" t="s">
        <v>257</v>
      </c>
      <c r="BR74" s="135"/>
      <c r="BS74" s="136"/>
      <c r="BT74" s="136"/>
      <c r="BU74" s="136"/>
      <c r="BV74" s="42" t="s">
        <v>257</v>
      </c>
      <c r="BW74" s="77"/>
    </row>
    <row r="75" spans="1:75" ht="15" customHeight="1" x14ac:dyDescent="0.15">
      <c r="A75" s="121"/>
      <c r="B75" s="122"/>
      <c r="C75" s="51" t="s">
        <v>16</v>
      </c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72"/>
      <c r="S75" s="133"/>
      <c r="T75" s="132"/>
      <c r="U75" s="132"/>
      <c r="V75" s="132"/>
      <c r="W75" s="62" t="s">
        <v>257</v>
      </c>
      <c r="X75" s="131"/>
      <c r="Y75" s="132"/>
      <c r="Z75" s="132"/>
      <c r="AA75" s="132"/>
      <c r="AB75" s="62" t="s">
        <v>257</v>
      </c>
      <c r="AC75" s="131"/>
      <c r="AD75" s="132"/>
      <c r="AE75" s="132"/>
      <c r="AF75" s="132"/>
      <c r="AG75" s="42" t="s">
        <v>257</v>
      </c>
      <c r="AH75" s="19" t="str">
        <f t="shared" si="1"/>
        <v/>
      </c>
      <c r="AI75" s="19" t="str">
        <f t="shared" si="2"/>
        <v/>
      </c>
      <c r="AJ75" s="21" t="str">
        <f t="shared" si="3"/>
        <v>1</v>
      </c>
      <c r="AK75" s="21" t="s">
        <v>67</v>
      </c>
      <c r="AO75" s="76"/>
      <c r="AP75" s="121"/>
      <c r="AQ75" s="122"/>
      <c r="AR75" s="28" t="s">
        <v>16</v>
      </c>
      <c r="AS75" s="28"/>
      <c r="AT75" s="28"/>
      <c r="AU75" s="28"/>
      <c r="AV75" s="28"/>
      <c r="AW75" s="28"/>
      <c r="AX75" s="28"/>
      <c r="AY75" s="28"/>
      <c r="AZ75" s="28"/>
      <c r="BA75" s="28"/>
      <c r="BB75" s="28"/>
      <c r="BC75" s="28"/>
      <c r="BD75" s="28"/>
      <c r="BE75" s="28"/>
      <c r="BF75" s="28"/>
      <c r="BG75" s="28"/>
      <c r="BH75" s="137"/>
      <c r="BI75" s="136"/>
      <c r="BJ75" s="136"/>
      <c r="BK75" s="136"/>
      <c r="BL75" s="62" t="s">
        <v>257</v>
      </c>
      <c r="BM75" s="135"/>
      <c r="BN75" s="136"/>
      <c r="BO75" s="136"/>
      <c r="BP75" s="136"/>
      <c r="BQ75" s="62" t="s">
        <v>257</v>
      </c>
      <c r="BR75" s="135"/>
      <c r="BS75" s="136"/>
      <c r="BT75" s="136"/>
      <c r="BU75" s="136"/>
      <c r="BV75" s="42" t="s">
        <v>257</v>
      </c>
      <c r="BW75" s="77"/>
    </row>
    <row r="76" spans="1:75" ht="15" customHeight="1" x14ac:dyDescent="0.15">
      <c r="A76" s="121"/>
      <c r="B76" s="122"/>
      <c r="C76" s="51" t="s">
        <v>48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72"/>
      <c r="S76" s="133"/>
      <c r="T76" s="132"/>
      <c r="U76" s="132"/>
      <c r="V76" s="132"/>
      <c r="W76" s="62" t="s">
        <v>257</v>
      </c>
      <c r="X76" s="131"/>
      <c r="Y76" s="132"/>
      <c r="Z76" s="132"/>
      <c r="AA76" s="132"/>
      <c r="AB76" s="62" t="s">
        <v>257</v>
      </c>
      <c r="AC76" s="131"/>
      <c r="AD76" s="132"/>
      <c r="AE76" s="132"/>
      <c r="AF76" s="132"/>
      <c r="AG76" s="42" t="s">
        <v>257</v>
      </c>
      <c r="AH76" s="19" t="str">
        <f t="shared" si="1"/>
        <v/>
      </c>
      <c r="AI76" s="19" t="str">
        <f t="shared" si="2"/>
        <v/>
      </c>
      <c r="AJ76" s="21" t="str">
        <f t="shared" si="3"/>
        <v>1</v>
      </c>
      <c r="AK76" s="21" t="s">
        <v>68</v>
      </c>
      <c r="AO76" s="76"/>
      <c r="AP76" s="121"/>
      <c r="AQ76" s="122"/>
      <c r="AR76" s="28" t="s">
        <v>48</v>
      </c>
      <c r="AS76" s="28"/>
      <c r="AT76" s="28"/>
      <c r="AU76" s="28"/>
      <c r="AV76" s="28"/>
      <c r="AW76" s="28"/>
      <c r="AX76" s="28"/>
      <c r="AY76" s="28"/>
      <c r="AZ76" s="28"/>
      <c r="BA76" s="28"/>
      <c r="BB76" s="28"/>
      <c r="BC76" s="28"/>
      <c r="BD76" s="28"/>
      <c r="BE76" s="28"/>
      <c r="BF76" s="28"/>
      <c r="BG76" s="28"/>
      <c r="BH76" s="137"/>
      <c r="BI76" s="136"/>
      <c r="BJ76" s="136"/>
      <c r="BK76" s="136"/>
      <c r="BL76" s="62" t="s">
        <v>257</v>
      </c>
      <c r="BM76" s="135"/>
      <c r="BN76" s="136"/>
      <c r="BO76" s="136"/>
      <c r="BP76" s="136"/>
      <c r="BQ76" s="62" t="s">
        <v>257</v>
      </c>
      <c r="BR76" s="135"/>
      <c r="BS76" s="136"/>
      <c r="BT76" s="136"/>
      <c r="BU76" s="136"/>
      <c r="BV76" s="42" t="s">
        <v>257</v>
      </c>
      <c r="BW76" s="77"/>
    </row>
    <row r="77" spans="1:75" ht="15" customHeight="1" x14ac:dyDescent="0.15">
      <c r="A77" s="121"/>
      <c r="B77" s="122"/>
      <c r="C77" s="51" t="s">
        <v>49</v>
      </c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72"/>
      <c r="S77" s="133"/>
      <c r="T77" s="132"/>
      <c r="U77" s="132"/>
      <c r="V77" s="132"/>
      <c r="W77" s="62" t="s">
        <v>257</v>
      </c>
      <c r="X77" s="131"/>
      <c r="Y77" s="132"/>
      <c r="Z77" s="132"/>
      <c r="AA77" s="132"/>
      <c r="AB77" s="62" t="s">
        <v>257</v>
      </c>
      <c r="AC77" s="131"/>
      <c r="AD77" s="132"/>
      <c r="AE77" s="132"/>
      <c r="AF77" s="132"/>
      <c r="AG77" s="42" t="s">
        <v>257</v>
      </c>
      <c r="AH77" s="19" t="str">
        <f t="shared" si="1"/>
        <v/>
      </c>
      <c r="AI77" s="19" t="str">
        <f t="shared" si="2"/>
        <v/>
      </c>
      <c r="AJ77" s="21" t="str">
        <f t="shared" si="3"/>
        <v>1</v>
      </c>
      <c r="AK77" s="21" t="s">
        <v>69</v>
      </c>
      <c r="AO77" s="76"/>
      <c r="AP77" s="121"/>
      <c r="AQ77" s="122"/>
      <c r="AR77" s="28" t="s">
        <v>49</v>
      </c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137"/>
      <c r="BI77" s="136"/>
      <c r="BJ77" s="136"/>
      <c r="BK77" s="136"/>
      <c r="BL77" s="62" t="s">
        <v>257</v>
      </c>
      <c r="BM77" s="135"/>
      <c r="BN77" s="136"/>
      <c r="BO77" s="136"/>
      <c r="BP77" s="136"/>
      <c r="BQ77" s="62" t="s">
        <v>257</v>
      </c>
      <c r="BR77" s="135"/>
      <c r="BS77" s="136"/>
      <c r="BT77" s="136"/>
      <c r="BU77" s="136"/>
      <c r="BV77" s="42" t="s">
        <v>257</v>
      </c>
      <c r="BW77" s="77"/>
    </row>
    <row r="78" spans="1:75" ht="15" customHeight="1" x14ac:dyDescent="0.15">
      <c r="A78" s="121"/>
      <c r="B78" s="122"/>
      <c r="C78" s="51" t="s">
        <v>50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72"/>
      <c r="S78" s="133"/>
      <c r="T78" s="132"/>
      <c r="U78" s="132"/>
      <c r="V78" s="132"/>
      <c r="W78" s="62" t="s">
        <v>257</v>
      </c>
      <c r="X78" s="131"/>
      <c r="Y78" s="132"/>
      <c r="Z78" s="132"/>
      <c r="AA78" s="132"/>
      <c r="AB78" s="62" t="s">
        <v>257</v>
      </c>
      <c r="AC78" s="131"/>
      <c r="AD78" s="132"/>
      <c r="AE78" s="132"/>
      <c r="AF78" s="132"/>
      <c r="AG78" s="42" t="s">
        <v>257</v>
      </c>
      <c r="AH78" s="19" t="str">
        <f t="shared" si="1"/>
        <v/>
      </c>
      <c r="AI78" s="19" t="str">
        <f t="shared" si="2"/>
        <v/>
      </c>
      <c r="AJ78" s="21" t="str">
        <f t="shared" si="3"/>
        <v>1</v>
      </c>
      <c r="AK78" s="21" t="s">
        <v>70</v>
      </c>
      <c r="AO78" s="76"/>
      <c r="AP78" s="121"/>
      <c r="AQ78" s="122"/>
      <c r="AR78" s="28" t="s">
        <v>50</v>
      </c>
      <c r="AS78" s="28"/>
      <c r="AT78" s="28"/>
      <c r="AU78" s="28"/>
      <c r="AV78" s="28"/>
      <c r="AW78" s="28"/>
      <c r="AX78" s="28"/>
      <c r="AY78" s="28"/>
      <c r="AZ78" s="28"/>
      <c r="BA78" s="28"/>
      <c r="BB78" s="28"/>
      <c r="BC78" s="28"/>
      <c r="BD78" s="28"/>
      <c r="BE78" s="28"/>
      <c r="BF78" s="28"/>
      <c r="BG78" s="28"/>
      <c r="BH78" s="137"/>
      <c r="BI78" s="136"/>
      <c r="BJ78" s="136"/>
      <c r="BK78" s="136"/>
      <c r="BL78" s="62" t="s">
        <v>257</v>
      </c>
      <c r="BM78" s="135"/>
      <c r="BN78" s="136"/>
      <c r="BO78" s="136"/>
      <c r="BP78" s="136"/>
      <c r="BQ78" s="62" t="s">
        <v>257</v>
      </c>
      <c r="BR78" s="135"/>
      <c r="BS78" s="136"/>
      <c r="BT78" s="136"/>
      <c r="BU78" s="136"/>
      <c r="BV78" s="42" t="s">
        <v>257</v>
      </c>
      <c r="BW78" s="77"/>
    </row>
    <row r="79" spans="1:75" ht="15" customHeight="1" x14ac:dyDescent="0.15">
      <c r="A79" s="121"/>
      <c r="B79" s="122"/>
      <c r="C79" s="51" t="s">
        <v>10</v>
      </c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72"/>
      <c r="S79" s="133"/>
      <c r="T79" s="132"/>
      <c r="U79" s="132"/>
      <c r="V79" s="132"/>
      <c r="W79" s="62" t="s">
        <v>257</v>
      </c>
      <c r="X79" s="131"/>
      <c r="Y79" s="132"/>
      <c r="Z79" s="132"/>
      <c r="AA79" s="132"/>
      <c r="AB79" s="62" t="s">
        <v>257</v>
      </c>
      <c r="AC79" s="131"/>
      <c r="AD79" s="132"/>
      <c r="AE79" s="132"/>
      <c r="AF79" s="132"/>
      <c r="AG79" s="42" t="s">
        <v>257</v>
      </c>
      <c r="AH79" s="19" t="str">
        <f t="shared" si="1"/>
        <v/>
      </c>
      <c r="AI79" s="19" t="str">
        <f t="shared" si="2"/>
        <v/>
      </c>
      <c r="AJ79" s="21" t="str">
        <f t="shared" si="3"/>
        <v>1</v>
      </c>
      <c r="AK79" s="21" t="s">
        <v>71</v>
      </c>
      <c r="AO79" s="76"/>
      <c r="AP79" s="121"/>
      <c r="AQ79" s="122"/>
      <c r="AR79" s="28" t="s">
        <v>10</v>
      </c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137"/>
      <c r="BI79" s="136"/>
      <c r="BJ79" s="136"/>
      <c r="BK79" s="136"/>
      <c r="BL79" s="62" t="s">
        <v>257</v>
      </c>
      <c r="BM79" s="135"/>
      <c r="BN79" s="136"/>
      <c r="BO79" s="136"/>
      <c r="BP79" s="136"/>
      <c r="BQ79" s="62" t="s">
        <v>257</v>
      </c>
      <c r="BR79" s="135"/>
      <c r="BS79" s="136"/>
      <c r="BT79" s="136"/>
      <c r="BU79" s="136"/>
      <c r="BV79" s="42" t="s">
        <v>257</v>
      </c>
      <c r="BW79" s="77"/>
    </row>
    <row r="80" spans="1:75" ht="15" customHeight="1" x14ac:dyDescent="0.15">
      <c r="A80" s="121"/>
      <c r="B80" s="122"/>
      <c r="C80" s="51" t="s">
        <v>25</v>
      </c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72"/>
      <c r="S80" s="133"/>
      <c r="T80" s="132"/>
      <c r="U80" s="132"/>
      <c r="V80" s="132"/>
      <c r="W80" s="62" t="s">
        <v>257</v>
      </c>
      <c r="X80" s="131"/>
      <c r="Y80" s="132"/>
      <c r="Z80" s="132"/>
      <c r="AA80" s="132"/>
      <c r="AB80" s="62" t="s">
        <v>257</v>
      </c>
      <c r="AC80" s="131"/>
      <c r="AD80" s="132"/>
      <c r="AE80" s="132"/>
      <c r="AF80" s="132"/>
      <c r="AG80" s="42" t="s">
        <v>257</v>
      </c>
      <c r="AH80" s="19" t="str">
        <f t="shared" si="1"/>
        <v/>
      </c>
      <c r="AI80" s="19" t="str">
        <f t="shared" si="2"/>
        <v/>
      </c>
      <c r="AJ80" s="21" t="str">
        <f t="shared" si="3"/>
        <v>1</v>
      </c>
      <c r="AK80" s="21" t="s">
        <v>72</v>
      </c>
      <c r="AO80" s="76"/>
      <c r="AP80" s="121"/>
      <c r="AQ80" s="122"/>
      <c r="AR80" s="28" t="s">
        <v>25</v>
      </c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137"/>
      <c r="BI80" s="136"/>
      <c r="BJ80" s="136"/>
      <c r="BK80" s="136"/>
      <c r="BL80" s="62" t="s">
        <v>257</v>
      </c>
      <c r="BM80" s="135"/>
      <c r="BN80" s="136"/>
      <c r="BO80" s="136"/>
      <c r="BP80" s="136"/>
      <c r="BQ80" s="62" t="s">
        <v>257</v>
      </c>
      <c r="BR80" s="135"/>
      <c r="BS80" s="136"/>
      <c r="BT80" s="136"/>
      <c r="BU80" s="136"/>
      <c r="BV80" s="42" t="s">
        <v>257</v>
      </c>
      <c r="BW80" s="77"/>
    </row>
    <row r="81" spans="1:75" ht="15" customHeight="1" x14ac:dyDescent="0.15">
      <c r="A81" s="121"/>
      <c r="B81" s="122"/>
      <c r="C81" s="51" t="s">
        <v>26</v>
      </c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72"/>
      <c r="S81" s="133"/>
      <c r="T81" s="132"/>
      <c r="U81" s="132"/>
      <c r="V81" s="132"/>
      <c r="W81" s="62" t="s">
        <v>257</v>
      </c>
      <c r="X81" s="131"/>
      <c r="Y81" s="132"/>
      <c r="Z81" s="132"/>
      <c r="AA81" s="132"/>
      <c r="AB81" s="62" t="s">
        <v>257</v>
      </c>
      <c r="AC81" s="131"/>
      <c r="AD81" s="132"/>
      <c r="AE81" s="132"/>
      <c r="AF81" s="132"/>
      <c r="AG81" s="42" t="s">
        <v>257</v>
      </c>
      <c r="AH81" s="19" t="str">
        <f t="shared" si="1"/>
        <v/>
      </c>
      <c r="AI81" s="19" t="str">
        <f t="shared" si="2"/>
        <v/>
      </c>
      <c r="AJ81" s="21" t="str">
        <f t="shared" si="3"/>
        <v>1</v>
      </c>
      <c r="AK81" s="21" t="s">
        <v>73</v>
      </c>
      <c r="AO81" s="76"/>
      <c r="AP81" s="121"/>
      <c r="AQ81" s="122"/>
      <c r="AR81" s="28" t="s">
        <v>26</v>
      </c>
      <c r="AS81" s="28"/>
      <c r="AT81" s="28"/>
      <c r="AU81" s="28"/>
      <c r="AV81" s="28"/>
      <c r="AW81" s="28"/>
      <c r="AX81" s="28"/>
      <c r="AY81" s="28"/>
      <c r="AZ81" s="28"/>
      <c r="BA81" s="28"/>
      <c r="BB81" s="28"/>
      <c r="BC81" s="28"/>
      <c r="BD81" s="28"/>
      <c r="BE81" s="28"/>
      <c r="BF81" s="28"/>
      <c r="BG81" s="28"/>
      <c r="BH81" s="137"/>
      <c r="BI81" s="136"/>
      <c r="BJ81" s="136"/>
      <c r="BK81" s="136"/>
      <c r="BL81" s="62" t="s">
        <v>257</v>
      </c>
      <c r="BM81" s="135"/>
      <c r="BN81" s="136"/>
      <c r="BO81" s="136"/>
      <c r="BP81" s="136"/>
      <c r="BQ81" s="62" t="s">
        <v>257</v>
      </c>
      <c r="BR81" s="135"/>
      <c r="BS81" s="136"/>
      <c r="BT81" s="136"/>
      <c r="BU81" s="136"/>
      <c r="BV81" s="42" t="s">
        <v>257</v>
      </c>
      <c r="BW81" s="77"/>
    </row>
    <row r="82" spans="1:75" ht="15" customHeight="1" thickBot="1" x14ac:dyDescent="0.2">
      <c r="A82" s="123"/>
      <c r="B82" s="124"/>
      <c r="C82" s="51" t="s">
        <v>24</v>
      </c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72"/>
      <c r="S82" s="134"/>
      <c r="T82" s="130"/>
      <c r="U82" s="130"/>
      <c r="V82" s="130"/>
      <c r="W82" s="63" t="s">
        <v>257</v>
      </c>
      <c r="X82" s="129"/>
      <c r="Y82" s="130"/>
      <c r="Z82" s="130"/>
      <c r="AA82" s="130"/>
      <c r="AB82" s="63" t="s">
        <v>257</v>
      </c>
      <c r="AC82" s="129"/>
      <c r="AD82" s="130"/>
      <c r="AE82" s="130"/>
      <c r="AF82" s="130"/>
      <c r="AG82" s="44" t="s">
        <v>257</v>
      </c>
      <c r="AH82" s="19" t="str">
        <f t="shared" si="1"/>
        <v/>
      </c>
      <c r="AI82" s="19" t="str">
        <f t="shared" si="2"/>
        <v/>
      </c>
      <c r="AJ82" s="21" t="str">
        <f t="shared" si="3"/>
        <v>1</v>
      </c>
      <c r="AK82" s="21" t="s">
        <v>74</v>
      </c>
      <c r="AO82" s="76"/>
      <c r="AP82" s="123"/>
      <c r="AQ82" s="124"/>
      <c r="AR82" s="28" t="s">
        <v>24</v>
      </c>
      <c r="AS82" s="28"/>
      <c r="AT82" s="28"/>
      <c r="AU82" s="28"/>
      <c r="AV82" s="28"/>
      <c r="AW82" s="28"/>
      <c r="AX82" s="28"/>
      <c r="AY82" s="28"/>
      <c r="AZ82" s="28"/>
      <c r="BA82" s="28"/>
      <c r="BB82" s="28"/>
      <c r="BC82" s="28"/>
      <c r="BD82" s="28"/>
      <c r="BE82" s="28"/>
      <c r="BF82" s="28"/>
      <c r="BG82" s="28"/>
      <c r="BH82" s="236"/>
      <c r="BI82" s="193"/>
      <c r="BJ82" s="193"/>
      <c r="BK82" s="193"/>
      <c r="BL82" s="63" t="s">
        <v>257</v>
      </c>
      <c r="BM82" s="192"/>
      <c r="BN82" s="193"/>
      <c r="BO82" s="193"/>
      <c r="BP82" s="193"/>
      <c r="BQ82" s="63" t="s">
        <v>257</v>
      </c>
      <c r="BR82" s="237"/>
      <c r="BS82" s="238"/>
      <c r="BT82" s="238"/>
      <c r="BU82" s="238"/>
      <c r="BV82" s="44" t="s">
        <v>257</v>
      </c>
      <c r="BW82" s="77"/>
    </row>
    <row r="83" spans="1:75" ht="13.5" customHeight="1" x14ac:dyDescent="0.15">
      <c r="AO83" s="76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7"/>
      <c r="BV83" s="54"/>
      <c r="BW83" s="77"/>
    </row>
    <row r="84" spans="1:75" ht="13.5" customHeight="1" thickBot="1" x14ac:dyDescent="0.2">
      <c r="AO84" s="76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7"/>
      <c r="BV84" s="54"/>
      <c r="BW84" s="77"/>
    </row>
    <row r="85" spans="1:75" ht="15" customHeight="1" x14ac:dyDescent="0.15">
      <c r="A85" s="23" t="s">
        <v>38</v>
      </c>
      <c r="B85" s="24"/>
      <c r="C85" s="24"/>
      <c r="D85" s="24"/>
      <c r="E85" s="24"/>
      <c r="F85" s="24"/>
      <c r="G85" s="24"/>
      <c r="H85" s="24"/>
      <c r="I85" s="24"/>
      <c r="J85" s="24"/>
      <c r="K85" s="100" t="s">
        <v>193</v>
      </c>
      <c r="L85" s="101"/>
      <c r="M85" s="101"/>
      <c r="N85" s="101"/>
      <c r="O85" s="101"/>
      <c r="P85" s="101"/>
      <c r="Q85" s="101"/>
      <c r="R85" s="102"/>
      <c r="S85" s="103" t="s">
        <v>307</v>
      </c>
      <c r="T85" s="101"/>
      <c r="U85" s="101"/>
      <c r="V85" s="101"/>
      <c r="W85" s="101"/>
      <c r="X85" s="101"/>
      <c r="Y85" s="101"/>
      <c r="Z85" s="103" t="s">
        <v>337</v>
      </c>
      <c r="AA85" s="104"/>
      <c r="AB85" s="104"/>
      <c r="AC85" s="104"/>
      <c r="AD85" s="104"/>
      <c r="AE85" s="104"/>
      <c r="AF85" s="104"/>
      <c r="AG85" s="105"/>
      <c r="AO85" s="76"/>
      <c r="AP85" s="23" t="s">
        <v>38</v>
      </c>
      <c r="AQ85" s="24"/>
      <c r="AR85" s="24"/>
      <c r="AS85" s="24"/>
      <c r="AT85" s="24"/>
      <c r="AU85" s="24"/>
      <c r="AV85" s="24"/>
      <c r="AW85" s="24"/>
      <c r="AX85" s="24"/>
      <c r="AY85" s="66"/>
      <c r="AZ85" s="100" t="s">
        <v>193</v>
      </c>
      <c r="BA85" s="101"/>
      <c r="BB85" s="101"/>
      <c r="BC85" s="101"/>
      <c r="BD85" s="101"/>
      <c r="BE85" s="101"/>
      <c r="BF85" s="101"/>
      <c r="BG85" s="102"/>
      <c r="BH85" s="103" t="s">
        <v>307</v>
      </c>
      <c r="BI85" s="101"/>
      <c r="BJ85" s="101"/>
      <c r="BK85" s="101"/>
      <c r="BL85" s="101"/>
      <c r="BM85" s="101"/>
      <c r="BN85" s="101"/>
      <c r="BO85" s="103" t="s">
        <v>337</v>
      </c>
      <c r="BP85" s="104"/>
      <c r="BQ85" s="104"/>
      <c r="BR85" s="104"/>
      <c r="BS85" s="104"/>
      <c r="BT85" s="104"/>
      <c r="BU85" s="104"/>
      <c r="BV85" s="105"/>
      <c r="BW85" s="77"/>
    </row>
    <row r="86" spans="1:75" ht="30" customHeight="1" thickBot="1" x14ac:dyDescent="0.2">
      <c r="A86" s="40" t="s">
        <v>57</v>
      </c>
      <c r="B86" s="41"/>
      <c r="C86" s="25"/>
      <c r="D86" s="26"/>
      <c r="E86" s="26"/>
      <c r="F86" s="26"/>
      <c r="G86" s="26"/>
      <c r="H86" s="26"/>
      <c r="I86" s="26"/>
      <c r="J86" s="70"/>
      <c r="K86" s="106" t="s">
        <v>308</v>
      </c>
      <c r="L86" s="275"/>
      <c r="M86" s="275"/>
      <c r="N86" s="275"/>
      <c r="O86" s="275"/>
      <c r="P86" s="275"/>
      <c r="Q86" s="275"/>
      <c r="R86" s="107" t="s">
        <v>309</v>
      </c>
      <c r="S86" s="276"/>
      <c r="T86" s="277"/>
      <c r="U86" s="277"/>
      <c r="V86" s="277"/>
      <c r="W86" s="277"/>
      <c r="X86" s="277"/>
      <c r="Y86" s="278"/>
      <c r="Z86" s="346"/>
      <c r="AA86" s="347"/>
      <c r="AB86" s="347"/>
      <c r="AC86" s="347"/>
      <c r="AD86" s="347"/>
      <c r="AE86" s="347"/>
      <c r="AF86" s="144" t="s">
        <v>256</v>
      </c>
      <c r="AG86" s="145"/>
      <c r="AJ86" s="21" t="s">
        <v>224</v>
      </c>
      <c r="AO86" s="76"/>
      <c r="AP86" s="40" t="s">
        <v>57</v>
      </c>
      <c r="AQ86" s="41"/>
      <c r="AR86" s="69"/>
      <c r="AS86" s="70"/>
      <c r="AT86" s="70"/>
      <c r="AU86" s="70"/>
      <c r="AV86" s="70"/>
      <c r="AW86" s="70"/>
      <c r="AX86" s="70"/>
      <c r="AY86" s="71"/>
      <c r="AZ86" s="106" t="s">
        <v>308</v>
      </c>
      <c r="BA86" s="138"/>
      <c r="BB86" s="138"/>
      <c r="BC86" s="138"/>
      <c r="BD86" s="138"/>
      <c r="BE86" s="138"/>
      <c r="BF86" s="138"/>
      <c r="BG86" s="107" t="s">
        <v>309</v>
      </c>
      <c r="BH86" s="139"/>
      <c r="BI86" s="140"/>
      <c r="BJ86" s="140"/>
      <c r="BK86" s="140"/>
      <c r="BL86" s="140"/>
      <c r="BM86" s="140"/>
      <c r="BN86" s="141"/>
      <c r="BO86" s="142"/>
      <c r="BP86" s="143"/>
      <c r="BQ86" s="143"/>
      <c r="BR86" s="143"/>
      <c r="BS86" s="143"/>
      <c r="BT86" s="143"/>
      <c r="BU86" s="144" t="s">
        <v>256</v>
      </c>
      <c r="BV86" s="145"/>
      <c r="BW86" s="77"/>
    </row>
    <row r="87" spans="1:75" ht="15" customHeight="1" x14ac:dyDescent="0.15">
      <c r="A87" s="125" t="s">
        <v>75</v>
      </c>
      <c r="B87" s="126"/>
      <c r="C87" s="247" t="s">
        <v>40</v>
      </c>
      <c r="D87" s="146"/>
      <c r="E87" s="146"/>
      <c r="F87" s="146"/>
      <c r="G87" s="146"/>
      <c r="H87" s="146"/>
      <c r="I87" s="146"/>
      <c r="J87" s="146"/>
      <c r="K87" s="246"/>
      <c r="L87" s="246"/>
      <c r="M87" s="246"/>
      <c r="N87" s="246"/>
      <c r="O87" s="246"/>
      <c r="P87" s="246"/>
      <c r="Q87" s="246"/>
      <c r="R87" s="246"/>
      <c r="S87" s="239" t="s">
        <v>279</v>
      </c>
      <c r="T87" s="240"/>
      <c r="U87" s="240"/>
      <c r="V87" s="240"/>
      <c r="W87" s="240"/>
      <c r="X87" s="240"/>
      <c r="Y87" s="240"/>
      <c r="Z87" s="240"/>
      <c r="AA87" s="240"/>
      <c r="AB87" s="240"/>
      <c r="AC87" s="240"/>
      <c r="AD87" s="240"/>
      <c r="AE87" s="240"/>
      <c r="AF87" s="240"/>
      <c r="AG87" s="241"/>
      <c r="AO87" s="76"/>
      <c r="AP87" s="125" t="s">
        <v>75</v>
      </c>
      <c r="AQ87" s="126"/>
      <c r="AR87" s="146" t="s">
        <v>40</v>
      </c>
      <c r="AS87" s="146"/>
      <c r="AT87" s="146"/>
      <c r="AU87" s="146"/>
      <c r="AV87" s="146"/>
      <c r="AW87" s="146"/>
      <c r="AX87" s="146"/>
      <c r="AY87" s="146"/>
      <c r="AZ87" s="146"/>
      <c r="BA87" s="146"/>
      <c r="BB87" s="146"/>
      <c r="BC87" s="146"/>
      <c r="BD87" s="146"/>
      <c r="BE87" s="146"/>
      <c r="BF87" s="146"/>
      <c r="BG87" s="146"/>
      <c r="BH87" s="239" t="s">
        <v>280</v>
      </c>
      <c r="BI87" s="240"/>
      <c r="BJ87" s="240"/>
      <c r="BK87" s="240"/>
      <c r="BL87" s="240"/>
      <c r="BM87" s="240"/>
      <c r="BN87" s="240"/>
      <c r="BO87" s="240"/>
      <c r="BP87" s="240"/>
      <c r="BQ87" s="240"/>
      <c r="BR87" s="240"/>
      <c r="BS87" s="240"/>
      <c r="BT87" s="240"/>
      <c r="BU87" s="240"/>
      <c r="BV87" s="241"/>
      <c r="BW87" s="77"/>
    </row>
    <row r="88" spans="1:75" ht="15" customHeight="1" x14ac:dyDescent="0.15">
      <c r="A88" s="127"/>
      <c r="B88" s="128"/>
      <c r="C88" s="162"/>
      <c r="D88" s="147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62"/>
      <c r="T88" s="147"/>
      <c r="U88" s="147"/>
      <c r="V88" s="147"/>
      <c r="W88" s="147"/>
      <c r="X88" s="147"/>
      <c r="Y88" s="147"/>
      <c r="Z88" s="147"/>
      <c r="AA88" s="147"/>
      <c r="AB88" s="147"/>
      <c r="AC88" s="246"/>
      <c r="AD88" s="246"/>
      <c r="AE88" s="246"/>
      <c r="AF88" s="246"/>
      <c r="AG88" s="359"/>
      <c r="AO88" s="76"/>
      <c r="AP88" s="127"/>
      <c r="AQ88" s="128"/>
      <c r="AR88" s="147"/>
      <c r="AS88" s="147"/>
      <c r="AT88" s="147"/>
      <c r="AU88" s="147"/>
      <c r="AV88" s="147"/>
      <c r="AW88" s="147"/>
      <c r="AX88" s="147"/>
      <c r="AY88" s="147"/>
      <c r="AZ88" s="147"/>
      <c r="BA88" s="147"/>
      <c r="BB88" s="147"/>
      <c r="BC88" s="147"/>
      <c r="BD88" s="147"/>
      <c r="BE88" s="147"/>
      <c r="BF88" s="147"/>
      <c r="BG88" s="147"/>
      <c r="BH88" s="162"/>
      <c r="BI88" s="147"/>
      <c r="BJ88" s="147"/>
      <c r="BK88" s="147"/>
      <c r="BL88" s="147"/>
      <c r="BM88" s="147"/>
      <c r="BN88" s="147"/>
      <c r="BO88" s="147"/>
      <c r="BP88" s="147"/>
      <c r="BQ88" s="147"/>
      <c r="BR88" s="147"/>
      <c r="BS88" s="147"/>
      <c r="BT88" s="147"/>
      <c r="BU88" s="147"/>
      <c r="BV88" s="153"/>
      <c r="BW88" s="77"/>
    </row>
    <row r="89" spans="1:75" ht="15" customHeight="1" thickBot="1" x14ac:dyDescent="0.2">
      <c r="A89" s="123"/>
      <c r="B89" s="124"/>
      <c r="C89" s="28" t="s">
        <v>51</v>
      </c>
      <c r="D89" s="27"/>
      <c r="E89" s="27"/>
      <c r="F89" s="27"/>
      <c r="G89" s="27"/>
      <c r="H89" s="27"/>
      <c r="I89" s="27"/>
      <c r="J89" s="28"/>
      <c r="K89" s="27"/>
      <c r="L89" s="28"/>
      <c r="M89" s="28"/>
      <c r="N89" s="28"/>
      <c r="O89" s="28"/>
      <c r="P89" s="28"/>
      <c r="Q89" s="28"/>
      <c r="R89" s="28"/>
      <c r="S89" s="45"/>
      <c r="T89" s="46"/>
      <c r="U89" s="47"/>
      <c r="V89" s="46"/>
      <c r="W89" s="48"/>
      <c r="X89" s="48"/>
      <c r="Y89" s="46"/>
      <c r="Z89" s="46"/>
      <c r="AA89" s="48"/>
      <c r="AB89" s="48"/>
      <c r="AC89" s="129"/>
      <c r="AD89" s="130"/>
      <c r="AE89" s="130"/>
      <c r="AF89" s="130"/>
      <c r="AG89" s="44" t="s">
        <v>257</v>
      </c>
      <c r="AH89" s="19" t="str">
        <f>IF(AI89="","",AI89)</f>
        <v/>
      </c>
      <c r="AI89" s="19" t="str">
        <f>IF(A89="","",VLOOKUP(A89,$G$174:$Q$174,11,FALSE))</f>
        <v/>
      </c>
      <c r="AJ89" s="21" t="str">
        <f>AJ86</f>
        <v>2</v>
      </c>
      <c r="AK89" s="21" t="s">
        <v>209</v>
      </c>
      <c r="AO89" s="76"/>
      <c r="AP89" s="123"/>
      <c r="AQ89" s="124"/>
      <c r="AR89" s="28" t="s">
        <v>51</v>
      </c>
      <c r="AS89" s="27"/>
      <c r="AT89" s="27"/>
      <c r="AU89" s="27"/>
      <c r="AV89" s="27"/>
      <c r="AW89" s="27"/>
      <c r="AX89" s="27"/>
      <c r="AY89" s="28"/>
      <c r="AZ89" s="27"/>
      <c r="BA89" s="28"/>
      <c r="BB89" s="28"/>
      <c r="BC89" s="28"/>
      <c r="BD89" s="28"/>
      <c r="BE89" s="28"/>
      <c r="BF89" s="28"/>
      <c r="BG89" s="28"/>
      <c r="BH89" s="45"/>
      <c r="BI89" s="46"/>
      <c r="BJ89" s="47"/>
      <c r="BK89" s="46"/>
      <c r="BL89" s="48"/>
      <c r="BM89" s="48"/>
      <c r="BN89" s="46"/>
      <c r="BO89" s="46"/>
      <c r="BP89" s="48"/>
      <c r="BQ89" s="49"/>
      <c r="BR89" s="192"/>
      <c r="BS89" s="193"/>
      <c r="BT89" s="193"/>
      <c r="BU89" s="193"/>
      <c r="BV89" s="44" t="s">
        <v>257</v>
      </c>
      <c r="BW89" s="77"/>
    </row>
    <row r="90" spans="1:75" ht="15" customHeight="1" x14ac:dyDescent="0.15">
      <c r="AO90" s="76"/>
      <c r="AP90" s="54"/>
      <c r="AQ90" s="54"/>
      <c r="AR90" s="54"/>
      <c r="AS90" s="54"/>
      <c r="AT90" s="54"/>
      <c r="AU90" s="54"/>
      <c r="AV90" s="54"/>
      <c r="AW90" s="54"/>
      <c r="AX90" s="54"/>
      <c r="AY90" s="54"/>
      <c r="AZ90" s="54"/>
      <c r="BA90" s="54"/>
      <c r="BB90" s="54"/>
      <c r="BC90" s="54"/>
      <c r="BD90" s="54"/>
      <c r="BE90" s="54"/>
      <c r="BF90" s="54"/>
      <c r="BG90" s="54"/>
      <c r="BH90" s="54"/>
      <c r="BI90" s="54"/>
      <c r="BJ90" s="54"/>
      <c r="BK90" s="54"/>
      <c r="BL90" s="54"/>
      <c r="BM90" s="54"/>
      <c r="BN90" s="54"/>
      <c r="BO90" s="54"/>
      <c r="BP90" s="54"/>
      <c r="BQ90" s="54"/>
      <c r="BR90" s="54"/>
      <c r="BS90" s="54"/>
      <c r="BT90" s="54"/>
      <c r="BU90" s="57"/>
      <c r="BV90" s="54"/>
      <c r="BW90" s="77"/>
    </row>
    <row r="91" spans="1:75" ht="15" customHeight="1" thickBot="1" x14ac:dyDescent="0.2">
      <c r="AO91" s="76"/>
      <c r="AP91" s="54"/>
      <c r="AQ91" s="54"/>
      <c r="AR91" s="54"/>
      <c r="AS91" s="54"/>
      <c r="AT91" s="54"/>
      <c r="AU91" s="54"/>
      <c r="AV91" s="54"/>
      <c r="AW91" s="54"/>
      <c r="AX91" s="54"/>
      <c r="AY91" s="54"/>
      <c r="AZ91" s="54"/>
      <c r="BA91" s="54"/>
      <c r="BB91" s="54"/>
      <c r="BC91" s="54"/>
      <c r="BD91" s="54"/>
      <c r="BE91" s="54"/>
      <c r="BF91" s="54"/>
      <c r="BG91" s="54"/>
      <c r="BH91" s="54"/>
      <c r="BI91" s="54"/>
      <c r="BJ91" s="54"/>
      <c r="BK91" s="54"/>
      <c r="BL91" s="54"/>
      <c r="BM91" s="54"/>
      <c r="BN91" s="54"/>
      <c r="BO91" s="54"/>
      <c r="BP91" s="54"/>
      <c r="BQ91" s="54"/>
      <c r="BR91" s="54"/>
      <c r="BS91" s="54"/>
      <c r="BT91" s="54"/>
      <c r="BU91" s="57"/>
      <c r="BV91" s="54"/>
      <c r="BW91" s="77"/>
    </row>
    <row r="92" spans="1:75" ht="15" customHeight="1" x14ac:dyDescent="0.15">
      <c r="A92" s="23" t="s">
        <v>38</v>
      </c>
      <c r="B92" s="24"/>
      <c r="C92" s="24"/>
      <c r="D92" s="24"/>
      <c r="E92" s="24"/>
      <c r="F92" s="24"/>
      <c r="G92" s="24"/>
      <c r="H92" s="24"/>
      <c r="I92" s="24"/>
      <c r="J92" s="24"/>
      <c r="K92" s="100" t="s">
        <v>193</v>
      </c>
      <c r="L92" s="101"/>
      <c r="M92" s="101"/>
      <c r="N92" s="101"/>
      <c r="O92" s="101"/>
      <c r="P92" s="101"/>
      <c r="Q92" s="101"/>
      <c r="R92" s="102"/>
      <c r="S92" s="103" t="s">
        <v>307</v>
      </c>
      <c r="T92" s="101"/>
      <c r="U92" s="101"/>
      <c r="V92" s="101"/>
      <c r="W92" s="101"/>
      <c r="X92" s="101"/>
      <c r="Y92" s="101"/>
      <c r="Z92" s="103" t="s">
        <v>337</v>
      </c>
      <c r="AA92" s="104"/>
      <c r="AB92" s="104"/>
      <c r="AC92" s="104"/>
      <c r="AD92" s="104"/>
      <c r="AE92" s="104"/>
      <c r="AF92" s="104"/>
      <c r="AG92" s="105"/>
      <c r="AO92" s="76"/>
      <c r="AP92" s="23" t="s">
        <v>38</v>
      </c>
      <c r="AQ92" s="24"/>
      <c r="AR92" s="24"/>
      <c r="AS92" s="24"/>
      <c r="AT92" s="24"/>
      <c r="AU92" s="24"/>
      <c r="AV92" s="24"/>
      <c r="AW92" s="24"/>
      <c r="AX92" s="24"/>
      <c r="AY92" s="66"/>
      <c r="AZ92" s="100" t="s">
        <v>193</v>
      </c>
      <c r="BA92" s="101"/>
      <c r="BB92" s="101"/>
      <c r="BC92" s="101"/>
      <c r="BD92" s="101"/>
      <c r="BE92" s="101"/>
      <c r="BF92" s="101"/>
      <c r="BG92" s="102"/>
      <c r="BH92" s="103" t="s">
        <v>307</v>
      </c>
      <c r="BI92" s="101"/>
      <c r="BJ92" s="101"/>
      <c r="BK92" s="101"/>
      <c r="BL92" s="101"/>
      <c r="BM92" s="101"/>
      <c r="BN92" s="101"/>
      <c r="BO92" s="103" t="s">
        <v>337</v>
      </c>
      <c r="BP92" s="104"/>
      <c r="BQ92" s="104"/>
      <c r="BR92" s="104"/>
      <c r="BS92" s="104"/>
      <c r="BT92" s="104"/>
      <c r="BU92" s="104"/>
      <c r="BV92" s="105"/>
      <c r="BW92" s="77"/>
    </row>
    <row r="93" spans="1:75" ht="30" customHeight="1" thickBot="1" x14ac:dyDescent="0.2">
      <c r="A93" s="40" t="s">
        <v>58</v>
      </c>
      <c r="B93" s="41"/>
      <c r="C93" s="25"/>
      <c r="D93" s="26"/>
      <c r="E93" s="26"/>
      <c r="F93" s="26"/>
      <c r="G93" s="26"/>
      <c r="H93" s="26"/>
      <c r="I93" s="26"/>
      <c r="J93" s="70"/>
      <c r="K93" s="106" t="s">
        <v>308</v>
      </c>
      <c r="L93" s="275"/>
      <c r="M93" s="275"/>
      <c r="N93" s="275"/>
      <c r="O93" s="275"/>
      <c r="P93" s="275"/>
      <c r="Q93" s="275"/>
      <c r="R93" s="107" t="s">
        <v>309</v>
      </c>
      <c r="S93" s="279"/>
      <c r="T93" s="280"/>
      <c r="U93" s="280"/>
      <c r="V93" s="280"/>
      <c r="W93" s="280"/>
      <c r="X93" s="280"/>
      <c r="Y93" s="281"/>
      <c r="Z93" s="348"/>
      <c r="AA93" s="349"/>
      <c r="AB93" s="349"/>
      <c r="AC93" s="349"/>
      <c r="AD93" s="349"/>
      <c r="AE93" s="349"/>
      <c r="AF93" s="350" t="s">
        <v>256</v>
      </c>
      <c r="AG93" s="351"/>
      <c r="AJ93" s="21" t="s">
        <v>225</v>
      </c>
      <c r="AO93" s="76"/>
      <c r="AP93" s="40" t="s">
        <v>58</v>
      </c>
      <c r="AQ93" s="41"/>
      <c r="AR93" s="69"/>
      <c r="AS93" s="70"/>
      <c r="AT93" s="70"/>
      <c r="AU93" s="70"/>
      <c r="AV93" s="70"/>
      <c r="AW93" s="70"/>
      <c r="AX93" s="70"/>
      <c r="AY93" s="71"/>
      <c r="AZ93" s="106" t="s">
        <v>308</v>
      </c>
      <c r="BA93" s="138"/>
      <c r="BB93" s="138"/>
      <c r="BC93" s="138"/>
      <c r="BD93" s="138"/>
      <c r="BE93" s="138"/>
      <c r="BF93" s="138"/>
      <c r="BG93" s="107" t="s">
        <v>309</v>
      </c>
      <c r="BH93" s="139"/>
      <c r="BI93" s="140"/>
      <c r="BJ93" s="140"/>
      <c r="BK93" s="140"/>
      <c r="BL93" s="140"/>
      <c r="BM93" s="140"/>
      <c r="BN93" s="141"/>
      <c r="BO93" s="142"/>
      <c r="BP93" s="143"/>
      <c r="BQ93" s="143"/>
      <c r="BR93" s="143"/>
      <c r="BS93" s="143"/>
      <c r="BT93" s="143"/>
      <c r="BU93" s="144" t="s">
        <v>256</v>
      </c>
      <c r="BV93" s="145"/>
      <c r="BW93" s="77"/>
    </row>
    <row r="94" spans="1:75" ht="15" customHeight="1" x14ac:dyDescent="0.15">
      <c r="A94" s="125" t="s">
        <v>75</v>
      </c>
      <c r="B94" s="126"/>
      <c r="C94" s="247" t="s">
        <v>40</v>
      </c>
      <c r="D94" s="146"/>
      <c r="E94" s="146"/>
      <c r="F94" s="146"/>
      <c r="G94" s="146"/>
      <c r="H94" s="146"/>
      <c r="I94" s="146"/>
      <c r="J94" s="146"/>
      <c r="K94" s="246"/>
      <c r="L94" s="246"/>
      <c r="M94" s="246"/>
      <c r="N94" s="246"/>
      <c r="O94" s="246"/>
      <c r="P94" s="246"/>
      <c r="Q94" s="246"/>
      <c r="R94" s="246"/>
      <c r="S94" s="239" t="s">
        <v>279</v>
      </c>
      <c r="T94" s="240"/>
      <c r="U94" s="240"/>
      <c r="V94" s="240"/>
      <c r="W94" s="240"/>
      <c r="X94" s="240"/>
      <c r="Y94" s="240"/>
      <c r="Z94" s="240"/>
      <c r="AA94" s="240"/>
      <c r="AB94" s="240"/>
      <c r="AC94" s="240"/>
      <c r="AD94" s="240"/>
      <c r="AE94" s="240"/>
      <c r="AF94" s="240"/>
      <c r="AG94" s="241"/>
      <c r="AO94" s="76"/>
      <c r="AP94" s="125" t="s">
        <v>75</v>
      </c>
      <c r="AQ94" s="126"/>
      <c r="AR94" s="146" t="s">
        <v>40</v>
      </c>
      <c r="AS94" s="146"/>
      <c r="AT94" s="146"/>
      <c r="AU94" s="146"/>
      <c r="AV94" s="146"/>
      <c r="AW94" s="146"/>
      <c r="AX94" s="146"/>
      <c r="AY94" s="146"/>
      <c r="AZ94" s="146"/>
      <c r="BA94" s="146"/>
      <c r="BB94" s="146"/>
      <c r="BC94" s="146"/>
      <c r="BD94" s="146"/>
      <c r="BE94" s="146"/>
      <c r="BF94" s="146"/>
      <c r="BG94" s="146"/>
      <c r="BH94" s="239" t="s">
        <v>280</v>
      </c>
      <c r="BI94" s="240"/>
      <c r="BJ94" s="240"/>
      <c r="BK94" s="240"/>
      <c r="BL94" s="240"/>
      <c r="BM94" s="240"/>
      <c r="BN94" s="240"/>
      <c r="BO94" s="240"/>
      <c r="BP94" s="240"/>
      <c r="BQ94" s="240"/>
      <c r="BR94" s="240"/>
      <c r="BS94" s="240"/>
      <c r="BT94" s="240"/>
      <c r="BU94" s="240"/>
      <c r="BV94" s="241"/>
      <c r="BW94" s="77"/>
    </row>
    <row r="95" spans="1:75" ht="15" customHeight="1" x14ac:dyDescent="0.15">
      <c r="A95" s="127"/>
      <c r="B95" s="128"/>
      <c r="C95" s="162"/>
      <c r="D95" s="147"/>
      <c r="E95" s="147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62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53"/>
      <c r="AO95" s="76"/>
      <c r="AP95" s="127"/>
      <c r="AQ95" s="128"/>
      <c r="AR95" s="147"/>
      <c r="AS95" s="147"/>
      <c r="AT95" s="147"/>
      <c r="AU95" s="147"/>
      <c r="AV95" s="147"/>
      <c r="AW95" s="147"/>
      <c r="AX95" s="147"/>
      <c r="AY95" s="147"/>
      <c r="AZ95" s="147"/>
      <c r="BA95" s="147"/>
      <c r="BB95" s="147"/>
      <c r="BC95" s="147"/>
      <c r="BD95" s="147"/>
      <c r="BE95" s="147"/>
      <c r="BF95" s="147"/>
      <c r="BG95" s="147"/>
      <c r="BH95" s="162"/>
      <c r="BI95" s="147"/>
      <c r="BJ95" s="147"/>
      <c r="BK95" s="147"/>
      <c r="BL95" s="147"/>
      <c r="BM95" s="147"/>
      <c r="BN95" s="147"/>
      <c r="BO95" s="147"/>
      <c r="BP95" s="147"/>
      <c r="BQ95" s="147"/>
      <c r="BR95" s="147"/>
      <c r="BS95" s="147"/>
      <c r="BT95" s="147"/>
      <c r="BU95" s="147"/>
      <c r="BV95" s="153"/>
      <c r="BW95" s="77"/>
    </row>
    <row r="96" spans="1:75" ht="15" customHeight="1" thickBot="1" x14ac:dyDescent="0.2">
      <c r="A96" s="123"/>
      <c r="B96" s="124"/>
      <c r="C96" s="28" t="s">
        <v>52</v>
      </c>
      <c r="D96" s="27"/>
      <c r="E96" s="27"/>
      <c r="F96" s="27"/>
      <c r="G96" s="27"/>
      <c r="H96" s="27"/>
      <c r="I96" s="27"/>
      <c r="J96" s="28"/>
      <c r="K96" s="27"/>
      <c r="L96" s="28"/>
      <c r="M96" s="28"/>
      <c r="N96" s="28"/>
      <c r="O96" s="28"/>
      <c r="P96" s="28"/>
      <c r="Q96" s="28"/>
      <c r="R96" s="28"/>
      <c r="S96" s="45"/>
      <c r="T96" s="46"/>
      <c r="U96" s="47"/>
      <c r="V96" s="46"/>
      <c r="W96" s="48"/>
      <c r="X96" s="48"/>
      <c r="Y96" s="46"/>
      <c r="Z96" s="46"/>
      <c r="AA96" s="48"/>
      <c r="AB96" s="49"/>
      <c r="AC96" s="129"/>
      <c r="AD96" s="130"/>
      <c r="AE96" s="130"/>
      <c r="AF96" s="130"/>
      <c r="AG96" s="44" t="s">
        <v>257</v>
      </c>
      <c r="AH96" s="19" t="str">
        <f>IF(AI96="","",AI96)</f>
        <v/>
      </c>
      <c r="AI96" s="19" t="str">
        <f>IF(A96="","",VLOOKUP(A96,$G$174:$Q$174,11,FALSE))</f>
        <v/>
      </c>
      <c r="AJ96" s="21" t="str">
        <f>AJ93</f>
        <v>3</v>
      </c>
      <c r="AK96" s="21" t="s">
        <v>209</v>
      </c>
      <c r="AO96" s="76"/>
      <c r="AP96" s="123"/>
      <c r="AQ96" s="124"/>
      <c r="AR96" s="28" t="s">
        <v>52</v>
      </c>
      <c r="AS96" s="27"/>
      <c r="AT96" s="27"/>
      <c r="AU96" s="27"/>
      <c r="AV96" s="27"/>
      <c r="AW96" s="27"/>
      <c r="AX96" s="27"/>
      <c r="AY96" s="28"/>
      <c r="AZ96" s="27"/>
      <c r="BA96" s="28"/>
      <c r="BB96" s="28"/>
      <c r="BC96" s="28"/>
      <c r="BD96" s="28"/>
      <c r="BE96" s="28"/>
      <c r="BF96" s="28"/>
      <c r="BG96" s="28"/>
      <c r="BH96" s="45"/>
      <c r="BI96" s="46"/>
      <c r="BJ96" s="47"/>
      <c r="BK96" s="46"/>
      <c r="BL96" s="48"/>
      <c r="BM96" s="48"/>
      <c r="BN96" s="46"/>
      <c r="BO96" s="46"/>
      <c r="BP96" s="48"/>
      <c r="BQ96" s="49"/>
      <c r="BR96" s="192"/>
      <c r="BS96" s="193"/>
      <c r="BT96" s="193"/>
      <c r="BU96" s="193"/>
      <c r="BV96" s="44" t="s">
        <v>257</v>
      </c>
      <c r="BW96" s="77"/>
    </row>
    <row r="97" spans="1:75" ht="15" customHeight="1" x14ac:dyDescent="0.15">
      <c r="AO97" s="76"/>
      <c r="AP97" s="54"/>
      <c r="AQ97" s="54"/>
      <c r="AR97" s="54"/>
      <c r="AS97" s="54"/>
      <c r="AT97" s="54"/>
      <c r="AU97" s="54"/>
      <c r="AV97" s="54"/>
      <c r="AW97" s="54"/>
      <c r="AX97" s="54"/>
      <c r="AY97" s="54"/>
      <c r="AZ97" s="54"/>
      <c r="BA97" s="54"/>
      <c r="BB97" s="54"/>
      <c r="BC97" s="54"/>
      <c r="BD97" s="54"/>
      <c r="BE97" s="54"/>
      <c r="BF97" s="54"/>
      <c r="BG97" s="54"/>
      <c r="BH97" s="54"/>
      <c r="BI97" s="54"/>
      <c r="BJ97" s="54"/>
      <c r="BK97" s="54"/>
      <c r="BL97" s="54"/>
      <c r="BM97" s="54"/>
      <c r="BN97" s="54"/>
      <c r="BO97" s="54"/>
      <c r="BP97" s="54"/>
      <c r="BQ97" s="54"/>
      <c r="BR97" s="54"/>
      <c r="BS97" s="54"/>
      <c r="BT97" s="54"/>
      <c r="BU97" s="57"/>
      <c r="BV97" s="54"/>
      <c r="BW97" s="77"/>
    </row>
    <row r="98" spans="1:75" ht="15" customHeight="1" thickBot="1" x14ac:dyDescent="0.2">
      <c r="AO98" s="76"/>
      <c r="AP98" s="54"/>
      <c r="AQ98" s="54"/>
      <c r="AR98" s="54"/>
      <c r="AS98" s="54"/>
      <c r="AT98" s="54"/>
      <c r="AU98" s="54"/>
      <c r="AV98" s="54"/>
      <c r="AW98" s="54"/>
      <c r="AX98" s="54"/>
      <c r="AY98" s="54"/>
      <c r="AZ98" s="54"/>
      <c r="BA98" s="54"/>
      <c r="BB98" s="54"/>
      <c r="BC98" s="54"/>
      <c r="BD98" s="54"/>
      <c r="BE98" s="54"/>
      <c r="BF98" s="54"/>
      <c r="BG98" s="54"/>
      <c r="BH98" s="54"/>
      <c r="BI98" s="54"/>
      <c r="BJ98" s="54"/>
      <c r="BK98" s="54"/>
      <c r="BL98" s="54"/>
      <c r="BM98" s="54"/>
      <c r="BN98" s="54"/>
      <c r="BO98" s="54"/>
      <c r="BP98" s="54"/>
      <c r="BQ98" s="54"/>
      <c r="BR98" s="54"/>
      <c r="BS98" s="54"/>
      <c r="BT98" s="54"/>
      <c r="BU98" s="57"/>
      <c r="BV98" s="54"/>
      <c r="BW98" s="77"/>
    </row>
    <row r="99" spans="1:75" ht="15" customHeight="1" x14ac:dyDescent="0.15">
      <c r="A99" s="23" t="s">
        <v>38</v>
      </c>
      <c r="B99" s="24"/>
      <c r="C99" s="24"/>
      <c r="D99" s="24"/>
      <c r="E99" s="24"/>
      <c r="F99" s="24"/>
      <c r="G99" s="24"/>
      <c r="H99" s="24"/>
      <c r="I99" s="24"/>
      <c r="J99" s="24"/>
      <c r="K99" s="100" t="s">
        <v>193</v>
      </c>
      <c r="L99" s="101"/>
      <c r="M99" s="101"/>
      <c r="N99" s="101"/>
      <c r="O99" s="101"/>
      <c r="P99" s="101"/>
      <c r="Q99" s="101"/>
      <c r="R99" s="102"/>
      <c r="S99" s="103" t="s">
        <v>307</v>
      </c>
      <c r="T99" s="101"/>
      <c r="U99" s="101"/>
      <c r="V99" s="101"/>
      <c r="W99" s="101"/>
      <c r="X99" s="101"/>
      <c r="Y99" s="101"/>
      <c r="Z99" s="103" t="s">
        <v>337</v>
      </c>
      <c r="AA99" s="104"/>
      <c r="AB99" s="104"/>
      <c r="AC99" s="104"/>
      <c r="AD99" s="104"/>
      <c r="AE99" s="104"/>
      <c r="AF99" s="104"/>
      <c r="AG99" s="105"/>
      <c r="AO99" s="76"/>
      <c r="AP99" s="23" t="s">
        <v>38</v>
      </c>
      <c r="AQ99" s="24"/>
      <c r="AR99" s="24"/>
      <c r="AS99" s="24"/>
      <c r="AT99" s="24"/>
      <c r="AU99" s="24"/>
      <c r="AV99" s="24"/>
      <c r="AW99" s="24"/>
      <c r="AX99" s="24"/>
      <c r="AY99" s="66"/>
      <c r="AZ99" s="100" t="s">
        <v>193</v>
      </c>
      <c r="BA99" s="101"/>
      <c r="BB99" s="101"/>
      <c r="BC99" s="101"/>
      <c r="BD99" s="101"/>
      <c r="BE99" s="101"/>
      <c r="BF99" s="101"/>
      <c r="BG99" s="102"/>
      <c r="BH99" s="103" t="s">
        <v>307</v>
      </c>
      <c r="BI99" s="101"/>
      <c r="BJ99" s="101"/>
      <c r="BK99" s="101"/>
      <c r="BL99" s="101"/>
      <c r="BM99" s="101"/>
      <c r="BN99" s="101"/>
      <c r="BO99" s="103" t="s">
        <v>337</v>
      </c>
      <c r="BP99" s="104"/>
      <c r="BQ99" s="104"/>
      <c r="BR99" s="104"/>
      <c r="BS99" s="104"/>
      <c r="BT99" s="104"/>
      <c r="BU99" s="104"/>
      <c r="BV99" s="105"/>
      <c r="BW99" s="77"/>
    </row>
    <row r="100" spans="1:75" ht="30" customHeight="1" thickBot="1" x14ac:dyDescent="0.2">
      <c r="A100" s="40" t="s">
        <v>59</v>
      </c>
      <c r="B100" s="41"/>
      <c r="C100" s="25"/>
      <c r="D100" s="26"/>
      <c r="E100" s="26"/>
      <c r="F100" s="26"/>
      <c r="G100" s="26"/>
      <c r="H100" s="26"/>
      <c r="I100" s="26"/>
      <c r="J100" s="70"/>
      <c r="K100" s="106" t="s">
        <v>308</v>
      </c>
      <c r="L100" s="275"/>
      <c r="M100" s="275"/>
      <c r="N100" s="275"/>
      <c r="O100" s="275"/>
      <c r="P100" s="275"/>
      <c r="Q100" s="275"/>
      <c r="R100" s="107" t="s">
        <v>309</v>
      </c>
      <c r="S100" s="352"/>
      <c r="T100" s="353"/>
      <c r="U100" s="353"/>
      <c r="V100" s="353"/>
      <c r="W100" s="353"/>
      <c r="X100" s="353"/>
      <c r="Y100" s="354"/>
      <c r="Z100" s="355"/>
      <c r="AA100" s="356"/>
      <c r="AB100" s="356"/>
      <c r="AC100" s="356"/>
      <c r="AD100" s="356"/>
      <c r="AE100" s="356"/>
      <c r="AF100" s="357" t="s">
        <v>256</v>
      </c>
      <c r="AG100" s="358"/>
      <c r="AJ100" s="21" t="s">
        <v>226</v>
      </c>
      <c r="AO100" s="76"/>
      <c r="AP100" s="40" t="s">
        <v>59</v>
      </c>
      <c r="AQ100" s="41"/>
      <c r="AR100" s="69"/>
      <c r="AS100" s="70"/>
      <c r="AT100" s="70"/>
      <c r="AU100" s="70"/>
      <c r="AV100" s="70"/>
      <c r="AW100" s="70"/>
      <c r="AX100" s="70"/>
      <c r="AY100" s="71"/>
      <c r="AZ100" s="106" t="s">
        <v>308</v>
      </c>
      <c r="BA100" s="138"/>
      <c r="BB100" s="138"/>
      <c r="BC100" s="138"/>
      <c r="BD100" s="138"/>
      <c r="BE100" s="138"/>
      <c r="BF100" s="138"/>
      <c r="BG100" s="107" t="s">
        <v>309</v>
      </c>
      <c r="BH100" s="139"/>
      <c r="BI100" s="140"/>
      <c r="BJ100" s="140"/>
      <c r="BK100" s="140"/>
      <c r="BL100" s="140"/>
      <c r="BM100" s="140"/>
      <c r="BN100" s="141"/>
      <c r="BO100" s="142"/>
      <c r="BP100" s="143"/>
      <c r="BQ100" s="143"/>
      <c r="BR100" s="143"/>
      <c r="BS100" s="143"/>
      <c r="BT100" s="143"/>
      <c r="BU100" s="144" t="s">
        <v>256</v>
      </c>
      <c r="BV100" s="145"/>
      <c r="BW100" s="77"/>
    </row>
    <row r="101" spans="1:75" ht="15" customHeight="1" x14ac:dyDescent="0.15">
      <c r="A101" s="125" t="s">
        <v>75</v>
      </c>
      <c r="B101" s="126"/>
      <c r="C101" s="247" t="s">
        <v>40</v>
      </c>
      <c r="D101" s="146"/>
      <c r="E101" s="146"/>
      <c r="F101" s="146"/>
      <c r="G101" s="146"/>
      <c r="H101" s="146"/>
      <c r="I101" s="146"/>
      <c r="J101" s="146"/>
      <c r="K101" s="246"/>
      <c r="L101" s="246"/>
      <c r="M101" s="246"/>
      <c r="N101" s="246"/>
      <c r="O101" s="246"/>
      <c r="P101" s="246"/>
      <c r="Q101" s="246"/>
      <c r="R101" s="359"/>
      <c r="S101" s="360" t="s">
        <v>280</v>
      </c>
      <c r="T101" s="246"/>
      <c r="U101" s="246"/>
      <c r="V101" s="246"/>
      <c r="W101" s="246"/>
      <c r="X101" s="246"/>
      <c r="Y101" s="246"/>
      <c r="Z101" s="246"/>
      <c r="AA101" s="246"/>
      <c r="AB101" s="246"/>
      <c r="AC101" s="246"/>
      <c r="AD101" s="246"/>
      <c r="AE101" s="246"/>
      <c r="AF101" s="246"/>
      <c r="AG101" s="359"/>
      <c r="AO101" s="76"/>
      <c r="AP101" s="125" t="s">
        <v>75</v>
      </c>
      <c r="AQ101" s="126"/>
      <c r="AR101" s="146" t="s">
        <v>40</v>
      </c>
      <c r="AS101" s="146"/>
      <c r="AT101" s="146"/>
      <c r="AU101" s="146"/>
      <c r="AV101" s="146"/>
      <c r="AW101" s="146"/>
      <c r="AX101" s="146"/>
      <c r="AY101" s="146"/>
      <c r="AZ101" s="146"/>
      <c r="BA101" s="146"/>
      <c r="BB101" s="146"/>
      <c r="BC101" s="146"/>
      <c r="BD101" s="146"/>
      <c r="BE101" s="146"/>
      <c r="BF101" s="146"/>
      <c r="BG101" s="146"/>
      <c r="BH101" s="239" t="s">
        <v>280</v>
      </c>
      <c r="BI101" s="240"/>
      <c r="BJ101" s="240"/>
      <c r="BK101" s="240"/>
      <c r="BL101" s="240"/>
      <c r="BM101" s="240"/>
      <c r="BN101" s="240"/>
      <c r="BO101" s="240"/>
      <c r="BP101" s="240"/>
      <c r="BQ101" s="240"/>
      <c r="BR101" s="240"/>
      <c r="BS101" s="240"/>
      <c r="BT101" s="240"/>
      <c r="BU101" s="240"/>
      <c r="BV101" s="241"/>
      <c r="BW101" s="77"/>
    </row>
    <row r="102" spans="1:75" ht="15" customHeight="1" x14ac:dyDescent="0.15">
      <c r="A102" s="127"/>
      <c r="B102" s="128"/>
      <c r="C102" s="162"/>
      <c r="D102" s="147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53"/>
      <c r="S102" s="162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53"/>
      <c r="AO102" s="76"/>
      <c r="AP102" s="127"/>
      <c r="AQ102" s="128"/>
      <c r="AR102" s="147"/>
      <c r="AS102" s="147"/>
      <c r="AT102" s="147"/>
      <c r="AU102" s="147"/>
      <c r="AV102" s="147"/>
      <c r="AW102" s="147"/>
      <c r="AX102" s="147"/>
      <c r="AY102" s="147"/>
      <c r="AZ102" s="147"/>
      <c r="BA102" s="147"/>
      <c r="BB102" s="147"/>
      <c r="BC102" s="147"/>
      <c r="BD102" s="147"/>
      <c r="BE102" s="147"/>
      <c r="BF102" s="147"/>
      <c r="BG102" s="147"/>
      <c r="BH102" s="162"/>
      <c r="BI102" s="147"/>
      <c r="BJ102" s="147"/>
      <c r="BK102" s="147"/>
      <c r="BL102" s="147"/>
      <c r="BM102" s="147"/>
      <c r="BN102" s="147"/>
      <c r="BO102" s="147"/>
      <c r="BP102" s="147"/>
      <c r="BQ102" s="147"/>
      <c r="BR102" s="147"/>
      <c r="BS102" s="147"/>
      <c r="BT102" s="147"/>
      <c r="BU102" s="147"/>
      <c r="BV102" s="153"/>
      <c r="BW102" s="77"/>
    </row>
    <row r="103" spans="1:75" ht="15" customHeight="1" x14ac:dyDescent="0.15">
      <c r="A103" s="121"/>
      <c r="B103" s="122"/>
      <c r="C103" s="28" t="s">
        <v>18</v>
      </c>
      <c r="D103" s="27"/>
      <c r="E103" s="27"/>
      <c r="F103" s="27"/>
      <c r="G103" s="27"/>
      <c r="H103" s="27"/>
      <c r="I103" s="27"/>
      <c r="J103" s="28"/>
      <c r="K103" s="27"/>
      <c r="L103" s="28"/>
      <c r="M103" s="28"/>
      <c r="N103" s="28"/>
      <c r="O103" s="28"/>
      <c r="P103" s="28"/>
      <c r="Q103" s="28"/>
      <c r="R103" s="28"/>
      <c r="S103" s="50"/>
      <c r="T103" s="28"/>
      <c r="U103" s="30"/>
      <c r="V103" s="28"/>
      <c r="W103" s="29"/>
      <c r="X103" s="29"/>
      <c r="Y103" s="28"/>
      <c r="Z103" s="28"/>
      <c r="AA103" s="29"/>
      <c r="AB103" s="31"/>
      <c r="AC103" s="131"/>
      <c r="AD103" s="132"/>
      <c r="AE103" s="132"/>
      <c r="AF103" s="132"/>
      <c r="AG103" s="42" t="s">
        <v>257</v>
      </c>
      <c r="AH103" s="19" t="str">
        <f t="shared" ref="AH103:AH110" si="4">IF(AI103="","",AI103)</f>
        <v/>
      </c>
      <c r="AI103" s="19" t="str">
        <f t="shared" ref="AI103:AI110" si="5">IF(A103="","",VLOOKUP(A103,$G$174:$Q$174,11,FALSE))</f>
        <v/>
      </c>
      <c r="AJ103" s="21" t="str">
        <f>$AJ$100</f>
        <v>4</v>
      </c>
      <c r="AK103" s="21" t="s">
        <v>209</v>
      </c>
      <c r="AO103" s="76"/>
      <c r="AP103" s="121" t="s">
        <v>326</v>
      </c>
      <c r="AQ103" s="122"/>
      <c r="AR103" s="28" t="s">
        <v>18</v>
      </c>
      <c r="AS103" s="27"/>
      <c r="AT103" s="27"/>
      <c r="AU103" s="27"/>
      <c r="AV103" s="27"/>
      <c r="AW103" s="27"/>
      <c r="AX103" s="27"/>
      <c r="AY103" s="28"/>
      <c r="AZ103" s="27"/>
      <c r="BA103" s="28"/>
      <c r="BB103" s="28"/>
      <c r="BC103" s="28"/>
      <c r="BD103" s="28"/>
      <c r="BE103" s="28"/>
      <c r="BF103" s="28"/>
      <c r="BG103" s="28"/>
      <c r="BH103" s="50"/>
      <c r="BI103" s="28"/>
      <c r="BJ103" s="30"/>
      <c r="BK103" s="28"/>
      <c r="BL103" s="29"/>
      <c r="BM103" s="29"/>
      <c r="BN103" s="28"/>
      <c r="BO103" s="28"/>
      <c r="BP103" s="29"/>
      <c r="BQ103" s="31"/>
      <c r="BR103" s="135">
        <v>3</v>
      </c>
      <c r="BS103" s="136"/>
      <c r="BT103" s="136"/>
      <c r="BU103" s="136"/>
      <c r="BV103" s="42" t="s">
        <v>257</v>
      </c>
      <c r="BW103" s="77"/>
    </row>
    <row r="104" spans="1:75" ht="15" customHeight="1" x14ac:dyDescent="0.15">
      <c r="A104" s="121"/>
      <c r="B104" s="122"/>
      <c r="C104" s="28" t="s">
        <v>19</v>
      </c>
      <c r="D104" s="27"/>
      <c r="E104" s="27"/>
      <c r="F104" s="27"/>
      <c r="G104" s="27"/>
      <c r="H104" s="27"/>
      <c r="I104" s="27"/>
      <c r="J104" s="28"/>
      <c r="K104" s="27"/>
      <c r="L104" s="28"/>
      <c r="M104" s="28"/>
      <c r="N104" s="28"/>
      <c r="O104" s="28"/>
      <c r="P104" s="28"/>
      <c r="Q104" s="28"/>
      <c r="R104" s="28"/>
      <c r="S104" s="50"/>
      <c r="T104" s="28"/>
      <c r="U104" s="30"/>
      <c r="V104" s="28"/>
      <c r="W104" s="29"/>
      <c r="X104" s="29"/>
      <c r="Y104" s="28"/>
      <c r="Z104" s="28"/>
      <c r="AA104" s="29"/>
      <c r="AB104" s="31"/>
      <c r="AC104" s="131"/>
      <c r="AD104" s="132"/>
      <c r="AE104" s="132"/>
      <c r="AF104" s="132"/>
      <c r="AG104" s="42" t="s">
        <v>257</v>
      </c>
      <c r="AH104" s="19" t="str">
        <f t="shared" si="4"/>
        <v/>
      </c>
      <c r="AI104" s="19" t="str">
        <f t="shared" si="5"/>
        <v/>
      </c>
      <c r="AJ104" s="21" t="str">
        <f t="shared" ref="AJ104:AJ110" si="6">$AJ$100</f>
        <v>4</v>
      </c>
      <c r="AK104" s="21" t="s">
        <v>227</v>
      </c>
      <c r="AO104" s="76"/>
      <c r="AP104" s="121"/>
      <c r="AQ104" s="122"/>
      <c r="AR104" s="28" t="s">
        <v>19</v>
      </c>
      <c r="AS104" s="27"/>
      <c r="AT104" s="27"/>
      <c r="AU104" s="27"/>
      <c r="AV104" s="27"/>
      <c r="AW104" s="27"/>
      <c r="AX104" s="27"/>
      <c r="AY104" s="28"/>
      <c r="AZ104" s="27"/>
      <c r="BA104" s="28"/>
      <c r="BB104" s="28"/>
      <c r="BC104" s="28"/>
      <c r="BD104" s="28"/>
      <c r="BE104" s="28"/>
      <c r="BF104" s="28"/>
      <c r="BG104" s="28"/>
      <c r="BH104" s="50"/>
      <c r="BI104" s="28"/>
      <c r="BJ104" s="30"/>
      <c r="BK104" s="28"/>
      <c r="BL104" s="29"/>
      <c r="BM104" s="29"/>
      <c r="BN104" s="28"/>
      <c r="BO104" s="28"/>
      <c r="BP104" s="29"/>
      <c r="BQ104" s="31"/>
      <c r="BR104" s="135"/>
      <c r="BS104" s="136"/>
      <c r="BT104" s="136"/>
      <c r="BU104" s="136"/>
      <c r="BV104" s="42" t="s">
        <v>257</v>
      </c>
      <c r="BW104" s="77"/>
    </row>
    <row r="105" spans="1:75" ht="15" customHeight="1" x14ac:dyDescent="0.15">
      <c r="A105" s="121"/>
      <c r="B105" s="122"/>
      <c r="C105" s="28" t="s">
        <v>20</v>
      </c>
      <c r="D105" s="27"/>
      <c r="E105" s="27"/>
      <c r="F105" s="27"/>
      <c r="G105" s="27"/>
      <c r="H105" s="27"/>
      <c r="I105" s="27"/>
      <c r="J105" s="28"/>
      <c r="K105" s="27"/>
      <c r="L105" s="28"/>
      <c r="M105" s="28"/>
      <c r="N105" s="28"/>
      <c r="O105" s="28"/>
      <c r="P105" s="28"/>
      <c r="Q105" s="28"/>
      <c r="R105" s="28"/>
      <c r="S105" s="50"/>
      <c r="T105" s="28"/>
      <c r="U105" s="30"/>
      <c r="V105" s="28"/>
      <c r="W105" s="29"/>
      <c r="X105" s="29"/>
      <c r="Y105" s="28"/>
      <c r="Z105" s="28"/>
      <c r="AA105" s="29"/>
      <c r="AB105" s="31"/>
      <c r="AC105" s="131"/>
      <c r="AD105" s="132"/>
      <c r="AE105" s="132"/>
      <c r="AF105" s="132"/>
      <c r="AG105" s="42" t="s">
        <v>257</v>
      </c>
      <c r="AH105" s="19" t="str">
        <f t="shared" si="4"/>
        <v/>
      </c>
      <c r="AI105" s="19" t="str">
        <f t="shared" si="5"/>
        <v/>
      </c>
      <c r="AJ105" s="21" t="str">
        <f t="shared" si="6"/>
        <v>4</v>
      </c>
      <c r="AK105" s="21" t="s">
        <v>206</v>
      </c>
      <c r="AO105" s="76"/>
      <c r="AP105" s="121"/>
      <c r="AQ105" s="122"/>
      <c r="AR105" s="28" t="s">
        <v>20</v>
      </c>
      <c r="AS105" s="27"/>
      <c r="AT105" s="27"/>
      <c r="AU105" s="27"/>
      <c r="AV105" s="27"/>
      <c r="AW105" s="27"/>
      <c r="AX105" s="27"/>
      <c r="AY105" s="28"/>
      <c r="AZ105" s="27"/>
      <c r="BA105" s="28"/>
      <c r="BB105" s="28"/>
      <c r="BC105" s="28"/>
      <c r="BD105" s="28"/>
      <c r="BE105" s="28"/>
      <c r="BF105" s="28"/>
      <c r="BG105" s="28"/>
      <c r="BH105" s="50"/>
      <c r="BI105" s="28"/>
      <c r="BJ105" s="30"/>
      <c r="BK105" s="28"/>
      <c r="BL105" s="29"/>
      <c r="BM105" s="29"/>
      <c r="BN105" s="28"/>
      <c r="BO105" s="28"/>
      <c r="BP105" s="29"/>
      <c r="BQ105" s="31"/>
      <c r="BR105" s="135"/>
      <c r="BS105" s="136"/>
      <c r="BT105" s="136"/>
      <c r="BU105" s="136"/>
      <c r="BV105" s="42" t="s">
        <v>257</v>
      </c>
      <c r="BW105" s="77"/>
    </row>
    <row r="106" spans="1:75" ht="15" customHeight="1" x14ac:dyDescent="0.15">
      <c r="A106" s="121"/>
      <c r="B106" s="122"/>
      <c r="C106" s="28" t="s">
        <v>340</v>
      </c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51"/>
      <c r="T106" s="28"/>
      <c r="U106" s="28"/>
      <c r="V106" s="28"/>
      <c r="W106" s="28"/>
      <c r="X106" s="28"/>
      <c r="Y106" s="28"/>
      <c r="Z106" s="28"/>
      <c r="AA106" s="28"/>
      <c r="AB106" s="32"/>
      <c r="AC106" s="131"/>
      <c r="AD106" s="132"/>
      <c r="AE106" s="132"/>
      <c r="AF106" s="132"/>
      <c r="AG106" s="42" t="s">
        <v>257</v>
      </c>
      <c r="AH106" s="19" t="str">
        <f t="shared" si="4"/>
        <v/>
      </c>
      <c r="AI106" s="19" t="str">
        <f t="shared" si="5"/>
        <v/>
      </c>
      <c r="AJ106" s="21" t="str">
        <f t="shared" si="6"/>
        <v>4</v>
      </c>
      <c r="AK106" s="21" t="s">
        <v>217</v>
      </c>
      <c r="AO106" s="76"/>
      <c r="AP106" s="121"/>
      <c r="AQ106" s="122"/>
      <c r="AR106" s="28" t="s">
        <v>340</v>
      </c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51"/>
      <c r="BI106" s="28"/>
      <c r="BJ106" s="28"/>
      <c r="BK106" s="28"/>
      <c r="BL106" s="28"/>
      <c r="BM106" s="28"/>
      <c r="BN106" s="28"/>
      <c r="BO106" s="28"/>
      <c r="BP106" s="28"/>
      <c r="BQ106" s="32"/>
      <c r="BR106" s="135"/>
      <c r="BS106" s="136"/>
      <c r="BT106" s="136"/>
      <c r="BU106" s="136"/>
      <c r="BV106" s="42" t="s">
        <v>257</v>
      </c>
      <c r="BW106" s="77"/>
    </row>
    <row r="107" spans="1:75" ht="15" customHeight="1" x14ac:dyDescent="0.15">
      <c r="A107" s="121"/>
      <c r="B107" s="122"/>
      <c r="C107" s="28" t="s">
        <v>341</v>
      </c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51"/>
      <c r="T107" s="28"/>
      <c r="U107" s="28"/>
      <c r="V107" s="28"/>
      <c r="W107" s="28"/>
      <c r="X107" s="28"/>
      <c r="Y107" s="28"/>
      <c r="Z107" s="28"/>
      <c r="AA107" s="28"/>
      <c r="AB107" s="32"/>
      <c r="AC107" s="131"/>
      <c r="AD107" s="132"/>
      <c r="AE107" s="132"/>
      <c r="AF107" s="132"/>
      <c r="AG107" s="42" t="s">
        <v>257</v>
      </c>
      <c r="AH107" s="19" t="str">
        <f t="shared" si="4"/>
        <v/>
      </c>
      <c r="AI107" s="19" t="str">
        <f t="shared" si="5"/>
        <v/>
      </c>
      <c r="AJ107" s="21" t="str">
        <f t="shared" si="6"/>
        <v>4</v>
      </c>
      <c r="AK107" s="21" t="s">
        <v>218</v>
      </c>
      <c r="AO107" s="76"/>
      <c r="AP107" s="121"/>
      <c r="AQ107" s="122"/>
      <c r="AR107" s="28" t="s">
        <v>341</v>
      </c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28"/>
      <c r="BH107" s="51"/>
      <c r="BI107" s="28"/>
      <c r="BJ107" s="28"/>
      <c r="BK107" s="28"/>
      <c r="BL107" s="28"/>
      <c r="BM107" s="28"/>
      <c r="BN107" s="28"/>
      <c r="BO107" s="28"/>
      <c r="BP107" s="28"/>
      <c r="BQ107" s="32"/>
      <c r="BR107" s="135"/>
      <c r="BS107" s="136"/>
      <c r="BT107" s="136"/>
      <c r="BU107" s="136"/>
      <c r="BV107" s="42" t="s">
        <v>257</v>
      </c>
      <c r="BW107" s="77"/>
    </row>
    <row r="108" spans="1:75" ht="15" customHeight="1" x14ac:dyDescent="0.15">
      <c r="A108" s="121"/>
      <c r="B108" s="122"/>
      <c r="C108" s="28" t="s">
        <v>21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51"/>
      <c r="T108" s="28"/>
      <c r="U108" s="28"/>
      <c r="V108" s="28"/>
      <c r="W108" s="28"/>
      <c r="X108" s="28"/>
      <c r="Y108" s="28"/>
      <c r="Z108" s="28"/>
      <c r="AA108" s="28"/>
      <c r="AB108" s="32"/>
      <c r="AC108" s="131"/>
      <c r="AD108" s="132"/>
      <c r="AE108" s="132"/>
      <c r="AF108" s="132"/>
      <c r="AG108" s="42" t="s">
        <v>257</v>
      </c>
      <c r="AH108" s="19" t="str">
        <f t="shared" si="4"/>
        <v/>
      </c>
      <c r="AI108" s="19" t="str">
        <f t="shared" si="5"/>
        <v/>
      </c>
      <c r="AJ108" s="21" t="str">
        <f t="shared" si="6"/>
        <v>4</v>
      </c>
      <c r="AK108" s="21" t="s">
        <v>219</v>
      </c>
      <c r="AO108" s="76"/>
      <c r="AP108" s="121"/>
      <c r="AQ108" s="122"/>
      <c r="AR108" s="28" t="s">
        <v>21</v>
      </c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51"/>
      <c r="BI108" s="28"/>
      <c r="BJ108" s="28"/>
      <c r="BK108" s="28"/>
      <c r="BL108" s="28"/>
      <c r="BM108" s="28"/>
      <c r="BN108" s="28"/>
      <c r="BO108" s="28"/>
      <c r="BP108" s="28"/>
      <c r="BQ108" s="32"/>
      <c r="BR108" s="135"/>
      <c r="BS108" s="136"/>
      <c r="BT108" s="136"/>
      <c r="BU108" s="136"/>
      <c r="BV108" s="42" t="s">
        <v>257</v>
      </c>
      <c r="BW108" s="77"/>
    </row>
    <row r="109" spans="1:75" ht="15" customHeight="1" x14ac:dyDescent="0.15">
      <c r="A109" s="121"/>
      <c r="B109" s="122"/>
      <c r="C109" s="28" t="s">
        <v>22</v>
      </c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51"/>
      <c r="T109" s="28"/>
      <c r="U109" s="28"/>
      <c r="V109" s="28"/>
      <c r="W109" s="28"/>
      <c r="X109" s="28"/>
      <c r="Y109" s="28"/>
      <c r="Z109" s="28"/>
      <c r="AA109" s="28"/>
      <c r="AB109" s="32"/>
      <c r="AC109" s="131"/>
      <c r="AD109" s="132"/>
      <c r="AE109" s="132"/>
      <c r="AF109" s="132"/>
      <c r="AG109" s="42" t="s">
        <v>257</v>
      </c>
      <c r="AH109" s="19" t="str">
        <f t="shared" si="4"/>
        <v/>
      </c>
      <c r="AI109" s="19" t="str">
        <f t="shared" si="5"/>
        <v/>
      </c>
      <c r="AJ109" s="21" t="str">
        <f t="shared" si="6"/>
        <v>4</v>
      </c>
      <c r="AK109" s="21" t="s">
        <v>220</v>
      </c>
      <c r="AO109" s="76"/>
      <c r="AP109" s="121"/>
      <c r="AQ109" s="122"/>
      <c r="AR109" s="28" t="s">
        <v>22</v>
      </c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51"/>
      <c r="BI109" s="28"/>
      <c r="BJ109" s="28"/>
      <c r="BK109" s="28"/>
      <c r="BL109" s="28"/>
      <c r="BM109" s="28"/>
      <c r="BN109" s="28"/>
      <c r="BO109" s="28"/>
      <c r="BP109" s="28"/>
      <c r="BQ109" s="32"/>
      <c r="BR109" s="135"/>
      <c r="BS109" s="136"/>
      <c r="BT109" s="136"/>
      <c r="BU109" s="136"/>
      <c r="BV109" s="42" t="s">
        <v>257</v>
      </c>
      <c r="BW109" s="77"/>
    </row>
    <row r="110" spans="1:75" ht="15" customHeight="1" thickBot="1" x14ac:dyDescent="0.2">
      <c r="A110" s="123"/>
      <c r="B110" s="124"/>
      <c r="C110" s="28" t="s">
        <v>90</v>
      </c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52"/>
      <c r="T110" s="46"/>
      <c r="U110" s="46"/>
      <c r="V110" s="46"/>
      <c r="W110" s="46"/>
      <c r="X110" s="46"/>
      <c r="Y110" s="46"/>
      <c r="Z110" s="46"/>
      <c r="AA110" s="46"/>
      <c r="AB110" s="53"/>
      <c r="AC110" s="129"/>
      <c r="AD110" s="130"/>
      <c r="AE110" s="130"/>
      <c r="AF110" s="130"/>
      <c r="AG110" s="44" t="s">
        <v>257</v>
      </c>
      <c r="AH110" s="19" t="str">
        <f t="shared" si="4"/>
        <v/>
      </c>
      <c r="AI110" s="19" t="str">
        <f t="shared" si="5"/>
        <v/>
      </c>
      <c r="AJ110" s="21" t="str">
        <f t="shared" si="6"/>
        <v>4</v>
      </c>
      <c r="AK110" s="21" t="s">
        <v>221</v>
      </c>
      <c r="AO110" s="76"/>
      <c r="AP110" s="123"/>
      <c r="AQ110" s="124"/>
      <c r="AR110" s="28" t="s">
        <v>90</v>
      </c>
      <c r="AS110" s="28"/>
      <c r="AT110" s="28"/>
      <c r="AU110" s="28"/>
      <c r="AV110" s="28"/>
      <c r="AW110" s="28"/>
      <c r="AX110" s="28"/>
      <c r="AY110" s="28"/>
      <c r="AZ110" s="28"/>
      <c r="BA110" s="28"/>
      <c r="BB110" s="28"/>
      <c r="BC110" s="28"/>
      <c r="BD110" s="28"/>
      <c r="BE110" s="28"/>
      <c r="BF110" s="28"/>
      <c r="BG110" s="28"/>
      <c r="BH110" s="52"/>
      <c r="BI110" s="46"/>
      <c r="BJ110" s="46"/>
      <c r="BK110" s="46"/>
      <c r="BL110" s="46"/>
      <c r="BM110" s="46"/>
      <c r="BN110" s="46"/>
      <c r="BO110" s="46"/>
      <c r="BP110" s="46"/>
      <c r="BQ110" s="53"/>
      <c r="BR110" s="192"/>
      <c r="BS110" s="193"/>
      <c r="BT110" s="193"/>
      <c r="BU110" s="193"/>
      <c r="BV110" s="44" t="s">
        <v>257</v>
      </c>
      <c r="BW110" s="77"/>
    </row>
    <row r="111" spans="1:75" ht="15" customHeight="1" x14ac:dyDescent="0.15">
      <c r="AO111" s="76"/>
      <c r="AP111" s="54"/>
      <c r="AQ111" s="54"/>
      <c r="AR111" s="54"/>
      <c r="AS111" s="54"/>
      <c r="AT111" s="54"/>
      <c r="AU111" s="54"/>
      <c r="AV111" s="54"/>
      <c r="AW111" s="54"/>
      <c r="AX111" s="54"/>
      <c r="AY111" s="54"/>
      <c r="AZ111" s="54"/>
      <c r="BA111" s="54"/>
      <c r="BB111" s="54"/>
      <c r="BC111" s="54"/>
      <c r="BD111" s="54"/>
      <c r="BE111" s="54"/>
      <c r="BF111" s="54"/>
      <c r="BG111" s="54"/>
      <c r="BH111" s="54"/>
      <c r="BI111" s="54"/>
      <c r="BJ111" s="54"/>
      <c r="BK111" s="54"/>
      <c r="BL111" s="54"/>
      <c r="BM111" s="54"/>
      <c r="BN111" s="54"/>
      <c r="BO111" s="54"/>
      <c r="BP111" s="54"/>
      <c r="BQ111" s="54"/>
      <c r="BR111" s="54"/>
      <c r="BS111" s="54"/>
      <c r="BT111" s="54"/>
      <c r="BU111" s="57"/>
      <c r="BV111" s="54"/>
      <c r="BW111" s="77"/>
    </row>
    <row r="112" spans="1:75" ht="15" customHeight="1" x14ac:dyDescent="0.15">
      <c r="A112" s="1" t="s">
        <v>338</v>
      </c>
      <c r="AA112" s="343" t="s">
        <v>336</v>
      </c>
      <c r="AB112" s="115"/>
      <c r="AC112" s="115"/>
      <c r="AD112" s="115"/>
      <c r="AE112" s="115"/>
      <c r="AF112" s="115"/>
      <c r="AG112" s="116"/>
      <c r="AO112" s="76"/>
      <c r="AP112" s="54" t="s">
        <v>339</v>
      </c>
      <c r="AQ112" s="54"/>
      <c r="AR112" s="54"/>
      <c r="AS112" s="54"/>
      <c r="AT112" s="54"/>
      <c r="AU112" s="54"/>
      <c r="AV112" s="54"/>
      <c r="AW112" s="54"/>
      <c r="AX112" s="54"/>
      <c r="AY112" s="54"/>
      <c r="AZ112" s="54"/>
      <c r="BA112" s="54"/>
      <c r="BB112" s="54"/>
      <c r="BC112" s="54"/>
      <c r="BD112" s="54"/>
      <c r="BE112" s="54"/>
      <c r="BF112" s="54"/>
      <c r="BG112" s="54"/>
      <c r="BH112" s="54"/>
      <c r="BI112" s="54"/>
      <c r="BJ112" s="54"/>
      <c r="BK112" s="54"/>
      <c r="BL112" s="54"/>
      <c r="BM112" s="54"/>
      <c r="BN112" s="54"/>
      <c r="BO112" s="54"/>
      <c r="BP112" s="343" t="s">
        <v>336</v>
      </c>
      <c r="BQ112" s="115"/>
      <c r="BR112" s="115"/>
      <c r="BS112" s="115"/>
      <c r="BT112" s="115"/>
      <c r="BU112" s="115"/>
      <c r="BV112" s="116"/>
      <c r="BW112" s="77"/>
    </row>
    <row r="113" spans="1:75" ht="15" customHeight="1" x14ac:dyDescent="0.15">
      <c r="A113" s="1" t="s">
        <v>325</v>
      </c>
      <c r="Z113" s="6"/>
      <c r="AA113" s="344"/>
      <c r="AB113" s="117"/>
      <c r="AC113" s="117"/>
      <c r="AD113" s="117"/>
      <c r="AE113" s="117"/>
      <c r="AF113" s="117"/>
      <c r="AG113" s="118"/>
      <c r="AO113" s="76"/>
      <c r="AP113" s="54" t="s">
        <v>324</v>
      </c>
      <c r="AQ113" s="54"/>
      <c r="AR113" s="54"/>
      <c r="AS113" s="54"/>
      <c r="AT113" s="54"/>
      <c r="AU113" s="54"/>
      <c r="AV113" s="54"/>
      <c r="AW113" s="54"/>
      <c r="AX113" s="54"/>
      <c r="AY113" s="54"/>
      <c r="AZ113" s="54"/>
      <c r="BA113" s="54"/>
      <c r="BB113" s="54"/>
      <c r="BC113" s="54"/>
      <c r="BD113" s="54"/>
      <c r="BE113" s="54"/>
      <c r="BF113" s="54"/>
      <c r="BG113" s="54"/>
      <c r="BH113" s="54"/>
      <c r="BI113" s="54"/>
      <c r="BJ113" s="54"/>
      <c r="BK113" s="54"/>
      <c r="BL113" s="54"/>
      <c r="BM113" s="54"/>
      <c r="BN113" s="54"/>
      <c r="BO113" s="54"/>
      <c r="BP113" s="344"/>
      <c r="BQ113" s="117"/>
      <c r="BR113" s="117"/>
      <c r="BS113" s="117"/>
      <c r="BT113" s="117"/>
      <c r="BU113" s="117"/>
      <c r="BV113" s="118"/>
      <c r="BW113" s="77"/>
    </row>
    <row r="114" spans="1:75" ht="15" customHeight="1" x14ac:dyDescent="0.15">
      <c r="Z114" s="6"/>
      <c r="AA114" s="344"/>
      <c r="AB114" s="117"/>
      <c r="AC114" s="117"/>
      <c r="AD114" s="117"/>
      <c r="AE114" s="117"/>
      <c r="AF114" s="117"/>
      <c r="AG114" s="118"/>
      <c r="AO114" s="76"/>
      <c r="AP114" s="54"/>
      <c r="AQ114" s="54"/>
      <c r="AR114" s="54"/>
      <c r="AS114" s="54"/>
      <c r="AT114" s="54"/>
      <c r="AU114" s="54"/>
      <c r="AV114" s="54"/>
      <c r="AW114" s="54"/>
      <c r="AX114" s="54"/>
      <c r="AY114" s="54"/>
      <c r="AZ114" s="54"/>
      <c r="BA114" s="54"/>
      <c r="BB114" s="54"/>
      <c r="BC114" s="54"/>
      <c r="BD114" s="54"/>
      <c r="BE114" s="54"/>
      <c r="BF114" s="54"/>
      <c r="BG114" s="54"/>
      <c r="BH114" s="54"/>
      <c r="BI114" s="54"/>
      <c r="BJ114" s="54"/>
      <c r="BK114" s="54"/>
      <c r="BL114" s="54"/>
      <c r="BM114" s="54"/>
      <c r="BN114" s="54"/>
      <c r="BO114" s="54"/>
      <c r="BP114" s="344"/>
      <c r="BQ114" s="117"/>
      <c r="BR114" s="117"/>
      <c r="BS114" s="117"/>
      <c r="BT114" s="117"/>
      <c r="BU114" s="117"/>
      <c r="BV114" s="118"/>
      <c r="BW114" s="77"/>
    </row>
    <row r="115" spans="1:75" ht="15" customHeight="1" x14ac:dyDescent="0.15">
      <c r="Z115" s="6"/>
      <c r="AA115" s="344"/>
      <c r="AB115" s="117"/>
      <c r="AC115" s="117"/>
      <c r="AD115" s="117"/>
      <c r="AE115" s="117"/>
      <c r="AF115" s="117"/>
      <c r="AG115" s="118"/>
      <c r="AO115" s="76"/>
      <c r="AP115" s="54"/>
      <c r="AQ115" s="54"/>
      <c r="AR115" s="54"/>
      <c r="AS115" s="54"/>
      <c r="AT115" s="54"/>
      <c r="AU115" s="54"/>
      <c r="AV115" s="54"/>
      <c r="AW115" s="54"/>
      <c r="AX115" s="54"/>
      <c r="AY115" s="54"/>
      <c r="AZ115" s="54"/>
      <c r="BA115" s="54"/>
      <c r="BB115" s="54"/>
      <c r="BC115" s="54"/>
      <c r="BD115" s="54"/>
      <c r="BE115" s="54"/>
      <c r="BF115" s="54"/>
      <c r="BG115" s="54"/>
      <c r="BH115" s="54"/>
      <c r="BI115" s="54"/>
      <c r="BJ115" s="54"/>
      <c r="BK115" s="54"/>
      <c r="BL115" s="54"/>
      <c r="BM115" s="54"/>
      <c r="BN115" s="54"/>
      <c r="BO115" s="54"/>
      <c r="BP115" s="344"/>
      <c r="BQ115" s="117"/>
      <c r="BR115" s="117"/>
      <c r="BS115" s="117"/>
      <c r="BT115" s="117"/>
      <c r="BU115" s="117"/>
      <c r="BV115" s="118"/>
      <c r="BW115" s="77"/>
    </row>
    <row r="116" spans="1:75" ht="15" customHeight="1" x14ac:dyDescent="0.15">
      <c r="Z116" s="6"/>
      <c r="AA116" s="344"/>
      <c r="AB116" s="117"/>
      <c r="AC116" s="117"/>
      <c r="AD116" s="117"/>
      <c r="AE116" s="117"/>
      <c r="AF116" s="117"/>
      <c r="AG116" s="118"/>
      <c r="AO116" s="76"/>
      <c r="AP116" s="54"/>
      <c r="AQ116" s="54"/>
      <c r="AR116" s="54"/>
      <c r="AS116" s="54"/>
      <c r="AT116" s="54"/>
      <c r="AU116" s="54"/>
      <c r="AV116" s="54"/>
      <c r="AW116" s="54"/>
      <c r="AX116" s="54"/>
      <c r="AY116" s="54"/>
      <c r="AZ116" s="54"/>
      <c r="BA116" s="54"/>
      <c r="BB116" s="54"/>
      <c r="BC116" s="54"/>
      <c r="BD116" s="54"/>
      <c r="BE116" s="54"/>
      <c r="BF116" s="54"/>
      <c r="BG116" s="54"/>
      <c r="BH116" s="54"/>
      <c r="BI116" s="54"/>
      <c r="BJ116" s="54"/>
      <c r="BK116" s="54"/>
      <c r="BL116" s="54"/>
      <c r="BM116" s="54"/>
      <c r="BN116" s="54"/>
      <c r="BO116" s="54"/>
      <c r="BP116" s="344"/>
      <c r="BQ116" s="117"/>
      <c r="BR116" s="117"/>
      <c r="BS116" s="117"/>
      <c r="BT116" s="117"/>
      <c r="BU116" s="117"/>
      <c r="BV116" s="118"/>
      <c r="BW116" s="77"/>
    </row>
    <row r="117" spans="1:75" ht="15" customHeight="1" x14ac:dyDescent="0.15">
      <c r="Z117" s="6"/>
      <c r="AA117" s="345"/>
      <c r="AB117" s="119"/>
      <c r="AC117" s="119"/>
      <c r="AD117" s="119"/>
      <c r="AE117" s="119"/>
      <c r="AF117" s="119"/>
      <c r="AG117" s="120"/>
      <c r="AO117" s="76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/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4"/>
      <c r="BL117" s="54"/>
      <c r="BM117" s="54"/>
      <c r="BN117" s="54"/>
      <c r="BO117" s="54"/>
      <c r="BP117" s="345"/>
      <c r="BQ117" s="119"/>
      <c r="BR117" s="119"/>
      <c r="BS117" s="119"/>
      <c r="BT117" s="119"/>
      <c r="BU117" s="119"/>
      <c r="BV117" s="120"/>
      <c r="BW117" s="77"/>
    </row>
    <row r="118" spans="1:75" ht="12" thickBot="1" x14ac:dyDescent="0.2">
      <c r="AO118" s="108"/>
      <c r="AP118" s="109"/>
      <c r="AQ118" s="109"/>
      <c r="AR118" s="109"/>
      <c r="AS118" s="109"/>
      <c r="AT118" s="109"/>
      <c r="AU118" s="109"/>
      <c r="AV118" s="109"/>
      <c r="AW118" s="109"/>
      <c r="AX118" s="109"/>
      <c r="AY118" s="109"/>
      <c r="AZ118" s="109"/>
      <c r="BA118" s="109"/>
      <c r="BB118" s="109"/>
      <c r="BC118" s="109"/>
      <c r="BD118" s="109"/>
      <c r="BE118" s="109"/>
      <c r="BF118" s="109"/>
      <c r="BG118" s="109"/>
      <c r="BH118" s="109"/>
      <c r="BI118" s="109"/>
      <c r="BJ118" s="109"/>
      <c r="BK118" s="109"/>
      <c r="BL118" s="109"/>
      <c r="BM118" s="109"/>
      <c r="BN118" s="109"/>
      <c r="BO118" s="110"/>
      <c r="BP118" s="109"/>
      <c r="BQ118" s="109"/>
      <c r="BR118" s="109"/>
      <c r="BS118" s="109"/>
      <c r="BT118" s="109"/>
      <c r="BU118" s="109"/>
      <c r="BV118" s="109"/>
      <c r="BW118" s="111"/>
    </row>
    <row r="151" spans="1:32" hidden="1" x14ac:dyDescent="0.15">
      <c r="A151" s="19" t="s">
        <v>269</v>
      </c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</row>
    <row r="152" spans="1:32" hidden="1" x14ac:dyDescent="0.15">
      <c r="A152" s="19" t="s">
        <v>60</v>
      </c>
      <c r="B152" s="19"/>
      <c r="C152" s="19"/>
      <c r="D152" s="19"/>
      <c r="E152" s="19"/>
      <c r="F152" s="19">
        <v>1</v>
      </c>
      <c r="G152" s="19" t="s">
        <v>61</v>
      </c>
      <c r="H152" s="19"/>
      <c r="I152" s="19"/>
      <c r="J152" s="19"/>
      <c r="K152" s="19"/>
      <c r="L152" s="19"/>
      <c r="M152" s="19"/>
      <c r="N152" s="19"/>
      <c r="O152" s="19"/>
      <c r="P152" s="19"/>
      <c r="Q152" s="19">
        <v>1</v>
      </c>
      <c r="R152" s="19"/>
      <c r="S152" s="19"/>
      <c r="T152" s="19"/>
      <c r="U152" s="19"/>
      <c r="AF152" s="1"/>
    </row>
    <row r="153" spans="1:32" hidden="1" x14ac:dyDescent="0.15">
      <c r="A153" s="19"/>
      <c r="B153" s="19"/>
      <c r="C153" s="19"/>
      <c r="D153" s="19"/>
      <c r="E153" s="19"/>
      <c r="F153" s="19">
        <v>2</v>
      </c>
      <c r="G153" s="19" t="s">
        <v>299</v>
      </c>
      <c r="H153" s="19"/>
      <c r="I153" s="19"/>
      <c r="J153" s="19"/>
      <c r="K153" s="19"/>
      <c r="L153" s="19"/>
      <c r="M153" s="19"/>
      <c r="N153" s="19"/>
      <c r="O153" s="19"/>
      <c r="P153" s="19"/>
      <c r="Q153" s="19">
        <v>2</v>
      </c>
      <c r="R153" s="19"/>
      <c r="S153" s="19"/>
      <c r="T153" s="19"/>
      <c r="U153" s="19"/>
      <c r="AF153" s="1"/>
    </row>
    <row r="154" spans="1:32" hidden="1" x14ac:dyDescent="0.15">
      <c r="A154" s="19"/>
      <c r="B154" s="19"/>
      <c r="C154" s="19"/>
      <c r="D154" s="19"/>
      <c r="E154" s="19"/>
      <c r="F154" s="19" t="s">
        <v>62</v>
      </c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AF154" s="1"/>
    </row>
    <row r="155" spans="1:32" hidden="1" x14ac:dyDescent="0.15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AF155" s="1"/>
    </row>
    <row r="156" spans="1:32" hidden="1" x14ac:dyDescent="0.15">
      <c r="A156" s="19" t="s">
        <v>63</v>
      </c>
      <c r="B156" s="19"/>
      <c r="C156" s="19"/>
      <c r="D156" s="19"/>
      <c r="E156" s="19"/>
      <c r="F156" s="19">
        <v>1</v>
      </c>
      <c r="G156" s="19" t="s">
        <v>329</v>
      </c>
      <c r="H156" s="19"/>
      <c r="I156" s="19"/>
      <c r="J156" s="19"/>
      <c r="K156" s="19"/>
      <c r="L156" s="19"/>
      <c r="M156" s="19"/>
      <c r="N156" s="19"/>
      <c r="O156" s="19"/>
      <c r="P156" s="19"/>
      <c r="Q156" s="19">
        <v>1</v>
      </c>
      <c r="R156" s="19"/>
      <c r="S156" s="19"/>
      <c r="T156" s="19"/>
      <c r="U156" s="19"/>
      <c r="AF156" s="1"/>
    </row>
    <row r="157" spans="1:32" hidden="1" x14ac:dyDescent="0.15">
      <c r="A157" s="19"/>
      <c r="B157" s="19"/>
      <c r="C157" s="19"/>
      <c r="D157" s="19"/>
      <c r="E157" s="19"/>
      <c r="F157" s="19">
        <v>2</v>
      </c>
      <c r="G157" s="19" t="s">
        <v>330</v>
      </c>
      <c r="H157" s="19"/>
      <c r="I157" s="19"/>
      <c r="J157" s="19"/>
      <c r="K157" s="19"/>
      <c r="L157" s="19"/>
      <c r="M157" s="19"/>
      <c r="N157" s="19"/>
      <c r="O157" s="19"/>
      <c r="P157" s="19"/>
      <c r="Q157" s="19">
        <v>2</v>
      </c>
      <c r="R157" s="19"/>
      <c r="S157" s="19"/>
      <c r="T157" s="19"/>
      <c r="U157" s="19"/>
      <c r="AF157" s="1"/>
    </row>
    <row r="158" spans="1:32" hidden="1" x14ac:dyDescent="0.15">
      <c r="A158" s="19"/>
      <c r="B158" s="19"/>
      <c r="C158" s="19"/>
      <c r="D158" s="19"/>
      <c r="E158" s="19"/>
      <c r="F158" s="19">
        <v>3</v>
      </c>
      <c r="G158" s="19" t="s">
        <v>331</v>
      </c>
      <c r="H158" s="19"/>
      <c r="I158" s="19"/>
      <c r="J158" s="19"/>
      <c r="K158" s="19"/>
      <c r="L158" s="19"/>
      <c r="M158" s="19"/>
      <c r="N158" s="19"/>
      <c r="O158" s="19"/>
      <c r="P158" s="19"/>
      <c r="Q158" s="19">
        <v>3</v>
      </c>
      <c r="R158" s="19"/>
      <c r="S158" s="19"/>
      <c r="T158" s="19"/>
      <c r="U158" s="19"/>
      <c r="AF158" s="1"/>
    </row>
    <row r="159" spans="1:32" hidden="1" x14ac:dyDescent="0.15">
      <c r="A159" s="19"/>
      <c r="B159" s="19"/>
      <c r="C159" s="19"/>
      <c r="D159" s="19"/>
      <c r="E159" s="19"/>
      <c r="F159" s="19">
        <v>4</v>
      </c>
      <c r="G159" s="19" t="s">
        <v>332</v>
      </c>
      <c r="H159" s="19"/>
      <c r="I159" s="19"/>
      <c r="J159" s="19"/>
      <c r="K159" s="19"/>
      <c r="L159" s="19"/>
      <c r="M159" s="19"/>
      <c r="N159" s="19"/>
      <c r="O159" s="19"/>
      <c r="P159" s="19"/>
      <c r="Q159" s="19">
        <v>4</v>
      </c>
      <c r="R159" s="19"/>
      <c r="S159" s="19"/>
      <c r="T159" s="19"/>
      <c r="U159" s="19"/>
      <c r="AF159" s="1"/>
    </row>
    <row r="160" spans="1:32" hidden="1" x14ac:dyDescent="0.15">
      <c r="A160" s="19"/>
      <c r="B160" s="19"/>
      <c r="C160" s="19"/>
      <c r="D160" s="19"/>
      <c r="E160" s="19"/>
      <c r="F160" s="19">
        <v>5</v>
      </c>
      <c r="G160" s="19" t="s">
        <v>333</v>
      </c>
      <c r="H160" s="19"/>
      <c r="I160" s="19"/>
      <c r="J160" s="19"/>
      <c r="K160" s="19"/>
      <c r="L160" s="19"/>
      <c r="M160" s="19"/>
      <c r="N160" s="19"/>
      <c r="O160" s="19"/>
      <c r="P160" s="19"/>
      <c r="Q160" s="19">
        <v>5</v>
      </c>
      <c r="R160" s="19"/>
      <c r="S160" s="19"/>
      <c r="T160" s="19"/>
      <c r="U160" s="19"/>
      <c r="AF160" s="1"/>
    </row>
    <row r="161" spans="1:37" hidden="1" x14ac:dyDescent="0.15">
      <c r="A161" s="19"/>
      <c r="B161" s="19"/>
      <c r="C161" s="19"/>
      <c r="D161" s="19"/>
      <c r="E161" s="19"/>
      <c r="F161" s="19">
        <v>6</v>
      </c>
      <c r="G161" s="19" t="s">
        <v>334</v>
      </c>
      <c r="H161" s="19"/>
      <c r="I161" s="19"/>
      <c r="J161" s="19"/>
      <c r="K161" s="19"/>
      <c r="L161" s="19"/>
      <c r="M161" s="19"/>
      <c r="N161" s="19"/>
      <c r="O161" s="19"/>
      <c r="P161" s="19"/>
      <c r="Q161" s="19">
        <v>6</v>
      </c>
      <c r="R161" s="19"/>
      <c r="S161" s="19"/>
      <c r="T161" s="19"/>
      <c r="U161" s="19"/>
      <c r="AF161" s="1"/>
    </row>
    <row r="162" spans="1:37" hidden="1" x14ac:dyDescent="0.1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AF162" s="1"/>
    </row>
    <row r="163" spans="1:37" hidden="1" x14ac:dyDescent="0.15">
      <c r="A163" s="19" t="s">
        <v>76</v>
      </c>
      <c r="B163" s="19"/>
      <c r="C163" s="19"/>
      <c r="D163" s="19"/>
      <c r="E163" s="19"/>
      <c r="F163" s="19">
        <v>1</v>
      </c>
      <c r="G163" s="21" t="s">
        <v>77</v>
      </c>
      <c r="H163" s="19"/>
      <c r="I163" s="19"/>
      <c r="J163" s="19"/>
      <c r="K163" s="19"/>
      <c r="L163" s="19"/>
      <c r="M163" s="19"/>
      <c r="N163" s="19"/>
      <c r="O163" s="19"/>
      <c r="P163" s="19"/>
      <c r="Q163" s="19">
        <v>1</v>
      </c>
      <c r="R163" s="19"/>
      <c r="S163" s="19" t="s">
        <v>285</v>
      </c>
      <c r="T163" s="19"/>
      <c r="U163" s="19"/>
      <c r="AF163" s="1"/>
      <c r="AK163" s="1"/>
    </row>
    <row r="164" spans="1:37" hidden="1" x14ac:dyDescent="0.15">
      <c r="A164" s="19"/>
      <c r="B164" s="19"/>
      <c r="C164" s="19"/>
      <c r="D164" s="19"/>
      <c r="E164" s="19"/>
      <c r="F164" s="19">
        <v>2</v>
      </c>
      <c r="G164" s="21" t="s">
        <v>78</v>
      </c>
      <c r="H164" s="19"/>
      <c r="I164" s="19"/>
      <c r="J164" s="19"/>
      <c r="K164" s="19"/>
      <c r="L164" s="19"/>
      <c r="M164" s="19"/>
      <c r="N164" s="19"/>
      <c r="O164" s="19"/>
      <c r="P164" s="19"/>
      <c r="Q164" s="19">
        <v>2</v>
      </c>
      <c r="R164" s="19"/>
      <c r="S164" s="19" t="s">
        <v>285</v>
      </c>
      <c r="T164" s="19"/>
      <c r="U164" s="19"/>
      <c r="AF164" s="1"/>
      <c r="AK164" s="1"/>
    </row>
    <row r="165" spans="1:37" hidden="1" x14ac:dyDescent="0.15">
      <c r="A165" s="19"/>
      <c r="B165" s="19"/>
      <c r="C165" s="19"/>
      <c r="D165" s="19"/>
      <c r="E165" s="19"/>
      <c r="F165" s="19">
        <v>3</v>
      </c>
      <c r="G165" s="21" t="s">
        <v>79</v>
      </c>
      <c r="H165" s="19"/>
      <c r="I165" s="19"/>
      <c r="J165" s="19"/>
      <c r="K165" s="19"/>
      <c r="L165" s="19"/>
      <c r="M165" s="19"/>
      <c r="N165" s="19"/>
      <c r="O165" s="19"/>
      <c r="P165" s="19"/>
      <c r="Q165" s="19">
        <v>3</v>
      </c>
      <c r="R165" s="19"/>
      <c r="S165" s="19" t="s">
        <v>286</v>
      </c>
      <c r="T165" s="19"/>
      <c r="U165" s="19"/>
      <c r="AF165" s="1"/>
      <c r="AK165" s="1"/>
    </row>
    <row r="166" spans="1:37" hidden="1" x14ac:dyDescent="0.15">
      <c r="A166" s="19"/>
      <c r="B166" s="19"/>
      <c r="C166" s="19"/>
      <c r="D166" s="19"/>
      <c r="E166" s="19"/>
      <c r="F166" s="19">
        <v>4</v>
      </c>
      <c r="G166" s="21" t="s">
        <v>80</v>
      </c>
      <c r="H166" s="19"/>
      <c r="I166" s="19"/>
      <c r="J166" s="19"/>
      <c r="K166" s="19"/>
      <c r="L166" s="19"/>
      <c r="M166" s="19"/>
      <c r="N166" s="19"/>
      <c r="O166" s="19"/>
      <c r="P166" s="19"/>
      <c r="Q166" s="19">
        <v>4</v>
      </c>
      <c r="R166" s="19"/>
      <c r="S166" s="19" t="s">
        <v>286</v>
      </c>
      <c r="T166" s="19"/>
      <c r="U166" s="19"/>
      <c r="AF166" s="1"/>
      <c r="AK166" s="1"/>
    </row>
    <row r="167" spans="1:37" hidden="1" x14ac:dyDescent="0.15">
      <c r="A167" s="19"/>
      <c r="B167" s="19"/>
      <c r="C167" s="19"/>
      <c r="D167" s="19"/>
      <c r="E167" s="19"/>
      <c r="F167" s="19">
        <v>5</v>
      </c>
      <c r="G167" s="21" t="s">
        <v>81</v>
      </c>
      <c r="H167" s="19"/>
      <c r="I167" s="19"/>
      <c r="J167" s="19"/>
      <c r="K167" s="19"/>
      <c r="L167" s="19"/>
      <c r="M167" s="19"/>
      <c r="N167" s="19"/>
      <c r="O167" s="19"/>
      <c r="P167" s="19"/>
      <c r="Q167" s="19">
        <v>5</v>
      </c>
      <c r="R167" s="19"/>
      <c r="S167" s="19" t="s">
        <v>287</v>
      </c>
      <c r="T167" s="19"/>
      <c r="U167" s="19"/>
      <c r="AF167" s="1"/>
      <c r="AK167" s="1"/>
    </row>
    <row r="168" spans="1:37" hidden="1" x14ac:dyDescent="0.15">
      <c r="A168" s="19"/>
      <c r="B168" s="19"/>
      <c r="C168" s="19"/>
      <c r="D168" s="19"/>
      <c r="E168" s="19"/>
      <c r="F168" s="19">
        <v>6</v>
      </c>
      <c r="G168" s="21" t="s">
        <v>82</v>
      </c>
      <c r="H168" s="19"/>
      <c r="I168" s="19"/>
      <c r="J168" s="19"/>
      <c r="K168" s="19"/>
      <c r="L168" s="19"/>
      <c r="M168" s="19"/>
      <c r="N168" s="19"/>
      <c r="O168" s="19"/>
      <c r="P168" s="19"/>
      <c r="Q168" s="19">
        <v>6</v>
      </c>
      <c r="R168" s="19"/>
      <c r="S168" s="19" t="s">
        <v>287</v>
      </c>
      <c r="T168" s="19"/>
      <c r="U168" s="19"/>
      <c r="AF168" s="1"/>
      <c r="AK168" s="1"/>
    </row>
    <row r="169" spans="1:37" hidden="1" x14ac:dyDescent="0.15">
      <c r="A169" s="19"/>
      <c r="B169" s="19"/>
      <c r="C169" s="19"/>
      <c r="D169" s="19"/>
      <c r="E169" s="19"/>
      <c r="F169" s="19">
        <v>7</v>
      </c>
      <c r="G169" s="21" t="s">
        <v>83</v>
      </c>
      <c r="H169" s="19"/>
      <c r="I169" s="19"/>
      <c r="J169" s="19"/>
      <c r="K169" s="19"/>
      <c r="L169" s="19"/>
      <c r="M169" s="19"/>
      <c r="N169" s="19"/>
      <c r="O169" s="19"/>
      <c r="P169" s="19"/>
      <c r="Q169" s="19">
        <v>7</v>
      </c>
      <c r="R169" s="19"/>
      <c r="S169" s="19" t="s">
        <v>288</v>
      </c>
      <c r="T169" s="19"/>
      <c r="U169" s="19"/>
      <c r="AF169" s="1"/>
      <c r="AK169" s="1"/>
    </row>
    <row r="170" spans="1:37" hidden="1" x14ac:dyDescent="0.15">
      <c r="A170" s="19"/>
      <c r="B170" s="19"/>
      <c r="C170" s="19"/>
      <c r="D170" s="19"/>
      <c r="E170" s="19"/>
      <c r="F170" s="19">
        <v>8</v>
      </c>
      <c r="G170" s="19" t="s">
        <v>84</v>
      </c>
      <c r="H170" s="19"/>
      <c r="I170" s="19"/>
      <c r="J170" s="19"/>
      <c r="K170" s="19"/>
      <c r="L170" s="19"/>
      <c r="M170" s="19"/>
      <c r="N170" s="19"/>
      <c r="O170" s="19"/>
      <c r="P170" s="19"/>
      <c r="Q170" s="19">
        <v>8</v>
      </c>
      <c r="R170" s="19"/>
      <c r="S170" s="19" t="s">
        <v>288</v>
      </c>
      <c r="T170" s="19"/>
      <c r="U170" s="19"/>
      <c r="AF170" s="1"/>
      <c r="AK170" s="1"/>
    </row>
    <row r="171" spans="1:37" hidden="1" x14ac:dyDescent="0.15">
      <c r="A171" s="19"/>
      <c r="B171" s="19"/>
      <c r="C171" s="19"/>
      <c r="D171" s="19"/>
      <c r="E171" s="19"/>
      <c r="F171" s="19">
        <v>9</v>
      </c>
      <c r="G171" s="19" t="s">
        <v>85</v>
      </c>
      <c r="H171" s="19"/>
      <c r="I171" s="19"/>
      <c r="J171" s="19"/>
      <c r="K171" s="19"/>
      <c r="L171" s="19"/>
      <c r="M171" s="19"/>
      <c r="N171" s="19"/>
      <c r="O171" s="19"/>
      <c r="P171" s="19"/>
      <c r="Q171" s="19">
        <v>99</v>
      </c>
      <c r="R171" s="19"/>
      <c r="S171" s="19"/>
      <c r="T171" s="19"/>
      <c r="U171" s="19"/>
      <c r="AF171" s="1"/>
      <c r="AK171" s="1"/>
    </row>
    <row r="172" spans="1:37" hidden="1" x14ac:dyDescent="0.15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21"/>
      <c r="R172" s="19"/>
      <c r="S172" s="19"/>
      <c r="T172" s="19"/>
      <c r="U172" s="19"/>
    </row>
    <row r="173" spans="1:37" hidden="1" x14ac:dyDescent="0.15">
      <c r="A173" s="19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21"/>
      <c r="R173" s="19"/>
      <c r="S173" s="19"/>
      <c r="T173" s="19"/>
      <c r="U173" s="19"/>
    </row>
    <row r="174" spans="1:37" hidden="1" x14ac:dyDescent="0.15">
      <c r="A174" s="19" t="s">
        <v>44</v>
      </c>
      <c r="B174" s="19"/>
      <c r="C174" s="19"/>
      <c r="D174" s="19"/>
      <c r="E174" s="19"/>
      <c r="F174" s="19">
        <v>1</v>
      </c>
      <c r="G174" s="19" t="s">
        <v>55</v>
      </c>
      <c r="H174" s="19"/>
      <c r="I174" s="19"/>
      <c r="J174" s="19"/>
      <c r="K174" s="19"/>
      <c r="L174" s="19"/>
      <c r="M174" s="19"/>
      <c r="N174" s="19"/>
      <c r="O174" s="19"/>
      <c r="P174" s="19"/>
      <c r="Q174" s="19">
        <v>1</v>
      </c>
      <c r="R174" s="19"/>
      <c r="S174" s="19"/>
      <c r="T174" s="19"/>
      <c r="U174" s="19"/>
    </row>
    <row r="175" spans="1:37" hidden="1" x14ac:dyDescent="0.15">
      <c r="A175" s="19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21"/>
      <c r="R175" s="19"/>
      <c r="S175" s="19"/>
      <c r="T175" s="19"/>
      <c r="U175" s="19"/>
    </row>
    <row r="176" spans="1:37" hidden="1" x14ac:dyDescent="0.15">
      <c r="A176" s="19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21"/>
      <c r="R176" s="19"/>
      <c r="S176" s="19"/>
      <c r="T176" s="19"/>
      <c r="U176" s="19"/>
    </row>
    <row r="177" spans="1:21" hidden="1" x14ac:dyDescent="0.15">
      <c r="A177" s="19" t="s">
        <v>272</v>
      </c>
      <c r="B177" s="19"/>
      <c r="C177" s="19"/>
      <c r="D177" s="19"/>
      <c r="E177" s="19"/>
      <c r="F177" s="19">
        <v>1</v>
      </c>
      <c r="G177" s="19" t="s">
        <v>273</v>
      </c>
      <c r="H177" s="19"/>
      <c r="I177" s="19"/>
      <c r="J177" s="19"/>
      <c r="K177" s="19"/>
      <c r="L177" s="19"/>
      <c r="M177" s="19"/>
      <c r="N177" s="19"/>
      <c r="O177" s="19"/>
      <c r="P177" s="19"/>
      <c r="Q177" s="19">
        <v>0</v>
      </c>
      <c r="R177" s="19"/>
      <c r="S177" s="19"/>
      <c r="T177" s="19"/>
      <c r="U177" s="19"/>
    </row>
    <row r="178" spans="1:21" hidden="1" x14ac:dyDescent="0.15">
      <c r="A178" s="19"/>
      <c r="B178" s="19"/>
      <c r="C178" s="19"/>
      <c r="D178" s="19"/>
      <c r="E178" s="19"/>
      <c r="F178" s="19">
        <v>2</v>
      </c>
      <c r="G178" s="19" t="s">
        <v>274</v>
      </c>
      <c r="H178" s="19"/>
      <c r="I178" s="19"/>
      <c r="J178" s="19"/>
      <c r="K178" s="19"/>
      <c r="L178" s="19"/>
      <c r="M178" s="19"/>
      <c r="N178" s="19"/>
      <c r="O178" s="19"/>
      <c r="P178" s="19"/>
      <c r="Q178" s="19">
        <v>1</v>
      </c>
      <c r="R178" s="19"/>
      <c r="S178" s="19"/>
      <c r="T178" s="19"/>
      <c r="U178" s="19"/>
    </row>
    <row r="179" spans="1:21" hidden="1" x14ac:dyDescent="0.15">
      <c r="A179" s="19"/>
      <c r="B179" s="19"/>
      <c r="C179" s="19"/>
      <c r="D179" s="19"/>
      <c r="E179" s="19"/>
      <c r="F179" s="19">
        <v>3</v>
      </c>
      <c r="G179" s="19" t="s">
        <v>275</v>
      </c>
      <c r="H179" s="19"/>
      <c r="I179" s="19"/>
      <c r="J179" s="19"/>
      <c r="K179" s="19"/>
      <c r="L179" s="19"/>
      <c r="M179" s="19"/>
      <c r="N179" s="19"/>
      <c r="O179" s="19"/>
      <c r="P179" s="19"/>
      <c r="Q179" s="19">
        <v>2</v>
      </c>
      <c r="R179" s="19"/>
      <c r="S179" s="19"/>
      <c r="T179" s="19"/>
      <c r="U179" s="19"/>
    </row>
    <row r="180" spans="1:21" hidden="1" x14ac:dyDescent="0.15">
      <c r="A180" s="19"/>
      <c r="B180" s="19"/>
      <c r="C180" s="19"/>
      <c r="D180" s="19"/>
      <c r="E180" s="19"/>
      <c r="F180" s="19">
        <v>4</v>
      </c>
      <c r="G180" s="19" t="s">
        <v>276</v>
      </c>
      <c r="H180" s="19"/>
      <c r="I180" s="19"/>
      <c r="J180" s="19"/>
      <c r="K180" s="19"/>
      <c r="L180" s="19"/>
      <c r="M180" s="19"/>
      <c r="N180" s="19"/>
      <c r="O180" s="19"/>
      <c r="P180" s="19"/>
      <c r="Q180" s="19">
        <v>3</v>
      </c>
      <c r="R180" s="19"/>
      <c r="S180" s="19"/>
      <c r="T180" s="19"/>
      <c r="U180" s="19"/>
    </row>
    <row r="181" spans="1:21" hidden="1" x14ac:dyDescent="0.15">
      <c r="A181" s="19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</row>
    <row r="182" spans="1:21" hidden="1" x14ac:dyDescent="0.15">
      <c r="A182" s="19"/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</row>
    <row r="183" spans="1:21" x14ac:dyDescent="0.15">
      <c r="Q183" s="7"/>
    </row>
    <row r="184" spans="1:21" x14ac:dyDescent="0.15">
      <c r="Q184" s="7"/>
    </row>
    <row r="185" spans="1:21" x14ac:dyDescent="0.15">
      <c r="Q185" s="7"/>
    </row>
    <row r="186" spans="1:21" x14ac:dyDescent="0.15">
      <c r="Q186" s="7"/>
    </row>
    <row r="187" spans="1:21" x14ac:dyDescent="0.15">
      <c r="Q187" s="7"/>
    </row>
    <row r="188" spans="1:21" x14ac:dyDescent="0.15">
      <c r="Q188" s="7"/>
    </row>
    <row r="189" spans="1:21" x14ac:dyDescent="0.15">
      <c r="Q189" s="7"/>
    </row>
    <row r="190" spans="1:21" x14ac:dyDescent="0.15">
      <c r="Q190" s="7"/>
    </row>
    <row r="191" spans="1:21" x14ac:dyDescent="0.15">
      <c r="Q191" s="7"/>
    </row>
    <row r="192" spans="1:21" x14ac:dyDescent="0.15">
      <c r="Q192" s="7"/>
    </row>
    <row r="193" spans="17:17" x14ac:dyDescent="0.15">
      <c r="Q193" s="7"/>
    </row>
    <row r="194" spans="17:17" x14ac:dyDescent="0.15">
      <c r="Q194" s="7"/>
    </row>
    <row r="195" spans="17:17" x14ac:dyDescent="0.15">
      <c r="Q195" s="7"/>
    </row>
    <row r="196" spans="17:17" x14ac:dyDescent="0.15">
      <c r="Q196" s="7"/>
    </row>
    <row r="197" spans="17:17" x14ac:dyDescent="0.15">
      <c r="Q197" s="7"/>
    </row>
    <row r="198" spans="17:17" x14ac:dyDescent="0.15">
      <c r="Q198" s="7"/>
    </row>
    <row r="199" spans="17:17" x14ac:dyDescent="0.15">
      <c r="Q199" s="7"/>
    </row>
    <row r="200" spans="17:17" x14ac:dyDescent="0.15">
      <c r="Q200" s="7"/>
    </row>
    <row r="201" spans="17:17" x14ac:dyDescent="0.15">
      <c r="Q201" s="7"/>
    </row>
    <row r="202" spans="17:17" x14ac:dyDescent="0.15">
      <c r="Q202" s="7"/>
    </row>
    <row r="203" spans="17:17" x14ac:dyDescent="0.15">
      <c r="Q203" s="7"/>
    </row>
    <row r="204" spans="17:17" x14ac:dyDescent="0.15">
      <c r="Q204" s="7"/>
    </row>
    <row r="205" spans="17:17" x14ac:dyDescent="0.15">
      <c r="Q205" s="7"/>
    </row>
    <row r="206" spans="17:17" x14ac:dyDescent="0.15">
      <c r="Q206" s="7"/>
    </row>
    <row r="207" spans="17:17" x14ac:dyDescent="0.15">
      <c r="Q207" s="7"/>
    </row>
  </sheetData>
  <sheetProtection algorithmName="SHA-512" hashValue="a19NmIe4Rw3GRrS45avtuEGLCnBBEpUK/nXLZHF90TTDG/R19DqDdVuVxY6cjAlFdbQBOiysHPirJEdG/IGA/A==" saltValue="drd+D6KclopdE8jYIFETcQ==" spinCount="100000" sheet="1" selectLockedCells="1"/>
  <mergeCells count="512">
    <mergeCell ref="AA112:AA117"/>
    <mergeCell ref="Z50:AE50"/>
    <mergeCell ref="L59:Q59"/>
    <mergeCell ref="S59:Y59"/>
    <mergeCell ref="Z59:AE59"/>
    <mergeCell ref="AF59:AG59"/>
    <mergeCell ref="S51:AG51"/>
    <mergeCell ref="S52:W52"/>
    <mergeCell ref="X52:AB52"/>
    <mergeCell ref="AC52:AG52"/>
    <mergeCell ref="C51:R52"/>
    <mergeCell ref="S53:V53"/>
    <mergeCell ref="X53:AA53"/>
    <mergeCell ref="AC53:AF53"/>
    <mergeCell ref="S67:V67"/>
    <mergeCell ref="S68:V68"/>
    <mergeCell ref="X66:AA66"/>
    <mergeCell ref="X67:AA67"/>
    <mergeCell ref="X68:AA68"/>
    <mergeCell ref="X69:AA69"/>
    <mergeCell ref="C60:R61"/>
    <mergeCell ref="S62:V62"/>
    <mergeCell ref="S63:V63"/>
    <mergeCell ref="S64:V64"/>
    <mergeCell ref="BP112:BP117"/>
    <mergeCell ref="L86:Q86"/>
    <mergeCell ref="S86:Y86"/>
    <mergeCell ref="Z86:AE86"/>
    <mergeCell ref="AF86:AG86"/>
    <mergeCell ref="L93:Q93"/>
    <mergeCell ref="S93:Y93"/>
    <mergeCell ref="Z93:AE93"/>
    <mergeCell ref="AF93:AG93"/>
    <mergeCell ref="L100:Q100"/>
    <mergeCell ref="S100:Y100"/>
    <mergeCell ref="Z100:AE100"/>
    <mergeCell ref="AF100:AG100"/>
    <mergeCell ref="AC89:AF89"/>
    <mergeCell ref="AC96:AF96"/>
    <mergeCell ref="C87:R88"/>
    <mergeCell ref="C101:R102"/>
    <mergeCell ref="S101:AG102"/>
    <mergeCell ref="C94:R95"/>
    <mergeCell ref="S87:AG88"/>
    <mergeCell ref="S94:AG95"/>
    <mergeCell ref="AC108:AF108"/>
    <mergeCell ref="AC109:AF109"/>
    <mergeCell ref="AC110:AF110"/>
    <mergeCell ref="AR94:BG95"/>
    <mergeCell ref="BH94:BV95"/>
    <mergeCell ref="AR101:BG102"/>
    <mergeCell ref="BH101:BV102"/>
    <mergeCell ref="AP15:AT18"/>
    <mergeCell ref="AU15:AW15"/>
    <mergeCell ref="AY15:AZ15"/>
    <mergeCell ref="BB15:BD15"/>
    <mergeCell ref="AU16:AW16"/>
    <mergeCell ref="AX16:BD16"/>
    <mergeCell ref="AU17:AW17"/>
    <mergeCell ref="AX17:BV17"/>
    <mergeCell ref="AU23:BV23"/>
    <mergeCell ref="BF19:BV19"/>
    <mergeCell ref="AP20:AT20"/>
    <mergeCell ref="AU20:AV20"/>
    <mergeCell ref="AW20:BC20"/>
    <mergeCell ref="BD20:BE20"/>
    <mergeCell ref="BF20:BV20"/>
    <mergeCell ref="AP27:AT27"/>
    <mergeCell ref="BH71:BK71"/>
    <mergeCell ref="AP19:AT19"/>
    <mergeCell ref="AP23:AT23"/>
    <mergeCell ref="AP34:AT34"/>
    <mergeCell ref="X1:AA1"/>
    <mergeCell ref="BB14:BC14"/>
    <mergeCell ref="AB1:AG1"/>
    <mergeCell ref="AV9:BC9"/>
    <mergeCell ref="AP13:AT13"/>
    <mergeCell ref="AP14:AT14"/>
    <mergeCell ref="BD13:BV13"/>
    <mergeCell ref="BD14:BV14"/>
    <mergeCell ref="A6:E6"/>
    <mergeCell ref="F6:N6"/>
    <mergeCell ref="A9:E9"/>
    <mergeCell ref="G9:N9"/>
    <mergeCell ref="AP9:AT9"/>
    <mergeCell ref="BQ1:BV1"/>
    <mergeCell ref="AP6:AT6"/>
    <mergeCell ref="AU6:BC6"/>
    <mergeCell ref="AP7:AT7"/>
    <mergeCell ref="AU7:BC7"/>
    <mergeCell ref="AP8:AT8"/>
    <mergeCell ref="AU8:BC8"/>
    <mergeCell ref="AP10:AT10"/>
    <mergeCell ref="AU10:BC10"/>
    <mergeCell ref="BD10:BH10"/>
    <mergeCell ref="BI10:BV10"/>
    <mergeCell ref="BM1:BP1"/>
    <mergeCell ref="A46:E46"/>
    <mergeCell ref="A44:E44"/>
    <mergeCell ref="F44:N44"/>
    <mergeCell ref="A45:E45"/>
    <mergeCell ref="F45:N45"/>
    <mergeCell ref="A43:E43"/>
    <mergeCell ref="F43:G43"/>
    <mergeCell ref="H43:N43"/>
    <mergeCell ref="I16:O16"/>
    <mergeCell ref="A38:E38"/>
    <mergeCell ref="A42:E42"/>
    <mergeCell ref="Q42:AG42"/>
    <mergeCell ref="A39:E39"/>
    <mergeCell ref="A36:E36"/>
    <mergeCell ref="F36:AG36"/>
    <mergeCell ref="A35:E35"/>
    <mergeCell ref="F35:N35"/>
    <mergeCell ref="A34:E34"/>
    <mergeCell ref="F34:N34"/>
    <mergeCell ref="A7:E7"/>
    <mergeCell ref="F7:N7"/>
    <mergeCell ref="A8:E8"/>
    <mergeCell ref="F8:N8"/>
    <mergeCell ref="A13:E13"/>
    <mergeCell ref="M14:N14"/>
    <mergeCell ref="A10:E10"/>
    <mergeCell ref="F10:N10"/>
    <mergeCell ref="A20:E20"/>
    <mergeCell ref="F20:G20"/>
    <mergeCell ref="H20:N20"/>
    <mergeCell ref="F18:H18"/>
    <mergeCell ref="I18:AG18"/>
    <mergeCell ref="O10:S10"/>
    <mergeCell ref="T10:AG10"/>
    <mergeCell ref="A14:E14"/>
    <mergeCell ref="F14:H14"/>
    <mergeCell ref="I14:L14"/>
    <mergeCell ref="O14:AG14"/>
    <mergeCell ref="O13:AG13"/>
    <mergeCell ref="A15:E18"/>
    <mergeCell ref="F16:H16"/>
    <mergeCell ref="F17:H17"/>
    <mergeCell ref="I17:AG17"/>
    <mergeCell ref="F15:H15"/>
    <mergeCell ref="J15:K15"/>
    <mergeCell ref="M15:O15"/>
    <mergeCell ref="O20:P20"/>
    <mergeCell ref="AC69:AF69"/>
    <mergeCell ref="S71:V71"/>
    <mergeCell ref="S70:V70"/>
    <mergeCell ref="AC73:AF73"/>
    <mergeCell ref="R38:V38"/>
    <mergeCell ref="W38:AE38"/>
    <mergeCell ref="AF38:AG38"/>
    <mergeCell ref="R39:T39"/>
    <mergeCell ref="U39:X39"/>
    <mergeCell ref="Z39:AB39"/>
    <mergeCell ref="AC39:AF39"/>
    <mergeCell ref="X72:AA72"/>
    <mergeCell ref="X73:AA73"/>
    <mergeCell ref="S65:V65"/>
    <mergeCell ref="X65:AA65"/>
    <mergeCell ref="Q43:AG43"/>
    <mergeCell ref="F46:AG46"/>
    <mergeCell ref="O43:P43"/>
    <mergeCell ref="AC62:AF62"/>
    <mergeCell ref="L50:Q50"/>
    <mergeCell ref="S50:Y50"/>
    <mergeCell ref="AF50:AG50"/>
    <mergeCell ref="F39:Q39"/>
    <mergeCell ref="S74:V74"/>
    <mergeCell ref="S75:V75"/>
    <mergeCell ref="X74:AA74"/>
    <mergeCell ref="AC54:AF54"/>
    <mergeCell ref="F33:G33"/>
    <mergeCell ref="AC55:AF55"/>
    <mergeCell ref="S78:V78"/>
    <mergeCell ref="S79:V79"/>
    <mergeCell ref="Q32:AG32"/>
    <mergeCell ref="H33:N33"/>
    <mergeCell ref="O33:P33"/>
    <mergeCell ref="X62:AA62"/>
    <mergeCell ref="X63:AA63"/>
    <mergeCell ref="X64:AA64"/>
    <mergeCell ref="S54:V54"/>
    <mergeCell ref="S55:V55"/>
    <mergeCell ref="X54:AA54"/>
    <mergeCell ref="X55:AA55"/>
    <mergeCell ref="X79:AA79"/>
    <mergeCell ref="AC75:AF75"/>
    <mergeCell ref="X70:AA70"/>
    <mergeCell ref="S66:V66"/>
    <mergeCell ref="S69:V69"/>
    <mergeCell ref="AC68:AF68"/>
    <mergeCell ref="X76:AA76"/>
    <mergeCell ref="X77:AA77"/>
    <mergeCell ref="AC77:AF77"/>
    <mergeCell ref="S76:V76"/>
    <mergeCell ref="S77:V77"/>
    <mergeCell ref="AC79:AF79"/>
    <mergeCell ref="F27:P27"/>
    <mergeCell ref="Q27:AG27"/>
    <mergeCell ref="F28:H28"/>
    <mergeCell ref="J28:K28"/>
    <mergeCell ref="X71:AA71"/>
    <mergeCell ref="S72:V72"/>
    <mergeCell ref="S73:V73"/>
    <mergeCell ref="AC67:AF67"/>
    <mergeCell ref="X78:AA78"/>
    <mergeCell ref="X75:AA75"/>
    <mergeCell ref="AC63:AF63"/>
    <mergeCell ref="AC64:AF64"/>
    <mergeCell ref="AC61:AG61"/>
    <mergeCell ref="S60:AG60"/>
    <mergeCell ref="S61:W61"/>
    <mergeCell ref="X61:AB61"/>
    <mergeCell ref="F38:O38"/>
    <mergeCell ref="P38:Q38"/>
    <mergeCell ref="Q26:AG26"/>
    <mergeCell ref="F23:AG23"/>
    <mergeCell ref="A33:E33"/>
    <mergeCell ref="A19:E19"/>
    <mergeCell ref="Q19:AG19"/>
    <mergeCell ref="A22:E22"/>
    <mergeCell ref="F22:N22"/>
    <mergeCell ref="A21:E21"/>
    <mergeCell ref="F21:N21"/>
    <mergeCell ref="Q20:AG20"/>
    <mergeCell ref="A28:E31"/>
    <mergeCell ref="A23:E23"/>
    <mergeCell ref="A26:E26"/>
    <mergeCell ref="A27:E27"/>
    <mergeCell ref="A32:E32"/>
    <mergeCell ref="F26:P26"/>
    <mergeCell ref="M28:O28"/>
    <mergeCell ref="F29:H29"/>
    <mergeCell ref="I30:AG30"/>
    <mergeCell ref="F30:H30"/>
    <mergeCell ref="F31:H31"/>
    <mergeCell ref="I31:AG31"/>
    <mergeCell ref="I29:O29"/>
    <mergeCell ref="Q33:AG33"/>
    <mergeCell ref="AP32:AT32"/>
    <mergeCell ref="AP33:AT33"/>
    <mergeCell ref="AP35:AT35"/>
    <mergeCell ref="BR67:BU67"/>
    <mergeCell ref="BR62:BU62"/>
    <mergeCell ref="BM54:BP54"/>
    <mergeCell ref="BH62:BK62"/>
    <mergeCell ref="BM62:BP62"/>
    <mergeCell ref="BM68:BP68"/>
    <mergeCell ref="BH55:BK55"/>
    <mergeCell ref="BM55:BP55"/>
    <mergeCell ref="AR60:BG61"/>
    <mergeCell ref="BH60:BV60"/>
    <mergeCell ref="BG39:BI39"/>
    <mergeCell ref="AU33:AV33"/>
    <mergeCell ref="BH68:BK68"/>
    <mergeCell ref="BM61:BQ61"/>
    <mergeCell ref="BH53:BK53"/>
    <mergeCell ref="BM53:BP53"/>
    <mergeCell ref="AP44:AT44"/>
    <mergeCell ref="AP45:AT45"/>
    <mergeCell ref="AU45:BC45"/>
    <mergeCell ref="AP46:AT46"/>
    <mergeCell ref="AR51:BG52"/>
    <mergeCell ref="AP21:AT21"/>
    <mergeCell ref="BR55:BU55"/>
    <mergeCell ref="AC105:AF105"/>
    <mergeCell ref="AC106:AF106"/>
    <mergeCell ref="AC107:AF107"/>
    <mergeCell ref="BR68:BU68"/>
    <mergeCell ref="BR63:BU63"/>
    <mergeCell ref="BH64:BK64"/>
    <mergeCell ref="BH65:BK65"/>
    <mergeCell ref="BM65:BP65"/>
    <mergeCell ref="BR65:BU65"/>
    <mergeCell ref="AC65:AF65"/>
    <mergeCell ref="BH63:BK63"/>
    <mergeCell ref="BM63:BP63"/>
    <mergeCell ref="BM64:BP64"/>
    <mergeCell ref="BR64:BU64"/>
    <mergeCell ref="BH66:BK66"/>
    <mergeCell ref="BM66:BP66"/>
    <mergeCell ref="BR66:BU66"/>
    <mergeCell ref="BH67:BK67"/>
    <mergeCell ref="BH75:BK75"/>
    <mergeCell ref="BA100:BF100"/>
    <mergeCell ref="BH87:BV88"/>
    <mergeCell ref="BM70:BP70"/>
    <mergeCell ref="BR70:BU70"/>
    <mergeCell ref="BH100:BN100"/>
    <mergeCell ref="AC72:AF72"/>
    <mergeCell ref="BR109:BU109"/>
    <mergeCell ref="BR110:BU110"/>
    <mergeCell ref="BR96:BU96"/>
    <mergeCell ref="BH80:BK80"/>
    <mergeCell ref="BM80:BP80"/>
    <mergeCell ref="BR80:BU80"/>
    <mergeCell ref="BH81:BK81"/>
    <mergeCell ref="BM81:BP81"/>
    <mergeCell ref="BR81:BU81"/>
    <mergeCell ref="BH82:BK82"/>
    <mergeCell ref="BM82:BP82"/>
    <mergeCell ref="BR82:BU82"/>
    <mergeCell ref="BR89:BU89"/>
    <mergeCell ref="BR103:BU103"/>
    <mergeCell ref="BR104:BU104"/>
    <mergeCell ref="BR105:BU105"/>
    <mergeCell ref="BR106:BU106"/>
    <mergeCell ref="BR107:BU107"/>
    <mergeCell ref="BR108:BU108"/>
    <mergeCell ref="BO100:BT100"/>
    <mergeCell ref="BU100:BV100"/>
    <mergeCell ref="BR75:BU75"/>
    <mergeCell ref="BH69:BK69"/>
    <mergeCell ref="BM69:BP69"/>
    <mergeCell ref="AC66:AF66"/>
    <mergeCell ref="BM78:BP78"/>
    <mergeCell ref="AC70:AF70"/>
    <mergeCell ref="AC71:AF71"/>
    <mergeCell ref="BH72:BK72"/>
    <mergeCell ref="BM72:BP72"/>
    <mergeCell ref="BH70:BK70"/>
    <mergeCell ref="BM74:BP74"/>
    <mergeCell ref="AP71:AQ71"/>
    <mergeCell ref="AP72:AQ72"/>
    <mergeCell ref="AP73:AQ73"/>
    <mergeCell ref="AP74:AQ74"/>
    <mergeCell ref="AP75:AQ75"/>
    <mergeCell ref="AP76:AQ76"/>
    <mergeCell ref="AP77:AQ77"/>
    <mergeCell ref="AP78:AQ78"/>
    <mergeCell ref="BM75:BP75"/>
    <mergeCell ref="AC74:AF74"/>
    <mergeCell ref="AC78:AF78"/>
    <mergeCell ref="AC76:AF76"/>
    <mergeCell ref="BH76:BK76"/>
    <mergeCell ref="BH51:BV51"/>
    <mergeCell ref="AP60:AQ61"/>
    <mergeCell ref="BR53:BU53"/>
    <mergeCell ref="BH52:BL52"/>
    <mergeCell ref="BM52:BQ52"/>
    <mergeCell ref="BR52:BV52"/>
    <mergeCell ref="BA50:BF50"/>
    <mergeCell ref="BH50:BN50"/>
    <mergeCell ref="BO50:BT50"/>
    <mergeCell ref="BU50:BV50"/>
    <mergeCell ref="AP51:AQ52"/>
    <mergeCell ref="AP53:AQ53"/>
    <mergeCell ref="AP54:AQ54"/>
    <mergeCell ref="AP55:AQ55"/>
    <mergeCell ref="BH54:BK54"/>
    <mergeCell ref="BR54:BU54"/>
    <mergeCell ref="AP22:AT22"/>
    <mergeCell ref="AU22:BC22"/>
    <mergeCell ref="AP26:AT26"/>
    <mergeCell ref="BG38:BK38"/>
    <mergeCell ref="AU27:BE27"/>
    <mergeCell ref="BF27:BV27"/>
    <mergeCell ref="AU31:AW31"/>
    <mergeCell ref="AX31:BV31"/>
    <mergeCell ref="BF33:BV33"/>
    <mergeCell ref="AP28:AT31"/>
    <mergeCell ref="AU28:AW28"/>
    <mergeCell ref="BE38:BF38"/>
    <mergeCell ref="AX29:BD29"/>
    <mergeCell ref="AU30:AW30"/>
    <mergeCell ref="AX30:BV30"/>
    <mergeCell ref="AU34:BC34"/>
    <mergeCell ref="BL38:BT38"/>
    <mergeCell ref="BF32:BV32"/>
    <mergeCell ref="BD33:BE33"/>
    <mergeCell ref="BU38:BV38"/>
    <mergeCell ref="AP36:AT36"/>
    <mergeCell ref="AP38:AT38"/>
    <mergeCell ref="AU38:BD38"/>
    <mergeCell ref="AW33:BC33"/>
    <mergeCell ref="AU18:AW18"/>
    <mergeCell ref="AX18:BV18"/>
    <mergeCell ref="AU36:BV36"/>
    <mergeCell ref="AX14:BA14"/>
    <mergeCell ref="AU35:BC35"/>
    <mergeCell ref="AU21:BC21"/>
    <mergeCell ref="AU46:BV46"/>
    <mergeCell ref="AU44:BC44"/>
    <mergeCell ref="AU14:AW14"/>
    <mergeCell ref="AY28:AZ28"/>
    <mergeCell ref="BB28:BD28"/>
    <mergeCell ref="AU29:AW29"/>
    <mergeCell ref="AU39:BF39"/>
    <mergeCell ref="BF42:BV42"/>
    <mergeCell ref="BF43:BV43"/>
    <mergeCell ref="AU43:AV43"/>
    <mergeCell ref="AW43:BC43"/>
    <mergeCell ref="BD43:BE43"/>
    <mergeCell ref="BJ39:BM39"/>
    <mergeCell ref="BO39:BQ39"/>
    <mergeCell ref="BR39:BU39"/>
    <mergeCell ref="BR69:BU69"/>
    <mergeCell ref="BM67:BP67"/>
    <mergeCell ref="BH74:BK74"/>
    <mergeCell ref="BM71:BP71"/>
    <mergeCell ref="BR71:BU71"/>
    <mergeCell ref="BM76:BP76"/>
    <mergeCell ref="BR76:BU76"/>
    <mergeCell ref="AP79:AQ79"/>
    <mergeCell ref="AU26:BE26"/>
    <mergeCell ref="BF26:BV26"/>
    <mergeCell ref="BR72:BU72"/>
    <mergeCell ref="BR74:BU74"/>
    <mergeCell ref="BR61:BV61"/>
    <mergeCell ref="BA59:BF59"/>
    <mergeCell ref="BH59:BN59"/>
    <mergeCell ref="BO59:BT59"/>
    <mergeCell ref="BU59:BV59"/>
    <mergeCell ref="BH73:BK73"/>
    <mergeCell ref="BM73:BP73"/>
    <mergeCell ref="BR73:BU73"/>
    <mergeCell ref="AP39:AT39"/>
    <mergeCell ref="AP42:AT42"/>
    <mergeCell ref="AP43:AT43"/>
    <mergeCell ref="BH61:BL61"/>
    <mergeCell ref="BR77:BU77"/>
    <mergeCell ref="BH78:BK78"/>
    <mergeCell ref="BA86:BF86"/>
    <mergeCell ref="BH86:BN86"/>
    <mergeCell ref="BO86:BT86"/>
    <mergeCell ref="BU86:BV86"/>
    <mergeCell ref="BA93:BF93"/>
    <mergeCell ref="BH93:BN93"/>
    <mergeCell ref="BO93:BT93"/>
    <mergeCell ref="BU93:BV93"/>
    <mergeCell ref="BH79:BK79"/>
    <mergeCell ref="BM79:BP79"/>
    <mergeCell ref="BR79:BU79"/>
    <mergeCell ref="BR78:BU78"/>
    <mergeCell ref="AR87:BG88"/>
    <mergeCell ref="BH77:BK77"/>
    <mergeCell ref="BM77:BP77"/>
    <mergeCell ref="A51:B52"/>
    <mergeCell ref="A53:B53"/>
    <mergeCell ref="A54:B54"/>
    <mergeCell ref="A55:B55"/>
    <mergeCell ref="A62:B62"/>
    <mergeCell ref="A63:B63"/>
    <mergeCell ref="A64:B64"/>
    <mergeCell ref="A65:B65"/>
    <mergeCell ref="A66:B66"/>
    <mergeCell ref="A67:B67"/>
    <mergeCell ref="A68:B68"/>
    <mergeCell ref="A60:B61"/>
    <mergeCell ref="A87:B88"/>
    <mergeCell ref="A94:B95"/>
    <mergeCell ref="A101:B102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9:B89"/>
    <mergeCell ref="A96:B96"/>
    <mergeCell ref="A110:B110"/>
    <mergeCell ref="AP101:AQ102"/>
    <mergeCell ref="AP103:AQ103"/>
    <mergeCell ref="AP104:AQ104"/>
    <mergeCell ref="AP105:AQ105"/>
    <mergeCell ref="AP106:AQ106"/>
    <mergeCell ref="AP107:AQ107"/>
    <mergeCell ref="AP108:AQ108"/>
    <mergeCell ref="AP109:AQ109"/>
    <mergeCell ref="AP110:AQ110"/>
    <mergeCell ref="AC103:AF103"/>
    <mergeCell ref="AC104:AF104"/>
    <mergeCell ref="AP80:AQ80"/>
    <mergeCell ref="A103:B103"/>
    <mergeCell ref="A104:B104"/>
    <mergeCell ref="A105:B105"/>
    <mergeCell ref="A106:B106"/>
    <mergeCell ref="A107:B107"/>
    <mergeCell ref="A108:B108"/>
    <mergeCell ref="A109:B109"/>
    <mergeCell ref="AP81:AQ81"/>
    <mergeCell ref="AP82:AQ82"/>
    <mergeCell ref="AP94:AQ95"/>
    <mergeCell ref="AP96:AQ96"/>
    <mergeCell ref="AP87:AQ88"/>
    <mergeCell ref="AP89:AQ89"/>
    <mergeCell ref="AC82:AF82"/>
    <mergeCell ref="AC80:AF80"/>
    <mergeCell ref="S81:V81"/>
    <mergeCell ref="S82:V82"/>
    <mergeCell ref="X82:AA82"/>
    <mergeCell ref="S80:V80"/>
    <mergeCell ref="X80:AA80"/>
    <mergeCell ref="X81:AA81"/>
    <mergeCell ref="AC81:AF81"/>
    <mergeCell ref="AP62:AQ62"/>
    <mergeCell ref="AP63:AQ63"/>
    <mergeCell ref="AP64:AQ64"/>
    <mergeCell ref="AP65:AQ65"/>
    <mergeCell ref="AP66:AQ66"/>
    <mergeCell ref="AP67:AQ67"/>
    <mergeCell ref="AP68:AQ68"/>
    <mergeCell ref="AP69:AQ69"/>
    <mergeCell ref="AP70:AQ70"/>
  </mergeCells>
  <phoneticPr fontId="4"/>
  <conditionalFormatting sqref="C53 C56:C57 C62 C83:C84 C103 G172 G201">
    <cfRule type="expression" dxfId="2" priority="3" stopIfTrue="1">
      <formula>ISERROR(C53)</formula>
    </cfRule>
  </conditionalFormatting>
  <conditionalFormatting sqref="AR53 AR56:AR57 AR62 AR83:AR84 AR103">
    <cfRule type="expression" dxfId="1" priority="1" stopIfTrue="1">
      <formula>ISERROR(AR53)</formula>
    </cfRule>
  </conditionalFormatting>
  <dataValidations count="38">
    <dataValidation type="date" operator="greaterThanOrEqual" allowBlank="1" showInputMessage="1" showErrorMessage="1" sqref="AB1:AG2 S50 S59 S86 S93 S100 BH50 BH59 BH86 BH93 BH100" xr:uid="{00000000-0002-0000-0000-000000000000}">
      <formula1>1</formula1>
    </dataValidation>
    <dataValidation type="list" allowBlank="1" showInputMessage="1" showErrorMessage="1" promptTitle="リスト選択" prompt="　" sqref="T10:AG10" xr:uid="{00000000-0002-0000-0000-000001000000}">
      <formula1>$G$156:$G$161</formula1>
    </dataValidation>
    <dataValidation type="whole" operator="equal" allowBlank="1" showInputMessage="1" showErrorMessage="1" sqref="U103:U107 U89 U96" xr:uid="{00000000-0002-0000-0000-000002000000}">
      <formula1>1</formula1>
    </dataValidation>
    <dataValidation type="whole" operator="greaterThanOrEqual" allowBlank="1" showInputMessage="1" showErrorMessage="1" sqref="S96 AA96:AB96 W96:X96 W103:X107 W89:X89 S103:S107 S89 AA89:AB89 Z50 Z59 Z86 Z93 Z100 BO50 BO59 BO86 BO93 BO100 AC108:AC110 AA103:AC107" xr:uid="{00000000-0002-0000-0000-000003000000}">
      <formula1>0</formula1>
    </dataValidation>
    <dataValidation type="list" allowBlank="1" showInputMessage="1" showErrorMessage="1" promptTitle="リスト選択" prompt="　" sqref="F10:N10" xr:uid="{00000000-0002-0000-0000-000004000000}">
      <formula1>$G$152:$G$153</formula1>
    </dataValidation>
    <dataValidation type="textLength" operator="lessThanOrEqual" allowBlank="1" showInputMessage="1" showErrorMessage="1" errorTitle="エラー" error="文字数の不正です" sqref="L28 L15" xr:uid="{00000000-0002-0000-0000-000005000000}">
      <formula1>8</formula1>
    </dataValidation>
    <dataValidation type="textLength" operator="lessThanOrEqual" allowBlank="1" showInputMessage="1" showErrorMessage="1" errorTitle="エラー" error="文字数が不正です" sqref="F26:F27" xr:uid="{00000000-0002-0000-0000-000006000000}">
      <formula1>40</formula1>
    </dataValidation>
    <dataValidation type="list" allowBlank="1" showInputMessage="1" showErrorMessage="1" promptTitle="リスト選択　　　　　　　　　　　　　　　　　　." prompt="○○建設株式会社 ⇒ ”後 株式会社”_x000a_株式会社○○建設 ⇒ ”前 株式会社”" sqref="I14:L14" xr:uid="{00000000-0002-0000-0000-000007000000}">
      <formula1>$G$163:$G$171</formula1>
    </dataValidation>
    <dataValidation type="textLength" operator="lessThanOrEqual" allowBlank="1" showInputMessage="1" showErrorMessage="1" errorTitle="エラー" error="50文字以内で入力してください" promptTitle="全角" prompt="　" sqref="H43:N43" xr:uid="{00000000-0002-0000-0000-000008000000}">
      <formula1>50</formula1>
    </dataValidation>
    <dataValidation type="whole" imeMode="halfAlpha" operator="greaterThanOrEqual" allowBlank="1" showInputMessage="1" showErrorMessage="1" promptTitle="登記簿記載の資本金を記入" prompt="　" sqref="F38:O38 AU38:BD38" xr:uid="{00000000-0002-0000-0000-000009000000}">
      <formula1>-99999999999</formula1>
    </dataValidation>
    <dataValidation type="textLength" imeMode="halfAlpha" operator="lessThanOrEqual" allowBlank="1" showInputMessage="1" showErrorMessage="1" errorTitle="エラー" error="13文字以内で入力してください" promptTitle="半角                   ." prompt="例 9999-99-9999" sqref="F44:N44" xr:uid="{00000000-0002-0000-0000-00000A000000}">
      <formula1>13</formula1>
    </dataValidation>
    <dataValidation imeMode="halfAlpha" allowBlank="1" showInputMessage="1" showErrorMessage="1" promptTitle="半角" prompt=" " sqref="F46 F23:F24" xr:uid="{00000000-0002-0000-0000-00000B000000}"/>
    <dataValidation type="textLength" imeMode="halfAlpha" operator="lessThanOrEqual" allowBlank="1" showInputMessage="1" showErrorMessage="1" errorTitle="エラー" error="13文字以内で入力してください" promptTitle="半角                  ." prompt="例 9999-99-9999" sqref="F21:N21 F45:N45 F34:N34" xr:uid="{00000000-0002-0000-0000-00000C000000}">
      <formula1>13</formula1>
    </dataValidation>
    <dataValidation type="textLength" imeMode="fullKatakana" operator="lessThanOrEqual" allowBlank="1" showInputMessage="1" showErrorMessage="1" error="50文字以内で入力してください" promptTitle="全角カナ" prompt="　" sqref="Q19:AG19 Q32:AG32 Q42:AG42" xr:uid="{00000000-0002-0000-0000-00000D000000}">
      <formula1>50</formula1>
    </dataValidation>
    <dataValidation type="textLength" imeMode="hiragana" operator="lessThanOrEqual" allowBlank="1" showInputMessage="1" showErrorMessage="1" error="50文字以内で入力してください" promptTitle="全角" prompt="　" sqref="Q20:AG20 Q33:AG33 Q43:AG43" xr:uid="{00000000-0002-0000-0000-00000E000000}">
      <formula1>50</formula1>
    </dataValidation>
    <dataValidation type="textLength" imeMode="halfAlpha" operator="equal" allowBlank="1" showInputMessage="1" showErrorMessage="1" errorTitle="エラー" error="文字数の不正です" promptTitle="半角" prompt="　" sqref="J28:K28 J15:K15" xr:uid="{00000000-0002-0000-0000-00000F000000}">
      <formula1>3</formula1>
    </dataValidation>
    <dataValidation type="textLength" imeMode="halfAlpha" operator="lessThanOrEqual" allowBlank="1" showInputMessage="1" showErrorMessage="1" errorTitle="エラー" error="文字数の不正です" promptTitle="半角" prompt="　" sqref="M28:O28 M15:O15" xr:uid="{00000000-0002-0000-0000-000010000000}">
      <formula1>4</formula1>
    </dataValidation>
    <dataValidation type="textLength" imeMode="hiragana" operator="lessThanOrEqual" allowBlank="1" showInputMessage="1" showErrorMessage="1" error="住所は160文字以内で入力してください" promptTitle="全角１０文字以内" prompt="　" sqref="I29:O29 I16:O16" xr:uid="{00000000-0002-0000-0000-000011000000}">
      <formula1>10</formula1>
    </dataValidation>
    <dataValidation type="textLength" imeMode="fullKatakana" operator="lessThanOrEqual" allowBlank="1" showInputMessage="1" showErrorMessage="1" errorTitle="エラー" error="60文字以内で入力してください" promptTitle="全角カナ" prompt="　" sqref="O13" xr:uid="{00000000-0002-0000-0000-000012000000}">
      <formula1>60</formula1>
    </dataValidation>
    <dataValidation type="textLength" imeMode="hiragana" operator="lessThanOrEqual" allowBlank="1" showInputMessage="1" showErrorMessage="1" errorTitle="エラー" error="60文字以内で入力してください" promptTitle="全角" prompt="法人名は記入しない_x000a_ 株式会社_x000a_ 有限会社_x000a_ 合資会社_x000a_ 合名会社_x000a_" sqref="O14" xr:uid="{00000000-0002-0000-0000-000013000000}">
      <formula1>60</formula1>
    </dataValidation>
    <dataValidation type="textLength" imeMode="hiragana" operator="lessThanOrEqual" allowBlank="1" showInputMessage="1" showErrorMessage="1" errorTitle="エラー" error="50文字以内で入力してください" promptTitle="全角" prompt="　" sqref="H33:N33 Q27:AG27" xr:uid="{00000000-0002-0000-0000-000014000000}">
      <formula1>50</formula1>
    </dataValidation>
    <dataValidation type="textLength" imeMode="halfAlpha" operator="lessThanOrEqual" allowBlank="1" showInputMessage="1" showErrorMessage="1" errorTitle="エラー" error="13文字以内で入力してください" promptTitle="半角　　　　　　　　　." prompt="例 9999-99-9999" sqref="F22:N22" xr:uid="{00000000-0002-0000-0000-000015000000}">
      <formula1>13</formula1>
    </dataValidation>
    <dataValidation imeMode="halfAlpha" allowBlank="1" showInputMessage="1" showErrorMessage="1" promptTitle="半角" prompt="　" sqref="F36:S36 U36:AG36" xr:uid="{00000000-0002-0000-0000-000016000000}"/>
    <dataValidation type="textLength" imeMode="fullKatakana" operator="lessThanOrEqual" allowBlank="1" showInputMessage="1" showErrorMessage="1" errorTitle="エラー" error="50文字以内で入力してください" promptTitle="全角カナ" prompt="　" sqref="Q26:AG26" xr:uid="{00000000-0002-0000-0000-000017000000}">
      <formula1>50</formula1>
    </dataValidation>
    <dataValidation type="list" allowBlank="1" showInputMessage="1" showErrorMessage="1" promptTitle="リスト選択" prompt="　" sqref="A89 AP103:AP110 AP96 AP89 AP62:AP82 A96 A53:A55 A62:A82 A103:A110 AP53:AP55" xr:uid="{00000000-0002-0000-0000-000018000000}">
      <formula1>$G$174</formula1>
    </dataValidation>
    <dataValidation type="textLength" imeMode="hiragana" operator="lessThanOrEqual" allowBlank="1" showInputMessage="1" showErrorMessage="1" error="住所は160文字以内で入力してください" promptTitle="全角３５文字以内" prompt="　" sqref="AX18:BV18" xr:uid="{00000000-0002-0000-0000-000019000000}">
      <formula1>35</formula1>
    </dataValidation>
    <dataValidation type="textLength" imeMode="hiragana" operator="lessThanOrEqual" allowBlank="1" showInputMessage="1" showErrorMessage="1" errorTitle="エラー" error="50文字以内で入力してください" promptTitle="全角" prompt=" " sqref="H20:N20" xr:uid="{00000000-0002-0000-0000-00001A000000}">
      <formula1>50</formula1>
    </dataValidation>
    <dataValidation type="whole" imeMode="halfAlpha" operator="greaterThanOrEqual" allowBlank="1" showInputMessage="1" showErrorMessage="1" sqref="AC96:AF96 AC53:AF55 X53:AA55 S53:V55 S62:V82 X62:AA82 AC62:AF82 AC89:AF89 U39:X39 BJ39:BM39" xr:uid="{00000000-0002-0000-0000-00001B000000}">
      <formula1>0</formula1>
    </dataValidation>
    <dataValidation type="textLength" imeMode="hiragana" operator="lessThanOrEqual" allowBlank="1" showInputMessage="1" showErrorMessage="1" error="市町村は60文字以内で入力してください" promptTitle="全角６０文字以内" prompt="　" sqref="I17:AG17 I30:AG30" xr:uid="{00000000-0002-0000-0000-00001C000000}">
      <formula1>60</formula1>
    </dataValidation>
    <dataValidation type="textLength" imeMode="hiragana" operator="lessThanOrEqual" allowBlank="1" showInputMessage="1" showErrorMessage="1" error="町名地番は90文字以内で入力してください" promptTitle="全角９０文字以内" prompt="　" sqref="I18:AG18 I31:AG31" xr:uid="{00000000-0002-0000-0000-00001D000000}">
      <formula1>90</formula1>
    </dataValidation>
    <dataValidation type="textLength" operator="lessThanOrEqual" allowBlank="1" showInputMessage="1" showErrorMessage="1" errorTitle="エラー" error="13文字以内で入力してください" promptTitle="半角　　　　　　　　　." prompt="例 9999-99-9999" sqref="F35:N35" xr:uid="{00000000-0002-0000-0000-00001E000000}">
      <formula1>13</formula1>
    </dataValidation>
    <dataValidation type="textLength" operator="lessThanOrEqual" allowBlank="1" showInputMessage="1" showErrorMessage="1" errorTitle="エラー" error="13文字以内で入力してください" promptTitle="半角○○文字" prompt="　" sqref="T35:AB35 BI35:BQ35" xr:uid="{00000000-0002-0000-0000-00001F000000}">
      <formula1>13</formula1>
    </dataValidation>
    <dataValidation type="whole" imeMode="halfAlpha" operator="greaterThanOrEqual" allowBlank="1" showInputMessage="1" showErrorMessage="1" sqref="W38:AE38 BL38:BT38" xr:uid="{00000000-0002-0000-0000-000020000000}">
      <formula1>-99999999999</formula1>
    </dataValidation>
    <dataValidation imeMode="halfAlpha" allowBlank="1" showInputMessage="1" showErrorMessage="1" sqref="AC39:AF39 BR39:BU39" xr:uid="{00000000-0002-0000-0000-000021000000}"/>
    <dataValidation type="date" operator="greaterThanOrEqual" allowBlank="1" showInputMessage="1" showErrorMessage="1" promptTitle="登記簿記載の設立年月日を記入" prompt="　" sqref="F39:Q39 AU39:BF39" xr:uid="{00000000-0002-0000-0000-000022000000}">
      <formula1>1</formula1>
    </dataValidation>
    <dataValidation operator="lessThanOrEqual" allowBlank="1" showInputMessage="1" showErrorMessage="1" sqref="K50:R50 K59:R59 K86:R86 K93:R93 K100:R100 AZ50:BG50 AZ59:BG59 AZ86:BG86 AZ93:BG93 AZ100:BG100" xr:uid="{00000000-0002-0000-0000-000023000000}"/>
    <dataValidation type="textLength" imeMode="halfAlpha" operator="lessThanOrEqual" allowBlank="1" showInputMessage="1" showErrorMessage="1" promptTitle="半角" prompt="　" sqref="F8:N8 AV9" xr:uid="{00000000-0002-0000-0000-000024000000}">
      <formula1>13</formula1>
    </dataValidation>
    <dataValidation type="textLength" imeMode="halfAlpha" operator="lessThanOrEqual" allowBlank="1" showInputMessage="1" showErrorMessage="1" promptTitle="数字13桁" prompt="　" sqref="G9:N9" xr:uid="{00000000-0002-0000-0000-000025000000}">
      <formula1>13</formula1>
    </dataValidation>
  </dataValidations>
  <printOptions horizontalCentered="1"/>
  <pageMargins left="0.78740157480314965" right="0.78740157480314965" top="0.59055118110236227" bottom="0.39370078740157483" header="0.51181102362204722" footer="0.51181102362204722"/>
  <pageSetup paperSize="9" fitToHeight="0" orientation="portrait" r:id="rId1"/>
  <headerFooter alignWithMargins="0">
    <oddFooter>&amp;R&amp;P/&amp;N</oddFooter>
  </headerFooter>
  <rowBreaks count="2" manualBreakCount="2">
    <brk id="46" max="32" man="1"/>
    <brk id="98" max="3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13"/>
  <sheetViews>
    <sheetView workbookViewId="0">
      <selection activeCell="F24" sqref="F24:F25"/>
    </sheetView>
  </sheetViews>
  <sheetFormatPr defaultRowHeight="11.25" x14ac:dyDescent="0.15"/>
  <cols>
    <col min="1" max="2" width="13.125" style="15" customWidth="1"/>
    <col min="3" max="3" width="10.5" style="10" bestFit="1" customWidth="1"/>
    <col min="4" max="5" width="15.375" style="10" customWidth="1"/>
    <col min="6" max="6" width="23.375" style="10" customWidth="1"/>
    <col min="7" max="14" width="15" style="10" customWidth="1"/>
    <col min="15" max="16384" width="9" style="10"/>
  </cols>
  <sheetData>
    <row r="1" spans="1:14" ht="15.75" customHeight="1" x14ac:dyDescent="0.15">
      <c r="A1" s="8" t="s">
        <v>91</v>
      </c>
      <c r="B1" s="8" t="s">
        <v>92</v>
      </c>
      <c r="C1" s="9" t="s">
        <v>93</v>
      </c>
      <c r="D1" s="9" t="s">
        <v>94</v>
      </c>
      <c r="E1" s="9" t="s">
        <v>95</v>
      </c>
      <c r="F1" s="9" t="s">
        <v>96</v>
      </c>
      <c r="G1" s="9" t="s">
        <v>97</v>
      </c>
      <c r="H1" s="9"/>
      <c r="I1" s="9"/>
      <c r="J1" s="9"/>
      <c r="K1" s="9"/>
      <c r="L1" s="9"/>
      <c r="M1" s="9"/>
      <c r="N1" s="9" t="s">
        <v>98</v>
      </c>
    </row>
    <row r="2" spans="1:14" ht="12.95" customHeight="1" x14ac:dyDescent="0.15">
      <c r="A2" s="11" t="s">
        <v>99</v>
      </c>
      <c r="B2" s="11" t="s">
        <v>100</v>
      </c>
      <c r="C2" s="12" t="s">
        <v>101</v>
      </c>
      <c r="D2" s="13" t="s">
        <v>102</v>
      </c>
      <c r="E2" s="12"/>
      <c r="F2" s="10">
        <f>業者カード!AI2</f>
        <v>1</v>
      </c>
      <c r="G2" s="14"/>
      <c r="H2" s="14"/>
      <c r="I2" s="14"/>
      <c r="J2" s="14"/>
      <c r="K2" s="14"/>
      <c r="L2" s="14"/>
      <c r="M2" s="14"/>
    </row>
    <row r="3" spans="1:14" ht="12.95" customHeight="1" x14ac:dyDescent="0.15">
      <c r="A3" s="11" t="s">
        <v>103</v>
      </c>
      <c r="B3" s="11"/>
      <c r="C3" s="12" t="s">
        <v>101</v>
      </c>
      <c r="D3" s="13" t="s">
        <v>104</v>
      </c>
      <c r="E3" s="12"/>
      <c r="F3" s="10" t="str">
        <f>業者カード!AK4</f>
        <v>2026090101</v>
      </c>
      <c r="G3" s="14"/>
      <c r="H3" s="14"/>
      <c r="I3" s="14"/>
      <c r="J3" s="14"/>
      <c r="K3" s="14"/>
      <c r="L3" s="14"/>
      <c r="M3" s="14"/>
    </row>
    <row r="4" spans="1:14" ht="12.95" customHeight="1" x14ac:dyDescent="0.15">
      <c r="A4" s="11" t="s">
        <v>105</v>
      </c>
      <c r="B4" s="11"/>
      <c r="C4" s="12" t="s">
        <v>106</v>
      </c>
      <c r="D4" s="13" t="s">
        <v>107</v>
      </c>
      <c r="E4" s="12"/>
      <c r="F4" s="10">
        <f>業者カード!AJ2</f>
        <v>2026</v>
      </c>
      <c r="G4" s="14"/>
      <c r="H4" s="14"/>
      <c r="I4" s="14"/>
      <c r="J4" s="14"/>
      <c r="K4" s="14"/>
      <c r="L4" s="14"/>
      <c r="M4" s="14"/>
    </row>
    <row r="5" spans="1:14" ht="12.95" customHeight="1" x14ac:dyDescent="0.15">
      <c r="A5" s="11" t="s">
        <v>108</v>
      </c>
      <c r="B5" s="11"/>
      <c r="C5" s="12" t="s">
        <v>101</v>
      </c>
      <c r="D5" s="13" t="s">
        <v>109</v>
      </c>
      <c r="E5" s="12"/>
      <c r="F5" s="10">
        <f>業者カード!AI5</f>
        <v>18423</v>
      </c>
      <c r="G5" s="14"/>
      <c r="H5" s="14"/>
      <c r="I5" s="14"/>
      <c r="J5" s="14"/>
      <c r="K5" s="14"/>
      <c r="L5" s="14"/>
      <c r="M5" s="14"/>
    </row>
    <row r="6" spans="1:14" ht="12.95" customHeight="1" x14ac:dyDescent="0.15"/>
    <row r="7" spans="1:14" ht="12.95" customHeight="1" x14ac:dyDescent="0.15">
      <c r="A7" s="11" t="s">
        <v>110</v>
      </c>
      <c r="B7" s="11"/>
      <c r="C7" s="14" t="s">
        <v>93</v>
      </c>
      <c r="D7" s="14" t="s">
        <v>294</v>
      </c>
      <c r="E7" s="14" t="s">
        <v>95</v>
      </c>
      <c r="F7" s="14" t="s">
        <v>96</v>
      </c>
      <c r="G7" s="14" t="s">
        <v>97</v>
      </c>
      <c r="H7" s="14"/>
      <c r="I7" s="14"/>
      <c r="J7" s="14"/>
      <c r="K7" s="14"/>
      <c r="L7" s="14"/>
      <c r="M7" s="14"/>
      <c r="N7" s="14"/>
    </row>
    <row r="8" spans="1:14" ht="12.95" customHeight="1" x14ac:dyDescent="0.15">
      <c r="A8" s="11" t="s">
        <v>31</v>
      </c>
      <c r="B8" s="11"/>
      <c r="C8" s="12" t="s">
        <v>101</v>
      </c>
      <c r="D8" s="12" t="s">
        <v>322</v>
      </c>
      <c r="E8" s="12"/>
      <c r="F8" s="10" t="str">
        <f>IF(業者カード!AB1="","",業者カード!AB1)</f>
        <v/>
      </c>
      <c r="G8" s="14"/>
      <c r="H8" s="14"/>
      <c r="I8" s="14"/>
      <c r="J8" s="14"/>
      <c r="K8" s="14"/>
      <c r="L8" s="14"/>
      <c r="M8" s="14"/>
      <c r="N8" s="10" t="s">
        <v>113</v>
      </c>
    </row>
    <row r="9" spans="1:14" ht="12.95" customHeight="1" x14ac:dyDescent="0.15">
      <c r="A9" s="11" t="s">
        <v>114</v>
      </c>
      <c r="B9" s="11"/>
      <c r="C9" s="12" t="s">
        <v>101</v>
      </c>
      <c r="D9" s="12" t="s">
        <v>115</v>
      </c>
      <c r="E9" s="12"/>
      <c r="F9" s="10" t="str">
        <f>業者カード!AH10</f>
        <v/>
      </c>
      <c r="G9" s="14">
        <f>業者カード!F10</f>
        <v>0</v>
      </c>
      <c r="H9" s="14"/>
      <c r="I9" s="14"/>
      <c r="J9" s="14"/>
      <c r="K9" s="14"/>
      <c r="L9" s="14"/>
      <c r="M9" s="14"/>
    </row>
    <row r="10" spans="1:14" ht="12.95" customHeight="1" x14ac:dyDescent="0.15">
      <c r="A10" s="11" t="s">
        <v>116</v>
      </c>
      <c r="B10" s="11"/>
      <c r="C10" s="12" t="s">
        <v>117</v>
      </c>
      <c r="D10" s="12" t="s">
        <v>118</v>
      </c>
      <c r="E10" s="12" t="s">
        <v>119</v>
      </c>
      <c r="F10" s="10" t="str">
        <f>業者カード!AI10</f>
        <v/>
      </c>
      <c r="G10" s="14">
        <f>業者カード!T10</f>
        <v>0</v>
      </c>
      <c r="H10" s="14"/>
      <c r="I10" s="14"/>
      <c r="J10" s="14"/>
      <c r="K10" s="14"/>
      <c r="L10" s="14"/>
      <c r="M10" s="14"/>
      <c r="N10" s="10" t="s">
        <v>120</v>
      </c>
    </row>
    <row r="11" spans="1:14" ht="12.95" customHeight="1" x14ac:dyDescent="0.15">
      <c r="A11" s="11" t="s">
        <v>238</v>
      </c>
      <c r="B11" s="11"/>
      <c r="C11" s="12" t="s">
        <v>111</v>
      </c>
      <c r="D11" s="12" t="s">
        <v>112</v>
      </c>
      <c r="E11" s="12" t="s">
        <v>239</v>
      </c>
      <c r="F11" s="10" t="str">
        <f>IF(業者カード!F7="","",業者カード!AH7)</f>
        <v/>
      </c>
      <c r="G11" s="14"/>
      <c r="H11" s="14"/>
      <c r="I11" s="14"/>
      <c r="J11" s="14"/>
      <c r="K11" s="14"/>
      <c r="L11" s="14"/>
      <c r="M11" s="14"/>
    </row>
    <row r="12" spans="1:14" ht="12.95" customHeight="1" x14ac:dyDescent="0.15">
      <c r="A12" s="11" t="s">
        <v>240</v>
      </c>
      <c r="B12" s="11"/>
      <c r="C12" s="12" t="s">
        <v>111</v>
      </c>
      <c r="D12" s="12" t="s">
        <v>112</v>
      </c>
      <c r="E12" s="12" t="s">
        <v>241</v>
      </c>
      <c r="F12" s="10" t="str">
        <f>IF(F13=1,IF(業者カード!F9="","",業者カード!AI9),IF(業者カード!F8="","",業者カード!AH8))</f>
        <v/>
      </c>
      <c r="G12" s="14"/>
      <c r="H12" s="14"/>
      <c r="I12" s="14"/>
      <c r="J12" s="14"/>
      <c r="K12" s="14"/>
      <c r="L12" s="14"/>
      <c r="M12" s="14"/>
    </row>
    <row r="13" spans="1:14" ht="12.95" customHeight="1" x14ac:dyDescent="0.15">
      <c r="A13" s="11" t="s">
        <v>316</v>
      </c>
      <c r="B13" s="11"/>
      <c r="C13" s="12" t="s">
        <v>111</v>
      </c>
      <c r="D13" s="12" t="s">
        <v>112</v>
      </c>
      <c r="E13" s="12" t="s">
        <v>320</v>
      </c>
      <c r="F13" s="10">
        <f>業者カード!AH9</f>
        <v>0</v>
      </c>
      <c r="G13" s="14"/>
      <c r="H13" s="14"/>
      <c r="I13" s="14"/>
      <c r="J13" s="14"/>
      <c r="K13" s="14"/>
      <c r="L13" s="14"/>
      <c r="M13" s="14"/>
    </row>
    <row r="14" spans="1:14" ht="12.95" customHeight="1" x14ac:dyDescent="0.15"/>
    <row r="15" spans="1:14" ht="12.95" customHeight="1" x14ac:dyDescent="0.15">
      <c r="A15" s="11" t="s">
        <v>121</v>
      </c>
      <c r="B15" s="11"/>
      <c r="C15" s="14" t="s">
        <v>93</v>
      </c>
      <c r="D15" s="14" t="s">
        <v>294</v>
      </c>
      <c r="E15" s="14" t="s">
        <v>95</v>
      </c>
      <c r="F15" s="14"/>
      <c r="G15" s="14"/>
      <c r="H15" s="14"/>
      <c r="I15" s="14"/>
      <c r="J15" s="14"/>
      <c r="K15" s="14"/>
      <c r="L15" s="14"/>
      <c r="M15" s="14"/>
      <c r="N15" s="14" t="s">
        <v>122</v>
      </c>
    </row>
    <row r="16" spans="1:14" ht="12.95" customHeight="1" x14ac:dyDescent="0.15">
      <c r="A16" s="11" t="s">
        <v>123</v>
      </c>
      <c r="B16" s="11"/>
      <c r="C16" s="12" t="s">
        <v>124</v>
      </c>
      <c r="D16" s="12" t="s">
        <v>125</v>
      </c>
      <c r="E16" s="12"/>
      <c r="F16" s="10" t="str">
        <f>業者カード!AI14</f>
        <v/>
      </c>
      <c r="G16" s="14"/>
      <c r="H16" s="14"/>
      <c r="I16" s="14"/>
      <c r="J16" s="14"/>
      <c r="K16" s="14"/>
      <c r="L16" s="14"/>
      <c r="M16" s="14"/>
      <c r="N16" s="10" t="s">
        <v>126</v>
      </c>
    </row>
    <row r="17" spans="1:14" ht="12.95" customHeight="1" x14ac:dyDescent="0.15">
      <c r="A17" s="11" t="s">
        <v>86</v>
      </c>
      <c r="B17" s="11"/>
      <c r="C17" s="12" t="s">
        <v>117</v>
      </c>
      <c r="D17" s="12" t="s">
        <v>118</v>
      </c>
      <c r="E17" s="12" t="s">
        <v>127</v>
      </c>
      <c r="F17" s="10" t="str">
        <f>IF(業者カード!O14="","",業者カード!AH14)</f>
        <v/>
      </c>
      <c r="G17" s="14"/>
      <c r="H17" s="14"/>
      <c r="I17" s="14"/>
      <c r="J17" s="14"/>
      <c r="K17" s="14"/>
      <c r="L17" s="14"/>
      <c r="M17" s="14"/>
      <c r="N17" s="10" t="s">
        <v>0</v>
      </c>
    </row>
    <row r="18" spans="1:14" ht="12.95" customHeight="1" x14ac:dyDescent="0.15">
      <c r="A18" s="11" t="s">
        <v>128</v>
      </c>
      <c r="B18" s="11"/>
      <c r="C18" s="12" t="s">
        <v>117</v>
      </c>
      <c r="D18" s="12" t="s">
        <v>118</v>
      </c>
      <c r="E18" s="12" t="s">
        <v>129</v>
      </c>
      <c r="F18" s="10" t="str">
        <f>IF(業者カード!O13="","",業者カード!O13)</f>
        <v/>
      </c>
      <c r="G18" s="14"/>
      <c r="H18" s="14"/>
      <c r="I18" s="14"/>
      <c r="J18" s="14"/>
      <c r="K18" s="14"/>
      <c r="L18" s="14"/>
      <c r="M18" s="14"/>
      <c r="N18" s="10" t="s">
        <v>130</v>
      </c>
    </row>
    <row r="19" spans="1:14" ht="12.95" customHeight="1" x14ac:dyDescent="0.15">
      <c r="A19" s="11" t="s">
        <v>131</v>
      </c>
      <c r="B19" s="11"/>
      <c r="C19" s="12" t="s">
        <v>117</v>
      </c>
      <c r="D19" s="12" t="s">
        <v>118</v>
      </c>
      <c r="E19" s="12" t="s">
        <v>132</v>
      </c>
      <c r="F19" s="10" t="str">
        <f>IF(業者カード!AH15="","",業者カード!AH15)</f>
        <v/>
      </c>
      <c r="G19" s="14"/>
      <c r="H19" s="14"/>
      <c r="I19" s="14"/>
      <c r="J19" s="14"/>
      <c r="K19" s="14"/>
      <c r="L19" s="14"/>
      <c r="M19" s="14"/>
      <c r="N19" s="10" t="s">
        <v>131</v>
      </c>
    </row>
    <row r="20" spans="1:14" ht="12.95" customHeight="1" x14ac:dyDescent="0.15">
      <c r="A20" s="11" t="s">
        <v>1</v>
      </c>
      <c r="B20" s="11"/>
      <c r="C20" s="12" t="s">
        <v>117</v>
      </c>
      <c r="D20" s="12" t="s">
        <v>118</v>
      </c>
      <c r="E20" s="12" t="s">
        <v>133</v>
      </c>
      <c r="F20" s="10" t="str">
        <f>IF(業者カード!AH16="","",業者カード!AH16)</f>
        <v/>
      </c>
      <c r="G20" s="14"/>
      <c r="H20" s="14"/>
      <c r="I20" s="14"/>
      <c r="J20" s="14"/>
      <c r="K20" s="14"/>
      <c r="L20" s="14"/>
      <c r="M20" s="14"/>
      <c r="N20" s="10" t="s">
        <v>1</v>
      </c>
    </row>
    <row r="21" spans="1:14" ht="12.95" customHeight="1" x14ac:dyDescent="0.15">
      <c r="A21" s="11" t="s">
        <v>134</v>
      </c>
      <c r="B21" s="11" t="s">
        <v>28</v>
      </c>
      <c r="C21" s="12" t="s">
        <v>117</v>
      </c>
      <c r="D21" s="12" t="s">
        <v>118</v>
      </c>
      <c r="E21" s="12" t="s">
        <v>135</v>
      </c>
      <c r="F21" s="10" t="str">
        <f>IF(業者カード!H20="","",業者カード!H20)</f>
        <v/>
      </c>
      <c r="G21" s="14"/>
      <c r="H21" s="14"/>
      <c r="I21" s="14"/>
      <c r="J21" s="14"/>
      <c r="K21" s="14"/>
      <c r="L21" s="14"/>
      <c r="M21" s="14"/>
      <c r="N21" s="10" t="s">
        <v>28</v>
      </c>
    </row>
    <row r="22" spans="1:14" ht="12.95" customHeight="1" x14ac:dyDescent="0.15">
      <c r="A22" s="11"/>
      <c r="B22" s="11" t="s">
        <v>29</v>
      </c>
      <c r="C22" s="12" t="s">
        <v>136</v>
      </c>
      <c r="D22" s="12" t="s">
        <v>137</v>
      </c>
      <c r="E22" s="12" t="s">
        <v>138</v>
      </c>
      <c r="F22" s="10" t="str">
        <f>IF(業者カード!Q20="","",業者カード!Q20)</f>
        <v/>
      </c>
      <c r="G22" s="14"/>
      <c r="H22" s="14"/>
      <c r="I22" s="14"/>
      <c r="J22" s="14"/>
      <c r="K22" s="14"/>
      <c r="L22" s="14"/>
      <c r="M22" s="14"/>
      <c r="N22" s="10" t="s">
        <v>29</v>
      </c>
    </row>
    <row r="23" spans="1:14" ht="12.95" customHeight="1" x14ac:dyDescent="0.15">
      <c r="A23" s="11"/>
      <c r="B23" s="11" t="s">
        <v>139</v>
      </c>
      <c r="C23" s="12" t="s">
        <v>136</v>
      </c>
      <c r="D23" s="12" t="s">
        <v>137</v>
      </c>
      <c r="E23" s="12" t="s">
        <v>140</v>
      </c>
      <c r="F23" s="10" t="str">
        <f>IF(業者カード!Q19="","",業者カード!Q19)</f>
        <v/>
      </c>
      <c r="G23" s="14"/>
      <c r="H23" s="14"/>
      <c r="I23" s="14"/>
      <c r="J23" s="14"/>
      <c r="K23" s="14"/>
      <c r="L23" s="14"/>
      <c r="M23" s="14"/>
      <c r="N23" s="10" t="s">
        <v>141</v>
      </c>
    </row>
    <row r="24" spans="1:14" ht="12.95" customHeight="1" x14ac:dyDescent="0.15">
      <c r="A24" s="11" t="s">
        <v>2</v>
      </c>
      <c r="B24" s="11"/>
      <c r="C24" s="12" t="s">
        <v>117</v>
      </c>
      <c r="D24" s="12" t="s">
        <v>118</v>
      </c>
      <c r="E24" s="12" t="s">
        <v>142</v>
      </c>
      <c r="F24" s="10" t="str">
        <f>IF(業者カード!F21="","",業者カード!F21)</f>
        <v/>
      </c>
      <c r="G24" s="14"/>
      <c r="H24" s="14"/>
      <c r="I24" s="14"/>
      <c r="J24" s="14"/>
      <c r="K24" s="14"/>
      <c r="L24" s="14"/>
      <c r="M24" s="14"/>
      <c r="N24" s="10" t="s">
        <v>2</v>
      </c>
    </row>
    <row r="25" spans="1:14" ht="12.95" customHeight="1" x14ac:dyDescent="0.15">
      <c r="A25" s="11" t="s">
        <v>143</v>
      </c>
      <c r="B25" s="11"/>
      <c r="C25" s="12" t="s">
        <v>117</v>
      </c>
      <c r="D25" s="12" t="s">
        <v>118</v>
      </c>
      <c r="E25" s="12" t="s">
        <v>144</v>
      </c>
      <c r="F25" s="10" t="str">
        <f>IF(業者カード!F22="","",業者カード!F22)</f>
        <v/>
      </c>
      <c r="G25" s="14"/>
      <c r="H25" s="14"/>
      <c r="I25" s="14"/>
      <c r="J25" s="14"/>
      <c r="K25" s="14"/>
      <c r="L25" s="14"/>
      <c r="M25" s="14"/>
      <c r="N25" s="10" t="s">
        <v>143</v>
      </c>
    </row>
    <row r="26" spans="1:14" ht="12.95" customHeight="1" x14ac:dyDescent="0.15">
      <c r="A26" s="11" t="s">
        <v>145</v>
      </c>
      <c r="B26" s="11"/>
      <c r="C26" s="12" t="s">
        <v>117</v>
      </c>
      <c r="D26" s="12" t="s">
        <v>118</v>
      </c>
      <c r="E26" s="12" t="s">
        <v>146</v>
      </c>
      <c r="F26" s="10" t="str">
        <f>IF(業者カード!F23="","",業者カード!F23)</f>
        <v/>
      </c>
      <c r="G26" s="14"/>
      <c r="H26" s="14"/>
      <c r="I26" s="14"/>
      <c r="J26" s="14"/>
      <c r="K26" s="14"/>
      <c r="L26" s="14"/>
      <c r="M26" s="14"/>
      <c r="N26" s="10" t="s">
        <v>147</v>
      </c>
    </row>
    <row r="27" spans="1:14" ht="12.95" customHeight="1" x14ac:dyDescent="0.15"/>
    <row r="28" spans="1:14" ht="12.95" customHeight="1" x14ac:dyDescent="0.15">
      <c r="A28" s="11" t="s">
        <v>148</v>
      </c>
      <c r="B28" s="11"/>
      <c r="C28" s="14" t="s">
        <v>93</v>
      </c>
      <c r="D28" s="14" t="s">
        <v>294</v>
      </c>
      <c r="E28" s="14" t="s">
        <v>95</v>
      </c>
      <c r="F28" s="14"/>
      <c r="G28" s="14"/>
      <c r="H28" s="14"/>
      <c r="I28" s="14"/>
      <c r="J28" s="14"/>
      <c r="K28" s="14"/>
      <c r="L28" s="14"/>
      <c r="M28" s="14"/>
      <c r="N28" s="14" t="s">
        <v>149</v>
      </c>
    </row>
    <row r="29" spans="1:14" ht="12.95" customHeight="1" x14ac:dyDescent="0.15">
      <c r="A29" s="11" t="s">
        <v>30</v>
      </c>
      <c r="B29" s="11"/>
      <c r="C29" s="12" t="s">
        <v>111</v>
      </c>
      <c r="D29" s="12" t="s">
        <v>118</v>
      </c>
      <c r="E29" s="12" t="s">
        <v>150</v>
      </c>
      <c r="F29" s="10" t="str">
        <f>IF(業者カード!Q27="","",業者カード!AH27)</f>
        <v/>
      </c>
      <c r="G29" s="14"/>
      <c r="H29" s="14"/>
      <c r="I29" s="14"/>
      <c r="J29" s="14"/>
      <c r="K29" s="14"/>
      <c r="L29" s="14"/>
      <c r="M29" s="14"/>
      <c r="N29" s="10" t="s">
        <v>30</v>
      </c>
    </row>
    <row r="30" spans="1:14" ht="12.95" customHeight="1" x14ac:dyDescent="0.15">
      <c r="A30" s="11" t="s">
        <v>151</v>
      </c>
      <c r="B30" s="11"/>
      <c r="C30" s="12" t="s">
        <v>111</v>
      </c>
      <c r="D30" s="12" t="s">
        <v>118</v>
      </c>
      <c r="E30" s="12" t="s">
        <v>152</v>
      </c>
      <c r="F30" s="10" t="str">
        <f>IF(業者カード!Q26="","",業者カード!AH26)</f>
        <v/>
      </c>
      <c r="G30" s="14"/>
      <c r="H30" s="14"/>
      <c r="I30" s="14"/>
      <c r="J30" s="14"/>
      <c r="K30" s="14"/>
      <c r="L30" s="14"/>
      <c r="M30" s="14"/>
      <c r="N30" s="10" t="s">
        <v>130</v>
      </c>
    </row>
    <row r="31" spans="1:14" ht="12.95" customHeight="1" x14ac:dyDescent="0.15">
      <c r="A31" s="11" t="s">
        <v>131</v>
      </c>
      <c r="B31" s="11"/>
      <c r="C31" s="12" t="s">
        <v>111</v>
      </c>
      <c r="D31" s="12" t="s">
        <v>118</v>
      </c>
      <c r="E31" s="12" t="s">
        <v>153</v>
      </c>
      <c r="F31" s="10" t="str">
        <f>IF(業者カード!AH28="","",業者カード!AH28)</f>
        <v/>
      </c>
      <c r="G31" s="14"/>
      <c r="H31" s="14"/>
      <c r="I31" s="14"/>
      <c r="J31" s="14"/>
      <c r="K31" s="14"/>
      <c r="L31" s="14"/>
      <c r="M31" s="14"/>
      <c r="N31" s="10" t="s">
        <v>131</v>
      </c>
    </row>
    <row r="32" spans="1:14" ht="12.95" customHeight="1" x14ac:dyDescent="0.15">
      <c r="A32" s="11" t="s">
        <v>1</v>
      </c>
      <c r="B32" s="11"/>
      <c r="C32" s="12" t="s">
        <v>111</v>
      </c>
      <c r="D32" s="12" t="s">
        <v>118</v>
      </c>
      <c r="E32" s="12" t="s">
        <v>154</v>
      </c>
      <c r="F32" s="10" t="str">
        <f>IF(業者カード!AH29="","",業者カード!AH29)</f>
        <v/>
      </c>
      <c r="G32" s="14"/>
      <c r="H32" s="14"/>
      <c r="I32" s="14"/>
      <c r="J32" s="14"/>
      <c r="K32" s="14"/>
      <c r="L32" s="14"/>
      <c r="M32" s="14"/>
      <c r="N32" s="10" t="s">
        <v>1</v>
      </c>
    </row>
    <row r="33" spans="1:14" ht="12.95" customHeight="1" x14ac:dyDescent="0.15">
      <c r="A33" s="11" t="s">
        <v>134</v>
      </c>
      <c r="B33" s="11" t="s">
        <v>28</v>
      </c>
      <c r="C33" s="12" t="s">
        <v>111</v>
      </c>
      <c r="D33" s="12" t="s">
        <v>118</v>
      </c>
      <c r="E33" s="12" t="s">
        <v>155</v>
      </c>
      <c r="F33" s="10" t="str">
        <f>IF(業者カード!H33="","",業者カード!H33)</f>
        <v/>
      </c>
      <c r="G33" s="14"/>
      <c r="H33" s="14"/>
      <c r="I33" s="14"/>
      <c r="J33" s="14"/>
      <c r="K33" s="14"/>
      <c r="L33" s="14"/>
      <c r="M33" s="14"/>
      <c r="N33" s="10" t="s">
        <v>28</v>
      </c>
    </row>
    <row r="34" spans="1:14" ht="12.95" customHeight="1" x14ac:dyDescent="0.15">
      <c r="A34" s="11"/>
      <c r="B34" s="11" t="s">
        <v>29</v>
      </c>
      <c r="C34" s="12" t="s">
        <v>111</v>
      </c>
      <c r="D34" s="12" t="s">
        <v>156</v>
      </c>
      <c r="E34" s="12" t="s">
        <v>157</v>
      </c>
      <c r="F34" s="10" t="str">
        <f>IF(業者カード!Q33="","",業者カード!Q33)</f>
        <v/>
      </c>
      <c r="G34" s="14"/>
      <c r="H34" s="14"/>
      <c r="I34" s="14"/>
      <c r="J34" s="14"/>
      <c r="K34" s="14"/>
      <c r="L34" s="14"/>
      <c r="M34" s="14"/>
      <c r="N34" s="10" t="s">
        <v>29</v>
      </c>
    </row>
    <row r="35" spans="1:14" ht="12.95" customHeight="1" x14ac:dyDescent="0.15">
      <c r="A35" s="11"/>
      <c r="B35" s="11" t="s">
        <v>32</v>
      </c>
      <c r="C35" s="12" t="s">
        <v>111</v>
      </c>
      <c r="D35" s="12" t="s">
        <v>156</v>
      </c>
      <c r="E35" s="12" t="s">
        <v>158</v>
      </c>
      <c r="F35" s="10" t="str">
        <f>IF(業者カード!Q32="","",業者カード!Q32)</f>
        <v/>
      </c>
      <c r="G35" s="14"/>
      <c r="H35" s="14"/>
      <c r="I35" s="14"/>
      <c r="J35" s="14"/>
      <c r="K35" s="14"/>
      <c r="L35" s="14"/>
      <c r="M35" s="14"/>
      <c r="N35" s="10" t="s">
        <v>141</v>
      </c>
    </row>
    <row r="36" spans="1:14" ht="12.95" customHeight="1" x14ac:dyDescent="0.15">
      <c r="A36" s="11" t="s">
        <v>2</v>
      </c>
      <c r="B36" s="11"/>
      <c r="C36" s="12" t="s">
        <v>111</v>
      </c>
      <c r="D36" s="12" t="s">
        <v>159</v>
      </c>
      <c r="E36" s="12" t="s">
        <v>160</v>
      </c>
      <c r="F36" s="10" t="str">
        <f>IF(業者カード!F34="","",業者カード!F34)</f>
        <v/>
      </c>
      <c r="G36" s="14"/>
      <c r="H36" s="14"/>
      <c r="I36" s="14"/>
      <c r="J36" s="14"/>
      <c r="K36" s="14"/>
      <c r="L36" s="14"/>
      <c r="M36" s="14"/>
      <c r="N36" s="10" t="s">
        <v>2</v>
      </c>
    </row>
    <row r="37" spans="1:14" ht="12.95" customHeight="1" x14ac:dyDescent="0.15">
      <c r="A37" s="11" t="s">
        <v>143</v>
      </c>
      <c r="B37" s="11"/>
      <c r="C37" s="12" t="s">
        <v>111</v>
      </c>
      <c r="D37" s="12" t="s">
        <v>156</v>
      </c>
      <c r="E37" s="12" t="s">
        <v>161</v>
      </c>
      <c r="F37" s="10" t="str">
        <f>IF(業者カード!F35="","",業者カード!F35)</f>
        <v/>
      </c>
      <c r="G37" s="14"/>
      <c r="H37" s="14"/>
      <c r="I37" s="14"/>
      <c r="J37" s="14"/>
      <c r="K37" s="14"/>
      <c r="L37" s="14"/>
      <c r="M37" s="14"/>
      <c r="N37" s="10" t="s">
        <v>143</v>
      </c>
    </row>
    <row r="38" spans="1:14" ht="12.95" customHeight="1" x14ac:dyDescent="0.15">
      <c r="A38" s="11" t="s">
        <v>35</v>
      </c>
      <c r="B38" s="11"/>
      <c r="C38" s="12" t="s">
        <v>111</v>
      </c>
      <c r="D38" s="12" t="s">
        <v>156</v>
      </c>
      <c r="E38" s="12" t="s">
        <v>162</v>
      </c>
      <c r="F38" s="10" t="str">
        <f>IF(業者カード!F36="","",業者カード!F36)</f>
        <v/>
      </c>
      <c r="G38" s="14"/>
      <c r="H38" s="14"/>
      <c r="I38" s="14"/>
      <c r="J38" s="14"/>
      <c r="K38" s="14"/>
      <c r="L38" s="14"/>
      <c r="M38" s="14"/>
      <c r="N38" s="10" t="s">
        <v>147</v>
      </c>
    </row>
    <row r="39" spans="1:14" ht="12.95" customHeight="1" x14ac:dyDescent="0.15"/>
    <row r="40" spans="1:14" ht="12.95" customHeight="1" x14ac:dyDescent="0.15">
      <c r="A40" s="11"/>
      <c r="B40" s="11"/>
      <c r="C40" s="14" t="s">
        <v>93</v>
      </c>
      <c r="D40" s="14" t="s">
        <v>294</v>
      </c>
      <c r="E40" s="14" t="s">
        <v>95</v>
      </c>
      <c r="F40" s="14"/>
      <c r="G40" s="14"/>
      <c r="H40" s="14"/>
      <c r="I40" s="14"/>
      <c r="J40" s="14"/>
      <c r="K40" s="14"/>
      <c r="L40" s="14"/>
      <c r="M40" s="14"/>
      <c r="N40" s="14" t="s">
        <v>122</v>
      </c>
    </row>
    <row r="41" spans="1:14" ht="12.95" customHeight="1" x14ac:dyDescent="0.15">
      <c r="A41" s="11" t="s">
        <v>163</v>
      </c>
      <c r="B41" s="11"/>
      <c r="C41" s="12" t="s">
        <v>292</v>
      </c>
      <c r="D41" s="12" t="s">
        <v>164</v>
      </c>
      <c r="E41" s="12" t="s">
        <v>165</v>
      </c>
      <c r="F41" s="10" t="str">
        <f>IF(業者カード!F38="","",業者カード!F38)</f>
        <v/>
      </c>
      <c r="G41" s="14"/>
      <c r="H41" s="14"/>
      <c r="I41" s="14"/>
      <c r="J41" s="14"/>
      <c r="K41" s="14"/>
      <c r="L41" s="14"/>
      <c r="M41" s="14"/>
      <c r="N41" s="10" t="s">
        <v>163</v>
      </c>
    </row>
    <row r="42" spans="1:14" ht="12.95" customHeight="1" x14ac:dyDescent="0.15">
      <c r="A42" s="11" t="s">
        <v>166</v>
      </c>
      <c r="B42" s="11"/>
      <c r="C42" s="12" t="s">
        <v>292</v>
      </c>
      <c r="D42" s="12" t="s">
        <v>159</v>
      </c>
      <c r="E42" s="12" t="s">
        <v>167</v>
      </c>
      <c r="F42" s="10" t="str">
        <f>IF(業者カード!W38="","",業者カード!W38)</f>
        <v/>
      </c>
      <c r="G42" s="14"/>
      <c r="H42" s="14"/>
      <c r="I42" s="14"/>
      <c r="J42" s="14"/>
      <c r="K42" s="14"/>
      <c r="L42" s="14"/>
      <c r="M42" s="14"/>
      <c r="N42" s="10" t="s">
        <v>166</v>
      </c>
    </row>
    <row r="43" spans="1:14" ht="12.95" customHeight="1" x14ac:dyDescent="0.15">
      <c r="A43" s="11" t="s">
        <v>168</v>
      </c>
      <c r="B43" s="11"/>
      <c r="C43" s="12" t="s">
        <v>292</v>
      </c>
      <c r="D43" s="12" t="s">
        <v>156</v>
      </c>
      <c r="E43" s="12" t="s">
        <v>169</v>
      </c>
      <c r="F43" s="10" t="str">
        <f>IF(業者カード!F39="","",業者カード!F39)</f>
        <v/>
      </c>
      <c r="G43" s="14"/>
      <c r="H43" s="14"/>
      <c r="I43" s="14"/>
      <c r="J43" s="14"/>
      <c r="K43" s="14"/>
      <c r="L43" s="14"/>
      <c r="M43" s="14"/>
      <c r="N43" s="10" t="s">
        <v>170</v>
      </c>
    </row>
    <row r="44" spans="1:14" ht="12.95" customHeight="1" x14ac:dyDescent="0.15">
      <c r="A44" s="11" t="s">
        <v>171</v>
      </c>
      <c r="B44" s="11"/>
      <c r="C44" s="12" t="s">
        <v>292</v>
      </c>
      <c r="D44" s="12" t="s">
        <v>156</v>
      </c>
      <c r="E44" s="12" t="s">
        <v>172</v>
      </c>
      <c r="F44" s="10" t="str">
        <f>IF(業者カード!U39="","",業者カード!U39)</f>
        <v/>
      </c>
      <c r="G44" s="14"/>
      <c r="H44" s="14"/>
      <c r="I44" s="14"/>
      <c r="J44" s="14"/>
      <c r="K44" s="14"/>
      <c r="L44" s="14"/>
      <c r="M44" s="14"/>
      <c r="N44" s="10" t="s">
        <v>173</v>
      </c>
    </row>
    <row r="45" spans="1:14" ht="12.95" customHeight="1" x14ac:dyDescent="0.15">
      <c r="A45" s="11" t="s">
        <v>174</v>
      </c>
      <c r="B45" s="11"/>
      <c r="C45" s="12" t="s">
        <v>292</v>
      </c>
      <c r="D45" s="12" t="s">
        <v>156</v>
      </c>
      <c r="E45" s="12" t="s">
        <v>175</v>
      </c>
      <c r="F45" s="10" t="str">
        <f>IF(業者カード!AC39="","",業者カード!AC39)</f>
        <v/>
      </c>
      <c r="G45" s="14"/>
      <c r="H45" s="14"/>
      <c r="I45" s="14"/>
      <c r="J45" s="14"/>
      <c r="K45" s="14"/>
      <c r="L45" s="14"/>
      <c r="M45" s="14"/>
      <c r="N45" s="10" t="s">
        <v>176</v>
      </c>
    </row>
    <row r="46" spans="1:14" ht="12.95" customHeight="1" x14ac:dyDescent="0.15"/>
    <row r="47" spans="1:14" ht="12.95" customHeight="1" x14ac:dyDescent="0.15">
      <c r="A47" s="11" t="s">
        <v>36</v>
      </c>
      <c r="B47" s="11"/>
      <c r="C47" s="14" t="s">
        <v>93</v>
      </c>
      <c r="D47" s="14" t="s">
        <v>294</v>
      </c>
      <c r="E47" s="14" t="s">
        <v>95</v>
      </c>
      <c r="F47" s="14"/>
      <c r="G47" s="14"/>
      <c r="H47" s="14"/>
      <c r="I47" s="14"/>
      <c r="J47" s="14"/>
      <c r="K47" s="14"/>
      <c r="L47" s="14"/>
      <c r="M47" s="14"/>
      <c r="N47" s="14" t="s">
        <v>177</v>
      </c>
    </row>
    <row r="48" spans="1:14" ht="12.95" customHeight="1" x14ac:dyDescent="0.15">
      <c r="A48" s="11" t="s">
        <v>37</v>
      </c>
      <c r="B48" s="11"/>
      <c r="C48" s="12" t="s">
        <v>292</v>
      </c>
      <c r="D48" s="12" t="s">
        <v>178</v>
      </c>
      <c r="E48" s="12" t="s">
        <v>179</v>
      </c>
      <c r="F48" s="10" t="str">
        <f>IF(業者カード!H43="","",業者カード!H43)</f>
        <v/>
      </c>
      <c r="G48" s="14"/>
      <c r="H48" s="14"/>
      <c r="I48" s="14"/>
      <c r="J48" s="14"/>
      <c r="K48" s="14"/>
      <c r="L48" s="14"/>
      <c r="M48" s="14"/>
      <c r="N48" s="10" t="s">
        <v>37</v>
      </c>
    </row>
    <row r="49" spans="1:14" ht="12.95" customHeight="1" x14ac:dyDescent="0.15">
      <c r="A49" s="11" t="s">
        <v>29</v>
      </c>
      <c r="B49" s="11"/>
      <c r="C49" s="12" t="s">
        <v>292</v>
      </c>
      <c r="D49" s="12" t="s">
        <v>137</v>
      </c>
      <c r="E49" s="12" t="s">
        <v>180</v>
      </c>
      <c r="F49" s="10" t="str">
        <f>IF(業者カード!Q43="","",業者カード!Q43)</f>
        <v/>
      </c>
      <c r="G49" s="14"/>
      <c r="H49" s="14"/>
      <c r="I49" s="14"/>
      <c r="J49" s="14"/>
      <c r="K49" s="14"/>
      <c r="L49" s="14"/>
      <c r="M49" s="14"/>
      <c r="N49" s="10" t="s">
        <v>29</v>
      </c>
    </row>
    <row r="50" spans="1:14" ht="12.95" customHeight="1" x14ac:dyDescent="0.15">
      <c r="A50" s="11" t="s">
        <v>181</v>
      </c>
      <c r="B50" s="11"/>
      <c r="C50" s="12" t="s">
        <v>292</v>
      </c>
      <c r="D50" s="12" t="s">
        <v>137</v>
      </c>
      <c r="E50" s="12" t="s">
        <v>182</v>
      </c>
      <c r="F50" s="10" t="str">
        <f>IF(業者カード!Q42="","",業者カード!Q42)</f>
        <v/>
      </c>
      <c r="G50" s="14"/>
      <c r="H50" s="14"/>
      <c r="I50" s="14"/>
      <c r="J50" s="14"/>
      <c r="K50" s="14"/>
      <c r="L50" s="14"/>
      <c r="M50" s="14"/>
      <c r="N50" s="10" t="s">
        <v>32</v>
      </c>
    </row>
    <row r="51" spans="1:14" ht="12.95" customHeight="1" x14ac:dyDescent="0.15">
      <c r="A51" s="11" t="s">
        <v>2</v>
      </c>
      <c r="B51" s="11"/>
      <c r="C51" s="12" t="s">
        <v>292</v>
      </c>
      <c r="D51" s="12" t="s">
        <v>156</v>
      </c>
      <c r="E51" s="12" t="s">
        <v>183</v>
      </c>
      <c r="F51" s="10" t="str">
        <f>IF(業者カード!F44="","",業者カード!F44)</f>
        <v/>
      </c>
      <c r="G51" s="14"/>
      <c r="H51" s="14"/>
      <c r="I51" s="14"/>
      <c r="J51" s="14"/>
      <c r="K51" s="14"/>
      <c r="L51" s="14"/>
      <c r="M51" s="14"/>
      <c r="N51" s="10" t="s">
        <v>2</v>
      </c>
    </row>
    <row r="52" spans="1:14" ht="12.95" customHeight="1" x14ac:dyDescent="0.15">
      <c r="A52" s="11" t="s">
        <v>143</v>
      </c>
      <c r="B52" s="11"/>
      <c r="C52" s="12" t="s">
        <v>292</v>
      </c>
      <c r="D52" s="12" t="s">
        <v>156</v>
      </c>
      <c r="E52" s="12" t="s">
        <v>184</v>
      </c>
      <c r="F52" s="10" t="str">
        <f>IF(業者カード!F45="","",業者カード!F45)</f>
        <v/>
      </c>
      <c r="G52" s="14"/>
      <c r="H52" s="14"/>
      <c r="I52" s="14"/>
      <c r="J52" s="14"/>
      <c r="K52" s="14"/>
      <c r="L52" s="14"/>
      <c r="M52" s="14"/>
      <c r="N52" s="10" t="s">
        <v>143</v>
      </c>
    </row>
    <row r="53" spans="1:14" ht="12.95" customHeight="1" x14ac:dyDescent="0.15">
      <c r="A53" s="11" t="s">
        <v>35</v>
      </c>
      <c r="B53" s="11"/>
      <c r="C53" s="12" t="s">
        <v>292</v>
      </c>
      <c r="D53" s="12" t="s">
        <v>156</v>
      </c>
      <c r="E53" s="12" t="s">
        <v>185</v>
      </c>
      <c r="F53" s="10" t="str">
        <f>IF(業者カード!F46="","",業者カード!F46)</f>
        <v/>
      </c>
      <c r="G53" s="14"/>
      <c r="H53" s="14"/>
      <c r="I53" s="14"/>
      <c r="J53" s="14"/>
      <c r="K53" s="14"/>
      <c r="L53" s="14"/>
      <c r="M53" s="14"/>
      <c r="N53" s="10" t="s">
        <v>147</v>
      </c>
    </row>
    <row r="54" spans="1:14" ht="12.95" customHeight="1" x14ac:dyDescent="0.15"/>
    <row r="55" spans="1:14" ht="12.95" customHeight="1" x14ac:dyDescent="0.15"/>
    <row r="56" spans="1:14" ht="12.95" customHeight="1" x14ac:dyDescent="0.15"/>
    <row r="57" spans="1:14" ht="12.95" customHeight="1" x14ac:dyDescent="0.15"/>
    <row r="58" spans="1:14" ht="12.95" customHeight="1" x14ac:dyDescent="0.15"/>
    <row r="59" spans="1:14" ht="12.95" customHeight="1" x14ac:dyDescent="0.15">
      <c r="A59" s="11" t="s">
        <v>196</v>
      </c>
      <c r="B59" s="11"/>
      <c r="C59" s="14" t="s">
        <v>93</v>
      </c>
      <c r="D59" s="14" t="s">
        <v>294</v>
      </c>
      <c r="E59" s="14" t="s">
        <v>210</v>
      </c>
      <c r="F59" s="14" t="s">
        <v>295</v>
      </c>
      <c r="G59" s="14" t="s">
        <v>193</v>
      </c>
      <c r="H59" s="14" t="s">
        <v>194</v>
      </c>
      <c r="I59" s="14" t="s">
        <v>195</v>
      </c>
    </row>
    <row r="60" spans="1:14" ht="12.95" customHeight="1" x14ac:dyDescent="0.15">
      <c r="A60" s="11"/>
      <c r="B60" s="11"/>
      <c r="C60" s="12" t="s">
        <v>186</v>
      </c>
      <c r="D60" s="12" t="s">
        <v>188</v>
      </c>
      <c r="E60" s="12" t="s">
        <v>189</v>
      </c>
      <c r="F60" s="12" t="s">
        <v>296</v>
      </c>
      <c r="G60" s="12" t="s">
        <v>190</v>
      </c>
      <c r="H60" s="12" t="s">
        <v>191</v>
      </c>
      <c r="I60" s="12" t="s">
        <v>192</v>
      </c>
    </row>
    <row r="61" spans="1:14" ht="12.95" customHeight="1" x14ac:dyDescent="0.15">
      <c r="A61" s="11" t="str">
        <f>業者カード!A50</f>
        <v>測量</v>
      </c>
      <c r="B61" s="11"/>
      <c r="C61" s="12" t="s">
        <v>187</v>
      </c>
      <c r="D61" s="12" t="s">
        <v>188</v>
      </c>
      <c r="E61" s="13">
        <v>0</v>
      </c>
      <c r="F61" s="13" t="str">
        <f>IF(OR(G61&lt;&gt;"",H61&gt;0,I61&gt;0),1,"")</f>
        <v/>
      </c>
      <c r="G61" s="10" t="str">
        <f>IF(業者カード!L50="","",業者カード!L50)</f>
        <v/>
      </c>
      <c r="H61" s="10">
        <f>業者カード!S50</f>
        <v>0</v>
      </c>
      <c r="I61" s="10">
        <f>業者カード!Z50</f>
        <v>0</v>
      </c>
    </row>
    <row r="62" spans="1:14" ht="12.95" customHeight="1" x14ac:dyDescent="0.15">
      <c r="A62" s="11" t="str">
        <f>業者カード!A59</f>
        <v>土木関係建設コンサルタント</v>
      </c>
      <c r="B62" s="11"/>
      <c r="C62" s="12" t="s">
        <v>187</v>
      </c>
      <c r="D62" s="12" t="s">
        <v>188</v>
      </c>
      <c r="E62" s="13">
        <v>1</v>
      </c>
      <c r="F62" s="13" t="str">
        <f t="shared" ref="F62:F65" si="0">IF(OR(G62&lt;&gt;"",H62&gt;0,I62&gt;0),1,"")</f>
        <v/>
      </c>
      <c r="G62" s="10" t="str">
        <f>IF(業者カード!L59="","",業者カード!L59)</f>
        <v/>
      </c>
      <c r="H62" s="10">
        <f>業者カード!S59</f>
        <v>0</v>
      </c>
      <c r="I62" s="10">
        <f>業者カード!Z59</f>
        <v>0</v>
      </c>
    </row>
    <row r="63" spans="1:14" ht="12.95" customHeight="1" x14ac:dyDescent="0.15">
      <c r="A63" s="17" t="str">
        <f>業者カード!A86</f>
        <v>建築関係建設コンサルタント</v>
      </c>
      <c r="B63" s="11"/>
      <c r="C63" s="12" t="s">
        <v>187</v>
      </c>
      <c r="D63" s="12" t="s">
        <v>188</v>
      </c>
      <c r="E63" s="13">
        <v>2</v>
      </c>
      <c r="F63" s="13" t="str">
        <f t="shared" si="0"/>
        <v/>
      </c>
      <c r="G63" s="10" t="str">
        <f>IF(業者カード!L86="","",業者カード!L86)</f>
        <v/>
      </c>
      <c r="H63" s="10">
        <f>業者カード!S86</f>
        <v>0</v>
      </c>
      <c r="I63" s="10">
        <f>業者カード!Z86</f>
        <v>0</v>
      </c>
    </row>
    <row r="64" spans="1:14" ht="12.95" customHeight="1" x14ac:dyDescent="0.15">
      <c r="A64" s="11" t="str">
        <f>業者カード!A93</f>
        <v>地質調査</v>
      </c>
      <c r="B64" s="11"/>
      <c r="C64" s="12" t="s">
        <v>187</v>
      </c>
      <c r="D64" s="12" t="s">
        <v>188</v>
      </c>
      <c r="E64" s="13">
        <v>3</v>
      </c>
      <c r="F64" s="13" t="str">
        <f t="shared" si="0"/>
        <v/>
      </c>
      <c r="G64" s="10" t="str">
        <f>IF(業者カード!L93="","",業者カード!L93)</f>
        <v/>
      </c>
      <c r="H64" s="10">
        <f>業者カード!S93</f>
        <v>0</v>
      </c>
      <c r="I64" s="10">
        <f>業者カード!Z93</f>
        <v>0</v>
      </c>
    </row>
    <row r="65" spans="1:12" ht="12.95" customHeight="1" x14ac:dyDescent="0.15">
      <c r="A65" s="17" t="str">
        <f>業者カード!A100</f>
        <v>補償関連コンサルタント</v>
      </c>
      <c r="B65" s="11"/>
      <c r="C65" s="12" t="s">
        <v>187</v>
      </c>
      <c r="D65" s="12" t="s">
        <v>188</v>
      </c>
      <c r="E65" s="13">
        <v>4</v>
      </c>
      <c r="F65" s="13" t="str">
        <f t="shared" si="0"/>
        <v/>
      </c>
      <c r="G65" s="10" t="str">
        <f>IF(業者カード!L100="","",業者カード!L100)</f>
        <v/>
      </c>
      <c r="H65" s="10">
        <f>業者カード!S100</f>
        <v>0</v>
      </c>
      <c r="I65" s="10">
        <f>業者カード!Z100</f>
        <v>0</v>
      </c>
    </row>
    <row r="66" spans="1:12" ht="12.95" customHeight="1" x14ac:dyDescent="0.15"/>
    <row r="67" spans="1:12" ht="12.95" customHeight="1" x14ac:dyDescent="0.15"/>
    <row r="68" spans="1:12" ht="12.95" customHeight="1" x14ac:dyDescent="0.15">
      <c r="A68" s="11"/>
      <c r="B68" s="11"/>
      <c r="C68" s="14" t="s">
        <v>93</v>
      </c>
      <c r="D68" s="14" t="s">
        <v>294</v>
      </c>
      <c r="E68" s="14" t="s">
        <v>210</v>
      </c>
      <c r="F68" s="14" t="s">
        <v>297</v>
      </c>
      <c r="G68" s="14" t="s">
        <v>212</v>
      </c>
      <c r="H68" s="14" t="s">
        <v>211</v>
      </c>
      <c r="I68" s="14" t="s">
        <v>213</v>
      </c>
      <c r="J68" s="14" t="s">
        <v>214</v>
      </c>
      <c r="K68" s="14" t="s">
        <v>215</v>
      </c>
      <c r="L68" s="14" t="s">
        <v>216</v>
      </c>
    </row>
    <row r="69" spans="1:12" ht="12.95" customHeight="1" x14ac:dyDescent="0.15">
      <c r="A69" s="11"/>
      <c r="B69" s="11"/>
      <c r="C69" s="12" t="s">
        <v>186</v>
      </c>
      <c r="D69" s="12" t="s">
        <v>197</v>
      </c>
      <c r="E69" s="12" t="s">
        <v>189</v>
      </c>
      <c r="F69" s="12" t="s">
        <v>296</v>
      </c>
      <c r="G69" s="12" t="s">
        <v>199</v>
      </c>
      <c r="H69" s="12" t="s">
        <v>198</v>
      </c>
      <c r="I69" s="12" t="s">
        <v>200</v>
      </c>
      <c r="J69" s="12" t="s">
        <v>201</v>
      </c>
      <c r="K69" s="12" t="s">
        <v>202</v>
      </c>
      <c r="L69" s="12" t="s">
        <v>203</v>
      </c>
    </row>
    <row r="70" spans="1:12" ht="12.95" customHeight="1" x14ac:dyDescent="0.15">
      <c r="A70" s="17" t="str">
        <f>業者カード!A50</f>
        <v>測量</v>
      </c>
      <c r="B70" s="11"/>
      <c r="C70" s="12" t="s">
        <v>187</v>
      </c>
      <c r="D70" s="12" t="s">
        <v>197</v>
      </c>
      <c r="E70" s="13">
        <v>0</v>
      </c>
      <c r="F70" s="13" t="str">
        <f>IF(OR(G70&lt;&gt;"",I70&lt;&gt;"",J70&gt;0,K70&gt;0,L70&gt;0),1,"")</f>
        <v/>
      </c>
      <c r="G70" s="10" t="str">
        <f>業者カード!AH53</f>
        <v/>
      </c>
      <c r="H70" s="16" t="str">
        <f>業者カード!AK53</f>
        <v>0</v>
      </c>
      <c r="I70" s="10" t="str">
        <f>業者カード!AI53</f>
        <v/>
      </c>
      <c r="J70" s="10">
        <f>業者カード!S53</f>
        <v>0</v>
      </c>
      <c r="K70" s="10">
        <f>業者カード!X53</f>
        <v>0</v>
      </c>
      <c r="L70" s="10">
        <f>業者カード!AC53</f>
        <v>0</v>
      </c>
    </row>
    <row r="71" spans="1:12" ht="12.95" customHeight="1" x14ac:dyDescent="0.15">
      <c r="A71" s="17"/>
      <c r="B71" s="11"/>
      <c r="C71" s="12" t="s">
        <v>187</v>
      </c>
      <c r="D71" s="12" t="s">
        <v>197</v>
      </c>
      <c r="E71" s="13">
        <v>0</v>
      </c>
      <c r="F71" s="13" t="str">
        <f t="shared" ref="F71:F103" si="1">IF(OR(G71&lt;&gt;"",I71&lt;&gt;"",J71&gt;0,K71&gt;0,L71&gt;0),1,"")</f>
        <v/>
      </c>
      <c r="G71" s="10" t="str">
        <f>業者カード!AH54</f>
        <v/>
      </c>
      <c r="H71" s="16" t="str">
        <f>業者カード!AK54</f>
        <v>1</v>
      </c>
      <c r="I71" s="10" t="str">
        <f>業者カード!AI54</f>
        <v/>
      </c>
      <c r="J71" s="10">
        <f>業者カード!S54</f>
        <v>0</v>
      </c>
      <c r="K71" s="10">
        <f>業者カード!X54</f>
        <v>0</v>
      </c>
      <c r="L71" s="10">
        <f>業者カード!AC54</f>
        <v>0</v>
      </c>
    </row>
    <row r="72" spans="1:12" ht="12.95" customHeight="1" x14ac:dyDescent="0.15">
      <c r="A72" s="17"/>
      <c r="B72" s="11"/>
      <c r="C72" s="12" t="s">
        <v>187</v>
      </c>
      <c r="D72" s="12" t="s">
        <v>197</v>
      </c>
      <c r="E72" s="13">
        <v>0</v>
      </c>
      <c r="F72" s="13" t="str">
        <f t="shared" si="1"/>
        <v/>
      </c>
      <c r="G72" s="10" t="str">
        <f>業者カード!AH55</f>
        <v/>
      </c>
      <c r="H72" s="16" t="str">
        <f>業者カード!AK55</f>
        <v>2</v>
      </c>
      <c r="I72" s="10" t="str">
        <f>業者カード!AI55</f>
        <v/>
      </c>
      <c r="J72" s="10">
        <f>業者カード!S55</f>
        <v>0</v>
      </c>
      <c r="K72" s="10">
        <f>業者カード!X55</f>
        <v>0</v>
      </c>
      <c r="L72" s="10">
        <f>業者カード!AC55</f>
        <v>0</v>
      </c>
    </row>
    <row r="73" spans="1:12" ht="12.95" customHeight="1" x14ac:dyDescent="0.15">
      <c r="A73" s="17" t="str">
        <f>業者カード!A59</f>
        <v>土木関係建設コンサルタント</v>
      </c>
      <c r="B73" s="11"/>
      <c r="C73" s="12" t="s">
        <v>187</v>
      </c>
      <c r="D73" s="12" t="s">
        <v>197</v>
      </c>
      <c r="E73" s="18" t="str">
        <f>業者カード!$AJ$59</f>
        <v>1</v>
      </c>
      <c r="F73" s="13" t="str">
        <f t="shared" si="1"/>
        <v/>
      </c>
      <c r="G73" s="10" t="str">
        <f>業者カード!AH62</f>
        <v/>
      </c>
      <c r="H73" s="16" t="str">
        <f>業者カード!AK62</f>
        <v>0</v>
      </c>
      <c r="I73" s="10" t="str">
        <f>業者カード!AI62</f>
        <v/>
      </c>
      <c r="J73" s="10">
        <f>業者カード!S62</f>
        <v>0</v>
      </c>
      <c r="K73" s="10">
        <f>業者カード!X62</f>
        <v>0</v>
      </c>
      <c r="L73" s="10">
        <f>業者カード!AC62</f>
        <v>0</v>
      </c>
    </row>
    <row r="74" spans="1:12" ht="12.95" customHeight="1" x14ac:dyDescent="0.15">
      <c r="A74" s="17"/>
      <c r="B74" s="11"/>
      <c r="C74" s="12" t="s">
        <v>187</v>
      </c>
      <c r="D74" s="12" t="s">
        <v>197</v>
      </c>
      <c r="E74" s="18" t="str">
        <f>業者カード!$AJ$59</f>
        <v>1</v>
      </c>
      <c r="F74" s="13" t="str">
        <f t="shared" si="1"/>
        <v/>
      </c>
      <c r="G74" s="10" t="str">
        <f>業者カード!AH63</f>
        <v/>
      </c>
      <c r="H74" s="16" t="str">
        <f>業者カード!AK63</f>
        <v>1</v>
      </c>
      <c r="I74" s="10" t="str">
        <f>業者カード!AI63</f>
        <v/>
      </c>
      <c r="J74" s="10">
        <f>業者カード!S63</f>
        <v>0</v>
      </c>
      <c r="K74" s="10">
        <f>業者カード!X63</f>
        <v>0</v>
      </c>
      <c r="L74" s="10">
        <f>業者カード!AC63</f>
        <v>0</v>
      </c>
    </row>
    <row r="75" spans="1:12" ht="12.95" customHeight="1" x14ac:dyDescent="0.15">
      <c r="A75" s="17"/>
      <c r="B75" s="11"/>
      <c r="C75" s="12" t="s">
        <v>187</v>
      </c>
      <c r="D75" s="12" t="s">
        <v>197</v>
      </c>
      <c r="E75" s="18" t="str">
        <f>業者カード!$AJ$59</f>
        <v>1</v>
      </c>
      <c r="F75" s="13" t="str">
        <f t="shared" si="1"/>
        <v/>
      </c>
      <c r="G75" s="10" t="str">
        <f>業者カード!AH64</f>
        <v/>
      </c>
      <c r="H75" s="16" t="str">
        <f>業者カード!AK64</f>
        <v>2</v>
      </c>
      <c r="I75" s="10" t="str">
        <f>業者カード!AI64</f>
        <v/>
      </c>
      <c r="J75" s="10">
        <f>業者カード!S64</f>
        <v>0</v>
      </c>
      <c r="K75" s="10">
        <f>業者カード!X64</f>
        <v>0</v>
      </c>
      <c r="L75" s="10">
        <f>業者カード!AC64</f>
        <v>0</v>
      </c>
    </row>
    <row r="76" spans="1:12" ht="12.95" customHeight="1" x14ac:dyDescent="0.15">
      <c r="A76" s="17"/>
      <c r="B76" s="11"/>
      <c r="C76" s="12" t="s">
        <v>187</v>
      </c>
      <c r="D76" s="12" t="s">
        <v>197</v>
      </c>
      <c r="E76" s="18" t="str">
        <f>業者カード!$AJ$59</f>
        <v>1</v>
      </c>
      <c r="F76" s="13" t="str">
        <f t="shared" si="1"/>
        <v/>
      </c>
      <c r="G76" s="10" t="str">
        <f>業者カード!AH65</f>
        <v/>
      </c>
      <c r="H76" s="16" t="str">
        <f>業者カード!AK65</f>
        <v>3</v>
      </c>
      <c r="I76" s="10" t="str">
        <f>業者カード!AI65</f>
        <v/>
      </c>
      <c r="J76" s="10">
        <f>業者カード!S65</f>
        <v>0</v>
      </c>
      <c r="K76" s="10">
        <f>業者カード!X65</f>
        <v>0</v>
      </c>
      <c r="L76" s="10">
        <f>業者カード!AC65</f>
        <v>0</v>
      </c>
    </row>
    <row r="77" spans="1:12" ht="12.95" customHeight="1" x14ac:dyDescent="0.15">
      <c r="A77" s="17"/>
      <c r="B77" s="11"/>
      <c r="C77" s="12" t="s">
        <v>187</v>
      </c>
      <c r="D77" s="12" t="s">
        <v>197</v>
      </c>
      <c r="E77" s="18" t="str">
        <f>業者カード!$AJ$59</f>
        <v>1</v>
      </c>
      <c r="F77" s="13" t="str">
        <f t="shared" si="1"/>
        <v/>
      </c>
      <c r="G77" s="10" t="str">
        <f>業者カード!AH66</f>
        <v/>
      </c>
      <c r="H77" s="16" t="str">
        <f>業者カード!AK66</f>
        <v>4</v>
      </c>
      <c r="I77" s="10" t="str">
        <f>業者カード!AI66</f>
        <v/>
      </c>
      <c r="J77" s="10">
        <f>業者カード!S66</f>
        <v>0</v>
      </c>
      <c r="K77" s="10">
        <f>業者カード!X66</f>
        <v>0</v>
      </c>
      <c r="L77" s="10">
        <f>業者カード!AC66</f>
        <v>0</v>
      </c>
    </row>
    <row r="78" spans="1:12" ht="12.95" customHeight="1" x14ac:dyDescent="0.15">
      <c r="A78" s="17"/>
      <c r="B78" s="11"/>
      <c r="C78" s="12" t="s">
        <v>187</v>
      </c>
      <c r="D78" s="12" t="s">
        <v>197</v>
      </c>
      <c r="E78" s="18" t="str">
        <f>業者カード!$AJ$59</f>
        <v>1</v>
      </c>
      <c r="F78" s="13" t="str">
        <f t="shared" si="1"/>
        <v/>
      </c>
      <c r="G78" s="10" t="str">
        <f>業者カード!AH67</f>
        <v/>
      </c>
      <c r="H78" s="16" t="str">
        <f>業者カード!AK67</f>
        <v>5</v>
      </c>
      <c r="I78" s="10" t="str">
        <f>業者カード!AI67</f>
        <v/>
      </c>
      <c r="J78" s="10">
        <f>業者カード!S67</f>
        <v>0</v>
      </c>
      <c r="K78" s="10">
        <f>業者カード!X67</f>
        <v>0</v>
      </c>
      <c r="L78" s="10">
        <f>業者カード!AC67</f>
        <v>0</v>
      </c>
    </row>
    <row r="79" spans="1:12" ht="12.95" customHeight="1" x14ac:dyDescent="0.15">
      <c r="A79" s="17"/>
      <c r="B79" s="11"/>
      <c r="C79" s="12" t="s">
        <v>187</v>
      </c>
      <c r="D79" s="12" t="s">
        <v>197</v>
      </c>
      <c r="E79" s="18" t="str">
        <f>業者カード!$AJ$59</f>
        <v>1</v>
      </c>
      <c r="F79" s="13" t="str">
        <f t="shared" si="1"/>
        <v/>
      </c>
      <c r="G79" s="10" t="str">
        <f>業者カード!AH68</f>
        <v/>
      </c>
      <c r="H79" s="16" t="str">
        <f>業者カード!AK68</f>
        <v>6</v>
      </c>
      <c r="I79" s="10" t="str">
        <f>業者カード!AI68</f>
        <v/>
      </c>
      <c r="J79" s="10">
        <f>業者カード!S68</f>
        <v>0</v>
      </c>
      <c r="K79" s="10">
        <f>業者カード!X68</f>
        <v>0</v>
      </c>
      <c r="L79" s="10">
        <f>業者カード!AC68</f>
        <v>0</v>
      </c>
    </row>
    <row r="80" spans="1:12" ht="12.95" customHeight="1" x14ac:dyDescent="0.15">
      <c r="A80" s="17"/>
      <c r="B80" s="11"/>
      <c r="C80" s="12" t="s">
        <v>187</v>
      </c>
      <c r="D80" s="12" t="s">
        <v>197</v>
      </c>
      <c r="E80" s="18" t="str">
        <f>業者カード!$AJ$59</f>
        <v>1</v>
      </c>
      <c r="F80" s="13" t="str">
        <f t="shared" si="1"/>
        <v/>
      </c>
      <c r="G80" s="10" t="str">
        <f>業者カード!AH69</f>
        <v/>
      </c>
      <c r="H80" s="16" t="str">
        <f>業者カード!AK69</f>
        <v>7</v>
      </c>
      <c r="I80" s="10" t="str">
        <f>業者カード!AI69</f>
        <v/>
      </c>
      <c r="J80" s="10">
        <f>業者カード!S69</f>
        <v>0</v>
      </c>
      <c r="K80" s="10">
        <f>業者カード!X69</f>
        <v>0</v>
      </c>
      <c r="L80" s="10">
        <f>業者カード!AC69</f>
        <v>0</v>
      </c>
    </row>
    <row r="81" spans="1:12" ht="12.95" customHeight="1" x14ac:dyDescent="0.15">
      <c r="A81" s="17"/>
      <c r="B81" s="11"/>
      <c r="C81" s="12" t="s">
        <v>187</v>
      </c>
      <c r="D81" s="12" t="s">
        <v>197</v>
      </c>
      <c r="E81" s="18" t="str">
        <f>業者カード!$AJ$59</f>
        <v>1</v>
      </c>
      <c r="F81" s="13" t="str">
        <f t="shared" si="1"/>
        <v/>
      </c>
      <c r="G81" s="10" t="str">
        <f>業者カード!AH70</f>
        <v/>
      </c>
      <c r="H81" s="16" t="str">
        <f>業者カード!AK70</f>
        <v>8</v>
      </c>
      <c r="I81" s="10" t="str">
        <f>業者カード!AI70</f>
        <v/>
      </c>
      <c r="J81" s="10">
        <f>業者カード!S70</f>
        <v>0</v>
      </c>
      <c r="K81" s="10">
        <f>業者カード!X70</f>
        <v>0</v>
      </c>
      <c r="L81" s="10">
        <f>業者カード!AC70</f>
        <v>0</v>
      </c>
    </row>
    <row r="82" spans="1:12" ht="12.95" customHeight="1" x14ac:dyDescent="0.15">
      <c r="A82" s="17"/>
      <c r="B82" s="11"/>
      <c r="C82" s="12" t="s">
        <v>187</v>
      </c>
      <c r="D82" s="12" t="s">
        <v>197</v>
      </c>
      <c r="E82" s="18" t="str">
        <f>業者カード!$AJ$59</f>
        <v>1</v>
      </c>
      <c r="F82" s="13" t="str">
        <f t="shared" si="1"/>
        <v/>
      </c>
      <c r="G82" s="10" t="str">
        <f>業者カード!AH71</f>
        <v/>
      </c>
      <c r="H82" s="16" t="str">
        <f>業者カード!AK71</f>
        <v>9</v>
      </c>
      <c r="I82" s="10" t="str">
        <f>業者カード!AI71</f>
        <v/>
      </c>
      <c r="J82" s="10">
        <f>業者カード!S71</f>
        <v>0</v>
      </c>
      <c r="K82" s="10">
        <f>業者カード!X71</f>
        <v>0</v>
      </c>
      <c r="L82" s="10">
        <f>業者カード!AC71</f>
        <v>0</v>
      </c>
    </row>
    <row r="83" spans="1:12" ht="12.95" customHeight="1" x14ac:dyDescent="0.15">
      <c r="A83" s="17"/>
      <c r="B83" s="11"/>
      <c r="C83" s="12" t="s">
        <v>187</v>
      </c>
      <c r="D83" s="12" t="s">
        <v>197</v>
      </c>
      <c r="E83" s="18" t="str">
        <f>業者カード!$AJ$59</f>
        <v>1</v>
      </c>
      <c r="F83" s="13" t="str">
        <f t="shared" si="1"/>
        <v/>
      </c>
      <c r="G83" s="10" t="str">
        <f>業者カード!AH72</f>
        <v/>
      </c>
      <c r="H83" s="16" t="str">
        <f>業者カード!AK72</f>
        <v>10</v>
      </c>
      <c r="I83" s="10" t="str">
        <f>業者カード!AI72</f>
        <v/>
      </c>
      <c r="J83" s="10">
        <f>業者カード!S72</f>
        <v>0</v>
      </c>
      <c r="K83" s="10">
        <f>業者カード!X72</f>
        <v>0</v>
      </c>
      <c r="L83" s="10">
        <f>業者カード!AC72</f>
        <v>0</v>
      </c>
    </row>
    <row r="84" spans="1:12" ht="12.95" customHeight="1" x14ac:dyDescent="0.15">
      <c r="A84" s="17"/>
      <c r="B84" s="11"/>
      <c r="C84" s="12" t="s">
        <v>187</v>
      </c>
      <c r="D84" s="12" t="s">
        <v>197</v>
      </c>
      <c r="E84" s="18" t="str">
        <f>業者カード!$AJ$59</f>
        <v>1</v>
      </c>
      <c r="F84" s="13" t="str">
        <f t="shared" si="1"/>
        <v/>
      </c>
      <c r="G84" s="10" t="str">
        <f>業者カード!AH73</f>
        <v/>
      </c>
      <c r="H84" s="16" t="str">
        <f>業者カード!AK73</f>
        <v>11</v>
      </c>
      <c r="I84" s="10" t="str">
        <f>業者カード!AI73</f>
        <v/>
      </c>
      <c r="J84" s="10">
        <f>業者カード!S73</f>
        <v>0</v>
      </c>
      <c r="K84" s="10">
        <f>業者カード!X73</f>
        <v>0</v>
      </c>
      <c r="L84" s="10">
        <f>業者カード!AC73</f>
        <v>0</v>
      </c>
    </row>
    <row r="85" spans="1:12" ht="12.95" customHeight="1" x14ac:dyDescent="0.15">
      <c r="A85" s="17"/>
      <c r="B85" s="11"/>
      <c r="C85" s="12" t="s">
        <v>187</v>
      </c>
      <c r="D85" s="12" t="s">
        <v>197</v>
      </c>
      <c r="E85" s="18" t="str">
        <f>業者カード!$AJ$59</f>
        <v>1</v>
      </c>
      <c r="F85" s="13" t="str">
        <f t="shared" si="1"/>
        <v/>
      </c>
      <c r="G85" s="10" t="str">
        <f>業者カード!AH74</f>
        <v/>
      </c>
      <c r="H85" s="16" t="str">
        <f>業者カード!AK74</f>
        <v>12</v>
      </c>
      <c r="I85" s="10" t="str">
        <f>業者カード!AI74</f>
        <v/>
      </c>
      <c r="J85" s="10">
        <f>業者カード!S74</f>
        <v>0</v>
      </c>
      <c r="K85" s="10">
        <f>業者カード!X74</f>
        <v>0</v>
      </c>
      <c r="L85" s="10">
        <f>業者カード!AC74</f>
        <v>0</v>
      </c>
    </row>
    <row r="86" spans="1:12" ht="12.95" customHeight="1" x14ac:dyDescent="0.15">
      <c r="A86" s="17"/>
      <c r="B86" s="11"/>
      <c r="C86" s="12" t="s">
        <v>187</v>
      </c>
      <c r="D86" s="12" t="s">
        <v>197</v>
      </c>
      <c r="E86" s="18" t="str">
        <f>業者カード!$AJ$59</f>
        <v>1</v>
      </c>
      <c r="F86" s="13" t="str">
        <f t="shared" si="1"/>
        <v/>
      </c>
      <c r="G86" s="10" t="str">
        <f>業者カード!AH75</f>
        <v/>
      </c>
      <c r="H86" s="16" t="str">
        <f>業者カード!AK75</f>
        <v>13</v>
      </c>
      <c r="I86" s="10" t="str">
        <f>業者カード!AI75</f>
        <v/>
      </c>
      <c r="J86" s="10">
        <f>業者カード!S75</f>
        <v>0</v>
      </c>
      <c r="K86" s="10">
        <f>業者カード!X75</f>
        <v>0</v>
      </c>
      <c r="L86" s="10">
        <f>業者カード!AC75</f>
        <v>0</v>
      </c>
    </row>
    <row r="87" spans="1:12" ht="12.95" customHeight="1" x14ac:dyDescent="0.15">
      <c r="A87" s="17"/>
      <c r="B87" s="11"/>
      <c r="C87" s="12" t="s">
        <v>187</v>
      </c>
      <c r="D87" s="12" t="s">
        <v>197</v>
      </c>
      <c r="E87" s="18" t="str">
        <f>業者カード!$AJ$59</f>
        <v>1</v>
      </c>
      <c r="F87" s="13" t="str">
        <f t="shared" si="1"/>
        <v/>
      </c>
      <c r="G87" s="10" t="str">
        <f>業者カード!AH76</f>
        <v/>
      </c>
      <c r="H87" s="16" t="str">
        <f>業者カード!AK76</f>
        <v>14</v>
      </c>
      <c r="I87" s="10" t="str">
        <f>業者カード!AI76</f>
        <v/>
      </c>
      <c r="J87" s="10">
        <f>業者カード!S76</f>
        <v>0</v>
      </c>
      <c r="K87" s="10">
        <f>業者カード!X76</f>
        <v>0</v>
      </c>
      <c r="L87" s="10">
        <f>業者カード!AC76</f>
        <v>0</v>
      </c>
    </row>
    <row r="88" spans="1:12" ht="12.95" customHeight="1" x14ac:dyDescent="0.15">
      <c r="A88" s="17"/>
      <c r="B88" s="11"/>
      <c r="C88" s="12" t="s">
        <v>187</v>
      </c>
      <c r="D88" s="12" t="s">
        <v>197</v>
      </c>
      <c r="E88" s="18" t="str">
        <f>業者カード!$AJ$59</f>
        <v>1</v>
      </c>
      <c r="F88" s="13" t="str">
        <f t="shared" si="1"/>
        <v/>
      </c>
      <c r="G88" s="10" t="str">
        <f>業者カード!AH77</f>
        <v/>
      </c>
      <c r="H88" s="16" t="str">
        <f>業者カード!AK77</f>
        <v>15</v>
      </c>
      <c r="I88" s="10" t="str">
        <f>業者カード!AI77</f>
        <v/>
      </c>
      <c r="J88" s="10">
        <f>業者カード!S77</f>
        <v>0</v>
      </c>
      <c r="K88" s="10">
        <f>業者カード!X77</f>
        <v>0</v>
      </c>
      <c r="L88" s="10">
        <f>業者カード!AC77</f>
        <v>0</v>
      </c>
    </row>
    <row r="89" spans="1:12" ht="12.95" customHeight="1" x14ac:dyDescent="0.15">
      <c r="A89" s="17"/>
      <c r="B89" s="11"/>
      <c r="C89" s="12" t="s">
        <v>187</v>
      </c>
      <c r="D89" s="12" t="s">
        <v>197</v>
      </c>
      <c r="E89" s="18" t="str">
        <f>業者カード!$AJ$59</f>
        <v>1</v>
      </c>
      <c r="F89" s="13" t="str">
        <f t="shared" si="1"/>
        <v/>
      </c>
      <c r="G89" s="10" t="str">
        <f>業者カード!AH78</f>
        <v/>
      </c>
      <c r="H89" s="16" t="str">
        <f>業者カード!AK78</f>
        <v>16</v>
      </c>
      <c r="I89" s="10" t="str">
        <f>業者カード!AI78</f>
        <v/>
      </c>
      <c r="J89" s="10">
        <f>業者カード!S78</f>
        <v>0</v>
      </c>
      <c r="K89" s="10">
        <f>業者カード!X78</f>
        <v>0</v>
      </c>
      <c r="L89" s="10">
        <f>業者カード!AC78</f>
        <v>0</v>
      </c>
    </row>
    <row r="90" spans="1:12" ht="12.95" customHeight="1" x14ac:dyDescent="0.15">
      <c r="A90" s="17"/>
      <c r="B90" s="11"/>
      <c r="C90" s="12" t="s">
        <v>187</v>
      </c>
      <c r="D90" s="12" t="s">
        <v>197</v>
      </c>
      <c r="E90" s="18" t="str">
        <f>業者カード!$AJ$59</f>
        <v>1</v>
      </c>
      <c r="F90" s="13" t="str">
        <f t="shared" si="1"/>
        <v/>
      </c>
      <c r="G90" s="10" t="str">
        <f>業者カード!AH79</f>
        <v/>
      </c>
      <c r="H90" s="16" t="str">
        <f>業者カード!AK79</f>
        <v>17</v>
      </c>
      <c r="I90" s="10" t="str">
        <f>業者カード!AI79</f>
        <v/>
      </c>
      <c r="J90" s="10">
        <f>業者カード!S79</f>
        <v>0</v>
      </c>
      <c r="K90" s="10">
        <f>業者カード!X79</f>
        <v>0</v>
      </c>
      <c r="L90" s="10">
        <f>業者カード!AC79</f>
        <v>0</v>
      </c>
    </row>
    <row r="91" spans="1:12" ht="12.95" customHeight="1" x14ac:dyDescent="0.15">
      <c r="A91" s="17"/>
      <c r="B91" s="11"/>
      <c r="C91" s="12" t="s">
        <v>187</v>
      </c>
      <c r="D91" s="12" t="s">
        <v>197</v>
      </c>
      <c r="E91" s="18" t="str">
        <f>業者カード!$AJ$59</f>
        <v>1</v>
      </c>
      <c r="F91" s="13" t="str">
        <f t="shared" si="1"/>
        <v/>
      </c>
      <c r="G91" s="10" t="str">
        <f>業者カード!AH80</f>
        <v/>
      </c>
      <c r="H91" s="16" t="str">
        <f>業者カード!AK80</f>
        <v>18</v>
      </c>
      <c r="I91" s="10" t="str">
        <f>業者カード!AI80</f>
        <v/>
      </c>
      <c r="J91" s="10">
        <f>業者カード!S80</f>
        <v>0</v>
      </c>
      <c r="K91" s="10">
        <f>業者カード!X80</f>
        <v>0</v>
      </c>
      <c r="L91" s="10">
        <f>業者カード!AC80</f>
        <v>0</v>
      </c>
    </row>
    <row r="92" spans="1:12" ht="12.95" customHeight="1" x14ac:dyDescent="0.15">
      <c r="A92" s="17"/>
      <c r="B92" s="11"/>
      <c r="C92" s="12" t="s">
        <v>187</v>
      </c>
      <c r="D92" s="12" t="s">
        <v>197</v>
      </c>
      <c r="E92" s="18" t="str">
        <f>業者カード!$AJ$59</f>
        <v>1</v>
      </c>
      <c r="F92" s="13" t="str">
        <f t="shared" si="1"/>
        <v/>
      </c>
      <c r="G92" s="10" t="str">
        <f>業者カード!AH81</f>
        <v/>
      </c>
      <c r="H92" s="16" t="str">
        <f>業者カード!AK81</f>
        <v>19</v>
      </c>
      <c r="I92" s="10" t="str">
        <f>業者カード!AI81</f>
        <v/>
      </c>
      <c r="J92" s="10">
        <f>業者カード!S81</f>
        <v>0</v>
      </c>
      <c r="K92" s="10">
        <f>業者カード!X81</f>
        <v>0</v>
      </c>
      <c r="L92" s="10">
        <f>業者カード!AC81</f>
        <v>0</v>
      </c>
    </row>
    <row r="93" spans="1:12" ht="12.95" customHeight="1" x14ac:dyDescent="0.15">
      <c r="A93" s="17"/>
      <c r="B93" s="11"/>
      <c r="C93" s="12" t="s">
        <v>187</v>
      </c>
      <c r="D93" s="12" t="s">
        <v>197</v>
      </c>
      <c r="E93" s="18" t="str">
        <f>業者カード!$AJ$59</f>
        <v>1</v>
      </c>
      <c r="F93" s="13" t="str">
        <f t="shared" si="1"/>
        <v/>
      </c>
      <c r="G93" s="10" t="str">
        <f>業者カード!AH82</f>
        <v/>
      </c>
      <c r="H93" s="16" t="str">
        <f>業者カード!AK82</f>
        <v>20</v>
      </c>
      <c r="I93" s="10" t="str">
        <f>業者カード!AI82</f>
        <v/>
      </c>
      <c r="J93" s="10">
        <f>業者カード!S82</f>
        <v>0</v>
      </c>
      <c r="K93" s="10">
        <f>業者カード!X82</f>
        <v>0</v>
      </c>
      <c r="L93" s="10">
        <f>業者カード!AC82</f>
        <v>0</v>
      </c>
    </row>
    <row r="94" spans="1:12" ht="12.95" customHeight="1" x14ac:dyDescent="0.15">
      <c r="A94" s="17" t="str">
        <f>業者カード!A86</f>
        <v>建築関係建設コンサルタント</v>
      </c>
      <c r="B94" s="11"/>
      <c r="C94" s="12" t="s">
        <v>187</v>
      </c>
      <c r="D94" s="12" t="s">
        <v>197</v>
      </c>
      <c r="E94" s="18" t="str">
        <f>業者カード!AJ86</f>
        <v>2</v>
      </c>
      <c r="F94" s="13" t="str">
        <f t="shared" si="1"/>
        <v/>
      </c>
      <c r="G94" s="10" t="str">
        <f>業者カード!AH89</f>
        <v/>
      </c>
      <c r="H94" s="16" t="str">
        <f>業者カード!AK89</f>
        <v>0</v>
      </c>
      <c r="I94" s="10" t="str">
        <f>業者カード!AI89</f>
        <v/>
      </c>
      <c r="J94" s="10">
        <f>業者カード!S89</f>
        <v>0</v>
      </c>
      <c r="K94" s="10">
        <f>業者カード!X89</f>
        <v>0</v>
      </c>
      <c r="L94" s="10">
        <f>業者カード!AC89</f>
        <v>0</v>
      </c>
    </row>
    <row r="95" spans="1:12" ht="12.95" customHeight="1" x14ac:dyDescent="0.15">
      <c r="A95" s="11" t="str">
        <f>業者カード!A93</f>
        <v>地質調査</v>
      </c>
      <c r="B95" s="11"/>
      <c r="C95" s="12" t="s">
        <v>187</v>
      </c>
      <c r="D95" s="12" t="s">
        <v>197</v>
      </c>
      <c r="E95" s="18" t="str">
        <f>業者カード!$AJ$93</f>
        <v>3</v>
      </c>
      <c r="F95" s="13" t="str">
        <f t="shared" si="1"/>
        <v/>
      </c>
      <c r="G95" s="10" t="str">
        <f>業者カード!AH96</f>
        <v/>
      </c>
      <c r="H95" s="10" t="str">
        <f>業者カード!AK96</f>
        <v>0</v>
      </c>
      <c r="I95" s="10" t="str">
        <f>業者カード!AI96</f>
        <v/>
      </c>
      <c r="J95" s="10">
        <f>業者カード!S96</f>
        <v>0</v>
      </c>
      <c r="K95" s="10">
        <f>業者カード!X96</f>
        <v>0</v>
      </c>
      <c r="L95" s="10">
        <f>業者カード!AC96</f>
        <v>0</v>
      </c>
    </row>
    <row r="96" spans="1:12" ht="12.95" customHeight="1" x14ac:dyDescent="0.15">
      <c r="A96" s="17" t="str">
        <f>業者カード!A100</f>
        <v>補償関連コンサルタント</v>
      </c>
      <c r="B96" s="11"/>
      <c r="C96" s="12" t="s">
        <v>187</v>
      </c>
      <c r="D96" s="12" t="s">
        <v>197</v>
      </c>
      <c r="E96" s="18" t="str">
        <f>業者カード!$AJ$100</f>
        <v>4</v>
      </c>
      <c r="F96" s="13" t="str">
        <f t="shared" si="1"/>
        <v/>
      </c>
      <c r="G96" s="10" t="str">
        <f>業者カード!AH103</f>
        <v/>
      </c>
      <c r="H96" s="16" t="str">
        <f>業者カード!AK103</f>
        <v>0</v>
      </c>
      <c r="I96" s="10" t="str">
        <f>業者カード!AI103</f>
        <v/>
      </c>
      <c r="J96" s="10">
        <f>業者カード!S103</f>
        <v>0</v>
      </c>
      <c r="K96" s="10">
        <f>業者カード!X103</f>
        <v>0</v>
      </c>
      <c r="L96" s="10">
        <f>業者カード!AC103</f>
        <v>0</v>
      </c>
    </row>
    <row r="97" spans="1:16" ht="12.95" customHeight="1" x14ac:dyDescent="0.15">
      <c r="A97" s="11"/>
      <c r="B97" s="11"/>
      <c r="C97" s="12" t="s">
        <v>187</v>
      </c>
      <c r="D97" s="12" t="s">
        <v>197</v>
      </c>
      <c r="E97" s="18" t="str">
        <f>業者カード!$AJ$100</f>
        <v>4</v>
      </c>
      <c r="F97" s="13" t="str">
        <f t="shared" si="1"/>
        <v/>
      </c>
      <c r="G97" s="10" t="str">
        <f>業者カード!AH104</f>
        <v/>
      </c>
      <c r="H97" s="16" t="str">
        <f>業者カード!AK104</f>
        <v>1</v>
      </c>
      <c r="I97" s="10" t="str">
        <f>業者カード!AI104</f>
        <v/>
      </c>
      <c r="J97" s="10">
        <f>業者カード!S104</f>
        <v>0</v>
      </c>
      <c r="K97" s="10">
        <f>業者カード!X104</f>
        <v>0</v>
      </c>
      <c r="L97" s="10">
        <f>業者カード!AC104</f>
        <v>0</v>
      </c>
    </row>
    <row r="98" spans="1:16" ht="12.95" customHeight="1" x14ac:dyDescent="0.15">
      <c r="A98" s="11"/>
      <c r="B98" s="11"/>
      <c r="C98" s="12" t="s">
        <v>187</v>
      </c>
      <c r="D98" s="12" t="s">
        <v>197</v>
      </c>
      <c r="E98" s="18" t="str">
        <f>業者カード!$AJ$100</f>
        <v>4</v>
      </c>
      <c r="F98" s="13" t="str">
        <f t="shared" si="1"/>
        <v/>
      </c>
      <c r="G98" s="10" t="str">
        <f>業者カード!AH105</f>
        <v/>
      </c>
      <c r="H98" s="16" t="str">
        <f>業者カード!AK105</f>
        <v>2</v>
      </c>
      <c r="I98" s="10" t="str">
        <f>業者カード!AI105</f>
        <v/>
      </c>
      <c r="J98" s="10">
        <f>業者カード!S105</f>
        <v>0</v>
      </c>
      <c r="K98" s="10">
        <f>業者カード!X105</f>
        <v>0</v>
      </c>
      <c r="L98" s="10">
        <f>業者カード!AC105</f>
        <v>0</v>
      </c>
    </row>
    <row r="99" spans="1:16" ht="12.95" customHeight="1" x14ac:dyDescent="0.15">
      <c r="A99" s="11"/>
      <c r="B99" s="11"/>
      <c r="C99" s="12" t="s">
        <v>187</v>
      </c>
      <c r="D99" s="12" t="s">
        <v>197</v>
      </c>
      <c r="E99" s="18" t="str">
        <f>業者カード!$AJ$100</f>
        <v>4</v>
      </c>
      <c r="F99" s="13" t="str">
        <f t="shared" si="1"/>
        <v/>
      </c>
      <c r="G99" s="10" t="str">
        <f>業者カード!AH106</f>
        <v/>
      </c>
      <c r="H99" s="16" t="str">
        <f>業者カード!AK106</f>
        <v>3</v>
      </c>
      <c r="I99" s="10" t="str">
        <f>業者カード!AI106</f>
        <v/>
      </c>
      <c r="J99" s="10">
        <f>業者カード!S106</f>
        <v>0</v>
      </c>
      <c r="K99" s="10">
        <f>業者カード!X106</f>
        <v>0</v>
      </c>
      <c r="L99" s="10">
        <f>業者カード!AC106</f>
        <v>0</v>
      </c>
    </row>
    <row r="100" spans="1:16" ht="12.95" customHeight="1" x14ac:dyDescent="0.15">
      <c r="A100" s="11"/>
      <c r="B100" s="11"/>
      <c r="C100" s="12" t="s">
        <v>187</v>
      </c>
      <c r="D100" s="12" t="s">
        <v>197</v>
      </c>
      <c r="E100" s="18" t="str">
        <f>業者カード!$AJ$100</f>
        <v>4</v>
      </c>
      <c r="F100" s="13" t="str">
        <f t="shared" si="1"/>
        <v/>
      </c>
      <c r="G100" s="10" t="str">
        <f>業者カード!AH107</f>
        <v/>
      </c>
      <c r="H100" s="16" t="str">
        <f>業者カード!AK107</f>
        <v>4</v>
      </c>
      <c r="I100" s="10" t="str">
        <f>業者カード!AI107</f>
        <v/>
      </c>
      <c r="J100" s="10">
        <f>業者カード!S107</f>
        <v>0</v>
      </c>
      <c r="K100" s="10">
        <f>業者カード!X107</f>
        <v>0</v>
      </c>
      <c r="L100" s="10">
        <f>業者カード!AC107</f>
        <v>0</v>
      </c>
    </row>
    <row r="101" spans="1:16" ht="12.95" customHeight="1" x14ac:dyDescent="0.15">
      <c r="A101" s="11"/>
      <c r="B101" s="11"/>
      <c r="C101" s="12" t="s">
        <v>187</v>
      </c>
      <c r="D101" s="12" t="s">
        <v>197</v>
      </c>
      <c r="E101" s="18" t="str">
        <f>業者カード!$AJ$100</f>
        <v>4</v>
      </c>
      <c r="F101" s="13" t="str">
        <f t="shared" si="1"/>
        <v/>
      </c>
      <c r="G101" s="10" t="str">
        <f>業者カード!AH108</f>
        <v/>
      </c>
      <c r="H101" s="16" t="str">
        <f>業者カード!AK108</f>
        <v>5</v>
      </c>
      <c r="I101" s="10" t="str">
        <f>業者カード!AI108</f>
        <v/>
      </c>
      <c r="J101" s="10">
        <f>業者カード!S108</f>
        <v>0</v>
      </c>
      <c r="K101" s="10">
        <f>業者カード!X108</f>
        <v>0</v>
      </c>
      <c r="L101" s="10">
        <f>業者カード!AC108</f>
        <v>0</v>
      </c>
    </row>
    <row r="102" spans="1:16" ht="12.95" customHeight="1" x14ac:dyDescent="0.15">
      <c r="A102" s="11"/>
      <c r="B102" s="11"/>
      <c r="C102" s="12" t="s">
        <v>187</v>
      </c>
      <c r="D102" s="12" t="s">
        <v>197</v>
      </c>
      <c r="E102" s="18" t="str">
        <f>業者カード!$AJ$100</f>
        <v>4</v>
      </c>
      <c r="F102" s="13" t="str">
        <f t="shared" si="1"/>
        <v/>
      </c>
      <c r="G102" s="10" t="str">
        <f>業者カード!AH109</f>
        <v/>
      </c>
      <c r="H102" s="16" t="str">
        <f>業者カード!AK109</f>
        <v>6</v>
      </c>
      <c r="I102" s="10" t="str">
        <f>業者カード!AI109</f>
        <v/>
      </c>
      <c r="J102" s="10">
        <f>業者カード!S109</f>
        <v>0</v>
      </c>
      <c r="K102" s="10">
        <f>業者カード!X109</f>
        <v>0</v>
      </c>
      <c r="L102" s="10">
        <f>業者カード!AC109</f>
        <v>0</v>
      </c>
    </row>
    <row r="103" spans="1:16" ht="12.95" customHeight="1" x14ac:dyDescent="0.15">
      <c r="A103" s="11"/>
      <c r="B103" s="11"/>
      <c r="C103" s="12" t="s">
        <v>187</v>
      </c>
      <c r="D103" s="12" t="s">
        <v>197</v>
      </c>
      <c r="E103" s="18" t="str">
        <f>業者カード!$AJ$100</f>
        <v>4</v>
      </c>
      <c r="F103" s="13" t="str">
        <f t="shared" si="1"/>
        <v/>
      </c>
      <c r="G103" s="10" t="str">
        <f>業者カード!AH110</f>
        <v/>
      </c>
      <c r="H103" s="16" t="str">
        <f>業者カード!AK110</f>
        <v>7</v>
      </c>
      <c r="I103" s="10" t="str">
        <f>業者カード!AI110</f>
        <v/>
      </c>
      <c r="J103" s="10">
        <f>業者カード!S110</f>
        <v>0</v>
      </c>
      <c r="K103" s="10">
        <f>業者カード!X110</f>
        <v>0</v>
      </c>
      <c r="L103" s="10">
        <f>業者カード!AC110</f>
        <v>0</v>
      </c>
    </row>
    <row r="104" spans="1:16" s="90" customFormat="1" ht="12.95" customHeight="1" x14ac:dyDescent="0.15">
      <c r="A104" s="89"/>
      <c r="B104" s="89"/>
      <c r="C104" s="89"/>
    </row>
    <row r="105" spans="1:16" s="90" customFormat="1" ht="12.95" customHeight="1" x14ac:dyDescent="0.15">
      <c r="A105" s="91" t="s">
        <v>293</v>
      </c>
      <c r="B105" s="91"/>
      <c r="C105" s="92" t="s">
        <v>93</v>
      </c>
      <c r="D105" s="92" t="s">
        <v>294</v>
      </c>
      <c r="E105" s="92" t="s">
        <v>95</v>
      </c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</row>
    <row r="106" spans="1:16" s="90" customFormat="1" ht="12.95" customHeight="1" x14ac:dyDescent="0.15">
      <c r="A106" s="91"/>
      <c r="B106" s="91"/>
      <c r="C106" s="88"/>
      <c r="D106" s="88"/>
      <c r="E106" s="88"/>
    </row>
    <row r="107" spans="1:16" s="90" customFormat="1" ht="12.95" customHeight="1" x14ac:dyDescent="0.15">
      <c r="A107" s="91"/>
      <c r="B107" s="91"/>
      <c r="C107" s="88"/>
      <c r="D107" s="88"/>
      <c r="E107" s="88"/>
    </row>
    <row r="108" spans="1:16" s="90" customFormat="1" ht="12.95" customHeight="1" x14ac:dyDescent="0.15">
      <c r="A108" s="91"/>
      <c r="B108" s="91"/>
      <c r="C108" s="88"/>
      <c r="D108" s="88"/>
      <c r="E108" s="88"/>
    </row>
    <row r="109" spans="1:16" s="90" customFormat="1" ht="12.95" customHeight="1" x14ac:dyDescent="0.15">
      <c r="A109" s="91"/>
      <c r="B109" s="91"/>
      <c r="C109" s="88"/>
      <c r="D109" s="88"/>
      <c r="E109" s="88"/>
      <c r="F109" s="93"/>
    </row>
    <row r="110" spans="1:16" ht="12.95" customHeight="1" x14ac:dyDescent="0.15">
      <c r="C110" s="10" t="s">
        <v>230</v>
      </c>
    </row>
    <row r="111" spans="1:16" ht="12.95" customHeight="1" x14ac:dyDescent="0.15"/>
    <row r="112" spans="1:16" ht="12.95" customHeight="1" x14ac:dyDescent="0.15"/>
    <row r="113" ht="12.95" customHeight="1" x14ac:dyDescent="0.15"/>
  </sheetData>
  <phoneticPr fontId="4"/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" operator="containsText" id="{0DECFC98-4A98-484B-A6C2-56D14D828FC6}">
            <xm:f>NOT(ISERROR(SEARCH("_Disable",C106)))</xm:f>
            <xm:f>"_Disable"</xm:f>
            <x14:dxf>
              <fill>
                <patternFill>
                  <bgColor theme="0" tint="-0.14996795556505021"/>
                </patternFill>
              </fill>
            </x14:dxf>
          </x14:cfRule>
          <xm:sqref>C106:C109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業者カード</vt:lpstr>
      <vt:lpstr>Inputval</vt:lpstr>
      <vt:lpstr>業者カード!Print_Area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>1</cp:revision>
  <cp:lastPrinted>2012-10-29T11:52:01Z</cp:lastPrinted>
  <dcterms:created xsi:type="dcterms:W3CDTF">2006-10-27T01:36:09Z</dcterms:created>
  <dcterms:modified xsi:type="dcterms:W3CDTF">2026-10-14T02:58:21Z</dcterms:modified>
</cp:coreProperties>
</file>