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V:\210200_財政課\07_広報広聴\04_ホームページ(予算掲載用)\当初\"/>
    </mc:Choice>
  </mc:AlternateContent>
  <xr:revisionPtr revIDLastSave="0" documentId="13_ncr:1_{E89A9880-18F7-437E-A692-DBEED85CD3B8}" xr6:coauthVersionLast="47" xr6:coauthVersionMax="47" xr10:uidLastSave="{00000000-0000-0000-0000-000000000000}"/>
  <bookViews>
    <workbookView xWindow="-120" yWindow="-120" windowWidth="20730" windowHeight="11760" tabRatio="890" xr2:uid="{00000000-000D-0000-FFFF-FFFF00000000}"/>
  </bookViews>
  <sheets>
    <sheet name="1 議案" sheetId="4" r:id="rId1"/>
    <sheet name="2 実施計画" sheetId="6" r:id="rId2"/>
    <sheet name="3 キャッシュフロー" sheetId="29" r:id="rId3"/>
    <sheet name="4 債務負担" sheetId="28" r:id="rId4"/>
    <sheet name="5 前年損益" sheetId="13" r:id="rId5"/>
    <sheet name="6 前年貸借" sheetId="14" r:id="rId6"/>
    <sheet name="7 前年注記" sheetId="30" r:id="rId7"/>
    <sheet name="8 当年貸借" sheetId="27" r:id="rId8"/>
    <sheet name="9 当年注記" sheetId="23" r:id="rId9"/>
    <sheet name="10 収益説明書" sheetId="17" r:id="rId10"/>
    <sheet name="11 資本説明書" sheetId="26" r:id="rId11"/>
    <sheet name="12 地方債" sheetId="31" r:id="rId12"/>
  </sheets>
  <definedNames>
    <definedName name="_xlnm.Print_Area" localSheetId="0">'1 議案'!$A$1:$CF$91</definedName>
    <definedName name="_xlnm.Print_Area" localSheetId="9">'10 収益説明書'!$A$1:$O$70</definedName>
    <definedName name="_xlnm.Print_Area" localSheetId="10">'11 資本説明書'!$A$1:$O$33</definedName>
    <definedName name="_xlnm.Print_Area" localSheetId="11">'12 地方債'!$A$1:$O$8</definedName>
    <definedName name="_xlnm.Print_Area" localSheetId="1">'2 実施計画'!$A$1:$CL$52</definedName>
    <definedName name="_xlnm.Print_Area" localSheetId="2">'3 キャッシュフロー'!$A$1:$CE$40</definedName>
    <definedName name="_xlnm.Print_Area" localSheetId="3">'4 債務負担'!$A$1:$CD$32</definedName>
    <definedName name="_xlnm.Print_Area" localSheetId="4">'5 前年損益'!$A$1:$M$49</definedName>
    <definedName name="_xlnm.Print_Area" localSheetId="5">'6 前年貸借'!$A$1:$U$71</definedName>
    <definedName name="_xlnm.Print_Area" localSheetId="6">'7 前年注記'!$A$1:$CE$33</definedName>
    <definedName name="_xlnm.Print_Area" localSheetId="7">'8 当年貸借'!$A$1:$V$86</definedName>
    <definedName name="_xlnm.Print_Area" localSheetId="8">'9 当年注記'!$A$1:$CE$32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31" l="1"/>
  <c r="K8" i="31"/>
  <c r="I7" i="31"/>
  <c r="N7" i="31" s="1"/>
  <c r="L6" i="31"/>
  <c r="K6" i="31"/>
  <c r="G6" i="31"/>
  <c r="G8" i="31" s="1"/>
  <c r="CT11" i="28"/>
  <c r="CT12" i="28" s="1"/>
  <c r="CT10" i="28"/>
  <c r="I6" i="31" l="1"/>
  <c r="CI36" i="4"/>
  <c r="CI38" i="4" s="1"/>
  <c r="I8" i="31" l="1"/>
  <c r="P8" i="31" s="1"/>
  <c r="N6" i="31"/>
  <c r="N8" i="31" s="1"/>
  <c r="R46" i="14"/>
  <c r="T47" i="14" s="1"/>
  <c r="V13" i="14"/>
  <c r="T27" i="14"/>
  <c r="G63" i="17" l="1"/>
  <c r="G26" i="17"/>
  <c r="G8" i="17"/>
  <c r="F24" i="26"/>
  <c r="F26" i="26"/>
  <c r="AY47" i="6" s="1"/>
  <c r="F32" i="26"/>
  <c r="G23" i="26"/>
  <c r="G31" i="26"/>
  <c r="G13" i="26"/>
  <c r="F11" i="26"/>
  <c r="H11" i="26" s="1"/>
  <c r="H10" i="26" s="1"/>
  <c r="F14" i="26"/>
  <c r="G10" i="26"/>
  <c r="F31" i="26" l="1"/>
  <c r="AY51" i="6"/>
  <c r="AY50" i="6" s="1"/>
  <c r="F13" i="26"/>
  <c r="AY40" i="6"/>
  <c r="AY39" i="6" s="1"/>
  <c r="H14" i="26"/>
  <c r="H13" i="26" s="1"/>
  <c r="F23" i="26"/>
  <c r="H26" i="26"/>
  <c r="H32" i="26"/>
  <c r="H31" i="26" s="1"/>
  <c r="H23" i="26" l="1"/>
  <c r="F55" i="17"/>
  <c r="BR13" i="28" l="1"/>
  <c r="J29" i="13" l="1"/>
  <c r="F10" i="26" l="1"/>
  <c r="AY37" i="6" l="1"/>
  <c r="F66" i="17"/>
  <c r="AY26" i="6" s="1"/>
  <c r="F19" i="17" l="1"/>
  <c r="AY14" i="6" s="1"/>
  <c r="F16" i="17"/>
  <c r="AY13" i="6" s="1"/>
  <c r="F14" i="17"/>
  <c r="F11" i="17"/>
  <c r="F9" i="17"/>
  <c r="F8" i="17" l="1"/>
  <c r="F8" i="26"/>
  <c r="AY36" i="6" s="1"/>
  <c r="AY35" i="6" s="1"/>
  <c r="AY34" i="6" s="1"/>
  <c r="T36" i="14" l="1"/>
  <c r="G7" i="26" l="1"/>
  <c r="G6" i="26" s="1"/>
  <c r="H16" i="17"/>
  <c r="AY11" i="6"/>
  <c r="J24" i="13" l="1"/>
  <c r="L29" i="13" s="1"/>
  <c r="N30" i="13" l="1"/>
  <c r="S30" i="27" l="1"/>
  <c r="U31" i="27" s="1"/>
  <c r="H8" i="26" l="1"/>
  <c r="H7" i="26" s="1"/>
  <c r="G7" i="17"/>
  <c r="F7" i="26" l="1"/>
  <c r="F6" i="26" s="1"/>
  <c r="H6" i="26" s="1"/>
  <c r="F69" i="17"/>
  <c r="AY28" i="6" s="1"/>
  <c r="AY27" i="6" s="1"/>
  <c r="G68" i="17"/>
  <c r="G25" i="17" s="1"/>
  <c r="H69" i="17" l="1"/>
  <c r="H68" i="17" s="1"/>
  <c r="F68" i="17"/>
  <c r="T52" i="14" l="1"/>
  <c r="P17" i="14"/>
  <c r="P15" i="14"/>
  <c r="P13" i="14"/>
  <c r="R19" i="14" l="1"/>
  <c r="T53" i="14"/>
  <c r="CZ15" i="30"/>
  <c r="J15" i="13" l="1"/>
  <c r="K47" i="17" l="1"/>
  <c r="F27" i="17" s="1"/>
  <c r="H27" i="17" s="1"/>
  <c r="Q17" i="27" l="1"/>
  <c r="Q15" i="27"/>
  <c r="Q13" i="27"/>
  <c r="S19" i="27" s="1"/>
  <c r="BF36" i="29" l="1"/>
  <c r="CZ15" i="23" l="1"/>
  <c r="BF28" i="29"/>
  <c r="BF18" i="29"/>
  <c r="F29" i="26" l="1"/>
  <c r="H29" i="26" s="1"/>
  <c r="G28" i="26"/>
  <c r="G22" i="26" s="1"/>
  <c r="H66" i="17"/>
  <c r="F64" i="17"/>
  <c r="F63" i="17" s="1"/>
  <c r="F61" i="17"/>
  <c r="H19" i="17"/>
  <c r="H14" i="17"/>
  <c r="H11" i="17"/>
  <c r="S83" i="27"/>
  <c r="S77" i="27"/>
  <c r="U56" i="27"/>
  <c r="S51" i="27"/>
  <c r="U52" i="27" s="1"/>
  <c r="S46" i="27"/>
  <c r="S41" i="27"/>
  <c r="U42" i="27" s="1"/>
  <c r="S22" i="27"/>
  <c r="R68" i="14"/>
  <c r="R63" i="14"/>
  <c r="R22" i="14"/>
  <c r="T23" i="14" s="1"/>
  <c r="J43" i="13"/>
  <c r="J39" i="13"/>
  <c r="J10" i="13"/>
  <c r="N17" i="13" s="1"/>
  <c r="L17" i="13" s="1"/>
  <c r="BF21" i="29"/>
  <c r="BF38" i="29" s="1"/>
  <c r="BF40" i="29" s="1"/>
  <c r="H24" i="26" l="1"/>
  <c r="H55" i="17"/>
  <c r="H61" i="17"/>
  <c r="AY22" i="6"/>
  <c r="AY24" i="6"/>
  <c r="AY23" i="6" s="1"/>
  <c r="F28" i="26"/>
  <c r="F22" i="26" s="1"/>
  <c r="H9" i="17"/>
  <c r="H8" i="17" s="1"/>
  <c r="F7" i="17"/>
  <c r="AY46" i="6"/>
  <c r="AY45" i="6" s="1"/>
  <c r="T69" i="14"/>
  <c r="T70" i="14" s="1"/>
  <c r="T71" i="14" s="1"/>
  <c r="L43" i="13"/>
  <c r="L45" i="13" s="1"/>
  <c r="N36" i="13"/>
  <c r="T28" i="14"/>
  <c r="H64" i="17"/>
  <c r="H63" i="17" s="1"/>
  <c r="AY10" i="6"/>
  <c r="U57" i="27"/>
  <c r="U84" i="27"/>
  <c r="U85" i="27" s="1"/>
  <c r="U23" i="27"/>
  <c r="U32" i="27" s="1"/>
  <c r="AY49" i="6" l="1"/>
  <c r="AY48" i="6" s="1"/>
  <c r="AY44" i="6" s="1"/>
  <c r="H22" i="26"/>
  <c r="AY9" i="6"/>
  <c r="AY8" i="6" s="1"/>
  <c r="H28" i="26"/>
  <c r="H7" i="17"/>
  <c r="U86" i="27"/>
  <c r="W86" i="27" s="1"/>
  <c r="D17" i="13"/>
  <c r="D34" i="13"/>
  <c r="V71" i="14"/>
  <c r="F26" i="17"/>
  <c r="F25" i="17" s="1"/>
  <c r="AY19" i="6"/>
  <c r="AY18" i="6" s="1"/>
  <c r="H26" i="17" l="1"/>
  <c r="H25" i="17" s="1"/>
  <c r="D4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正木 俊行</author>
  </authors>
  <commentList>
    <comment ref="CM15" authorId="0" shapeId="0" xr:uid="{00000000-0006-0000-0600-000001000000}">
      <text>
        <r>
          <rPr>
            <sz val="9"/>
            <color indexed="81"/>
            <rFont val="ＭＳ Ｐゴシック"/>
            <family val="3"/>
            <charset val="128"/>
          </rPr>
          <t>未収金額（H24決算額）
※国保調整交付金分2,625,000円は除く。</t>
        </r>
      </text>
    </comment>
    <comment ref="CT15" authorId="0" shapeId="0" xr:uid="{00000000-0006-0000-0600-000002000000}">
      <text>
        <r>
          <rPr>
            <sz val="9"/>
            <color indexed="81"/>
            <rFont val="ＭＳ Ｐゴシック"/>
            <family val="3"/>
            <charset val="128"/>
          </rPr>
          <t>H25年度不能欠損額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正木 俊行</author>
  </authors>
  <commentList>
    <comment ref="CM15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未収金額（H24決算額）
※国保調整交付金分2,625,000円は除く。</t>
        </r>
      </text>
    </comment>
    <comment ref="CT15" authorId="0" shapeId="0" xr:uid="{00000000-0006-0000-0800-000002000000}">
      <text>
        <r>
          <rPr>
            <sz val="9"/>
            <color indexed="81"/>
            <rFont val="ＭＳ Ｐゴシック"/>
            <family val="3"/>
            <charset val="128"/>
          </rPr>
          <t>H25年度不能欠損額</t>
        </r>
      </text>
    </comment>
  </commentList>
</comments>
</file>

<file path=xl/sharedStrings.xml><?xml version="1.0" encoding="utf-8"?>
<sst xmlns="http://schemas.openxmlformats.org/spreadsheetml/2006/main" count="813" uniqueCount="472">
  <si>
    <t>（４）</t>
    <phoneticPr fontId="2"/>
  </si>
  <si>
    <t>主要な建設改良事業</t>
    <rPh sb="0" eb="2">
      <t>シュヨウ</t>
    </rPh>
    <rPh sb="3" eb="5">
      <t>ケンセツ</t>
    </rPh>
    <rPh sb="5" eb="7">
      <t>カイリョウ</t>
    </rPh>
    <rPh sb="7" eb="9">
      <t>ジギョウ</t>
    </rPh>
    <phoneticPr fontId="2"/>
  </si>
  <si>
    <t>資本的収入</t>
    <rPh sb="0" eb="3">
      <t>シホンテキ</t>
    </rPh>
    <rPh sb="3" eb="5">
      <t>シュウニュウ</t>
    </rPh>
    <phoneticPr fontId="2"/>
  </si>
  <si>
    <t>資本的支出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</si>
  <si>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</si>
  <si>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企業債償還金</t>
    <rPh sb="0" eb="2">
      <t>キギョウ</t>
    </rPh>
    <rPh sb="2" eb="3">
      <t>サイ</t>
    </rPh>
    <rPh sb="3" eb="6">
      <t>ショウカンキン</t>
    </rPh>
    <phoneticPr fontId="2"/>
  </si>
  <si>
    <t>款</t>
    <rPh sb="0" eb="1">
      <t>カン</t>
    </rPh>
    <phoneticPr fontId="2"/>
  </si>
  <si>
    <t>項</t>
    <rPh sb="0" eb="1">
      <t>コウ</t>
    </rPh>
    <phoneticPr fontId="2"/>
  </si>
  <si>
    <t>収　　　　　入</t>
    <rPh sb="0" eb="1">
      <t>オサム</t>
    </rPh>
    <rPh sb="6" eb="7">
      <t>イリ</t>
    </rPh>
    <phoneticPr fontId="2"/>
  </si>
  <si>
    <t>目</t>
    <rPh sb="0" eb="1">
      <t>モク</t>
    </rPh>
    <phoneticPr fontId="2"/>
  </si>
  <si>
    <t>備　　　　　　　　　　　考</t>
    <rPh sb="0" eb="1">
      <t>ソナエ</t>
    </rPh>
    <rPh sb="12" eb="13">
      <t>コウ</t>
    </rPh>
    <phoneticPr fontId="2"/>
  </si>
  <si>
    <t>受取利息及び配当金</t>
    <rPh sb="0" eb="2">
      <t>ウケトリ</t>
    </rPh>
    <rPh sb="2" eb="4">
      <t>リソク</t>
    </rPh>
    <rPh sb="4" eb="5">
      <t>オヨ</t>
    </rPh>
    <rPh sb="6" eb="9">
      <t>ハイトウキン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</si>
  <si>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</si>
  <si>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固定資産の減価償却費</t>
    <rPh sb="0" eb="2">
      <t>コテイ</t>
    </rPh>
    <rPh sb="2" eb="4">
      <t>シサン</t>
    </rPh>
    <rPh sb="5" eb="7">
      <t>ゲンカ</t>
    </rPh>
    <rPh sb="7" eb="9">
      <t>ショウキャク</t>
    </rPh>
    <rPh sb="9" eb="10">
      <t>ヒ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</si>
  <si>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</si>
  <si>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その他特別損失</t>
    <rPh sb="2" eb="3">
      <t>タ</t>
    </rPh>
    <rPh sb="3" eb="5">
      <t>トクベツ</t>
    </rPh>
    <rPh sb="5" eb="7">
      <t>ソンシツ</t>
    </rPh>
    <phoneticPr fontId="2"/>
  </si>
  <si>
    <t>企業債元金の償還金</t>
    <rPh sb="0" eb="2">
      <t>キギョウ</t>
    </rPh>
    <rPh sb="2" eb="3">
      <t>サイ</t>
    </rPh>
    <rPh sb="3" eb="5">
      <t>ガンキン</t>
    </rPh>
    <rPh sb="6" eb="9">
      <t>ショウカンキン</t>
    </rPh>
    <phoneticPr fontId="2"/>
  </si>
  <si>
    <t>他会計負担金</t>
    <rPh sb="0" eb="1">
      <t>タ</t>
    </rPh>
    <rPh sb="1" eb="3">
      <t>カイケイ</t>
    </rPh>
    <rPh sb="3" eb="6">
      <t>フタンキン</t>
    </rPh>
    <phoneticPr fontId="2"/>
  </si>
  <si>
    <t>年</t>
    <rPh sb="0" eb="1">
      <t>ネン</t>
    </rPh>
    <phoneticPr fontId="2"/>
  </si>
  <si>
    <t>（１）</t>
    <phoneticPr fontId="2"/>
  </si>
  <si>
    <t>（２）</t>
  </si>
  <si>
    <t>（３）</t>
  </si>
  <si>
    <t>（１）</t>
    <phoneticPr fontId="2"/>
  </si>
  <si>
    <t>（１）</t>
    <phoneticPr fontId="2"/>
  </si>
  <si>
    <t>（１）</t>
    <phoneticPr fontId="2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</si>
  <si>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2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</si>
  <si>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2"/>
  </si>
  <si>
    <t>資　　　　　産　　　　　の　　　　　部</t>
    <rPh sb="0" eb="1">
      <t>シ</t>
    </rPh>
    <rPh sb="6" eb="7">
      <t>サン</t>
    </rPh>
    <rPh sb="18" eb="19">
      <t>ブ</t>
    </rPh>
    <phoneticPr fontId="2"/>
  </si>
  <si>
    <t>固定資産</t>
    <rPh sb="0" eb="2">
      <t>コテイ</t>
    </rPh>
    <rPh sb="2" eb="4">
      <t>シサン</t>
    </rPh>
    <phoneticPr fontId="2"/>
  </si>
  <si>
    <t>（１）</t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</si>
  <si>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</si>
  <si>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</si>
  <si>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</si>
  <si>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減価償却累計額</t>
    <rPh sb="0" eb="2">
      <t>ゲンカ</t>
    </rPh>
    <rPh sb="2" eb="4">
      <t>ショウキャク</t>
    </rPh>
    <rPh sb="4" eb="7">
      <t>ルイケイガク</t>
    </rPh>
    <phoneticPr fontId="2"/>
  </si>
  <si>
    <t>構築物</t>
    <rPh sb="0" eb="3">
      <t>コウチクブツ</t>
    </rPh>
    <phoneticPr fontId="2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</si>
  <si>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</si>
  <si>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</si>
  <si>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流動資産</t>
    <rPh sb="0" eb="2">
      <t>リュウドウ</t>
    </rPh>
    <rPh sb="2" eb="4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</si>
  <si>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</si>
  <si>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</si>
  <si>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</si>
  <si>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</si>
  <si>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負　　　　　債　　　　　の　　　　　部</t>
    <rPh sb="0" eb="1">
      <t>フ</t>
    </rPh>
    <rPh sb="6" eb="7">
      <t>サイ</t>
    </rPh>
    <rPh sb="18" eb="19">
      <t>ブ</t>
    </rPh>
    <phoneticPr fontId="2"/>
  </si>
  <si>
    <t>固定負債</t>
    <rPh sb="0" eb="2">
      <t>コテイ</t>
    </rPh>
    <rPh sb="2" eb="4">
      <t>フサイ</t>
    </rPh>
    <phoneticPr fontId="2"/>
  </si>
  <si>
    <t>固定負債合計</t>
    <rPh sb="0" eb="2">
      <t>コテイ</t>
    </rPh>
    <rPh sb="2" eb="4">
      <t>フサイ</t>
    </rPh>
    <rPh sb="4" eb="6">
      <t>ゴウケイ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</si>
  <si>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</si>
  <si>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2">
      <t>ミハラ</t>
    </rPh>
    <rPh sb="2" eb="3">
      <t>キン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</si>
  <si>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</si>
  <si>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負債合計</t>
    <rPh sb="0" eb="2">
      <t>フサイ</t>
    </rPh>
    <rPh sb="2" eb="4">
      <t>ゴウケイ</t>
    </rPh>
    <phoneticPr fontId="2"/>
  </si>
  <si>
    <t>資　　　　　本　　　　　の　　　　　部</t>
    <rPh sb="0" eb="1">
      <t>シ</t>
    </rPh>
    <rPh sb="6" eb="7">
      <t>ホン</t>
    </rPh>
    <rPh sb="18" eb="19">
      <t>ブ</t>
    </rPh>
    <phoneticPr fontId="2"/>
  </si>
  <si>
    <t>資本金</t>
    <rPh sb="0" eb="3">
      <t>シホンキン</t>
    </rPh>
    <phoneticPr fontId="2"/>
  </si>
  <si>
    <t>企業債</t>
    <rPh sb="0" eb="2">
      <t>キギョウ</t>
    </rPh>
    <rPh sb="2" eb="3">
      <t>サイ</t>
    </rPh>
    <phoneticPr fontId="2"/>
  </si>
  <si>
    <t>剰余金</t>
    <rPh sb="0" eb="3">
      <t>ジョウヨキン</t>
    </rPh>
    <phoneticPr fontId="2"/>
  </si>
  <si>
    <t>（１）</t>
    <phoneticPr fontId="2"/>
  </si>
  <si>
    <t>資本剰余金</t>
    <rPh sb="0" eb="2">
      <t>シホン</t>
    </rPh>
    <rPh sb="2" eb="5">
      <t>ジョウヨキン</t>
    </rPh>
    <phoneticPr fontId="2"/>
  </si>
  <si>
    <t>資本剰余金合計</t>
    <rPh sb="0" eb="2">
      <t>シホン</t>
    </rPh>
    <rPh sb="2" eb="4">
      <t>ジョウヨ</t>
    </rPh>
    <rPh sb="4" eb="5">
      <t>キン</t>
    </rPh>
    <rPh sb="5" eb="7">
      <t>ゴウケイ</t>
    </rPh>
    <phoneticPr fontId="2"/>
  </si>
  <si>
    <t>利益剰余金</t>
    <rPh sb="0" eb="2">
      <t>リエキ</t>
    </rPh>
    <rPh sb="2" eb="5">
      <t>ジョウヨキン</t>
    </rPh>
    <phoneticPr fontId="2"/>
  </si>
  <si>
    <t>利益剰余金合計</t>
    <rPh sb="0" eb="2">
      <t>リエキ</t>
    </rPh>
    <rPh sb="2" eb="5">
      <t>ジョウヨキン</t>
    </rPh>
    <rPh sb="5" eb="7">
      <t>ゴウケイ</t>
    </rPh>
    <phoneticPr fontId="2"/>
  </si>
  <si>
    <t>剰余金合計</t>
    <rPh sb="0" eb="3">
      <t>ジョウヨキン</t>
    </rPh>
    <rPh sb="3" eb="5">
      <t>ゴウケイ</t>
    </rPh>
    <phoneticPr fontId="2"/>
  </si>
  <si>
    <t>資本合計</t>
    <rPh sb="0" eb="2">
      <t>シホン</t>
    </rPh>
    <rPh sb="2" eb="4">
      <t>ゴウケイ</t>
    </rPh>
    <phoneticPr fontId="2"/>
  </si>
  <si>
    <t>負債資本合計</t>
    <rPh sb="0" eb="2">
      <t>フサイ</t>
    </rPh>
    <rPh sb="2" eb="4">
      <t>シホン</t>
    </rPh>
    <rPh sb="4" eb="6">
      <t>ゴウケイ</t>
    </rPh>
    <phoneticPr fontId="2"/>
  </si>
  <si>
    <t>企業債利息</t>
    <rPh sb="0" eb="2">
      <t>キギョウ</t>
    </rPh>
    <rPh sb="2" eb="3">
      <t>サイ</t>
    </rPh>
    <rPh sb="3" eb="5">
      <t>リソク</t>
    </rPh>
    <phoneticPr fontId="2"/>
  </si>
  <si>
    <t>特　別　損　失</t>
    <phoneticPr fontId="2"/>
  </si>
  <si>
    <t>支払利息及び企業債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phoneticPr fontId="2"/>
  </si>
  <si>
    <t>取扱諸費</t>
    <rPh sb="0" eb="2">
      <t>トリアツカイ</t>
    </rPh>
    <rPh sb="2" eb="4">
      <t>ショヒ</t>
    </rPh>
    <phoneticPr fontId="2"/>
  </si>
  <si>
    <t>固定資産除却費</t>
    <rPh sb="0" eb="2">
      <t>コテイ</t>
    </rPh>
    <rPh sb="2" eb="4">
      <t>シサン</t>
    </rPh>
    <rPh sb="4" eb="6">
      <t>ジョキャク</t>
    </rPh>
    <rPh sb="6" eb="7">
      <t>ヒ</t>
    </rPh>
    <phoneticPr fontId="2"/>
  </si>
  <si>
    <t>純利益、純損失の数値は注意</t>
    <rPh sb="0" eb="1">
      <t>ジュン</t>
    </rPh>
    <rPh sb="1" eb="2">
      <t>リ</t>
    </rPh>
    <rPh sb="2" eb="3">
      <t>エキ</t>
    </rPh>
    <rPh sb="4" eb="5">
      <t>ジュン</t>
    </rPh>
    <rPh sb="5" eb="7">
      <t>ソンシツ</t>
    </rPh>
    <rPh sb="8" eb="10">
      <t>スウチ</t>
    </rPh>
    <rPh sb="11" eb="13">
      <t>チュウイ</t>
    </rPh>
    <phoneticPr fontId="2"/>
  </si>
  <si>
    <t>（２）</t>
    <phoneticPr fontId="2"/>
  </si>
  <si>
    <t>決算書の剰余金処分（案）の翌年度繰越利益剰余金を入れる</t>
    <rPh sb="0" eb="3">
      <t>ケッサンショ</t>
    </rPh>
    <rPh sb="4" eb="7">
      <t>ジョウヨキン</t>
    </rPh>
    <rPh sb="7" eb="9">
      <t>ショブン</t>
    </rPh>
    <rPh sb="10" eb="11">
      <t>アン</t>
    </rPh>
    <rPh sb="13" eb="16">
      <t>ヨクネンド</t>
    </rPh>
    <rPh sb="16" eb="18">
      <t>クリコシ</t>
    </rPh>
    <rPh sb="18" eb="20">
      <t>リエキ</t>
    </rPh>
    <rPh sb="20" eb="23">
      <t>ジョウヨキン</t>
    </rPh>
    <rPh sb="24" eb="25">
      <t>イ</t>
    </rPh>
    <phoneticPr fontId="2"/>
  </si>
  <si>
    <t>営業利益、損失は注意</t>
    <rPh sb="0" eb="2">
      <t>エイギョウ</t>
    </rPh>
    <rPh sb="2" eb="4">
      <t>リエキ</t>
    </rPh>
    <rPh sb="5" eb="7">
      <t>ソンシツ</t>
    </rPh>
    <rPh sb="8" eb="10">
      <t>チュウイ</t>
    </rPh>
    <phoneticPr fontId="2"/>
  </si>
  <si>
    <t>経常利益、損失は注意</t>
    <rPh sb="0" eb="2">
      <t>ケイジョウ</t>
    </rPh>
    <rPh sb="2" eb="4">
      <t>リエキ</t>
    </rPh>
    <rPh sb="5" eb="7">
      <t>ソンシツ</t>
    </rPh>
    <rPh sb="8" eb="10">
      <t>チュウイ</t>
    </rPh>
    <phoneticPr fontId="2"/>
  </si>
  <si>
    <t>特別損失のみ△を入れる</t>
    <rPh sb="0" eb="2">
      <t>トクベツ</t>
    </rPh>
    <rPh sb="2" eb="4">
      <t>ソンシツ</t>
    </rPh>
    <rPh sb="8" eb="9">
      <t>イ</t>
    </rPh>
    <phoneticPr fontId="2"/>
  </si>
  <si>
    <t>～</t>
    <phoneticPr fontId="2"/>
  </si>
  <si>
    <t>長期前受金戻入</t>
    <rPh sb="0" eb="2">
      <t>チョウキ</t>
    </rPh>
    <rPh sb="2" eb="4">
      <t>マエウケ</t>
    </rPh>
    <rPh sb="4" eb="5">
      <t>キン</t>
    </rPh>
    <rPh sb="5" eb="7">
      <t>モドシイレ</t>
    </rPh>
    <phoneticPr fontId="2"/>
  </si>
  <si>
    <t>その他特別利益</t>
    <rPh sb="2" eb="3">
      <t>タ</t>
    </rPh>
    <rPh sb="3" eb="5">
      <t>トクベツ</t>
    </rPh>
    <rPh sb="5" eb="7">
      <t>リエキ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</si>
  <si>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</si>
  <si>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</si>
  <si>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</si>
  <si>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企業債等に対する利息</t>
    <rPh sb="0" eb="2">
      <t>キギョウ</t>
    </rPh>
    <rPh sb="2" eb="3">
      <t>サイ</t>
    </rPh>
    <rPh sb="3" eb="4">
      <t>トウ</t>
    </rPh>
    <rPh sb="5" eb="6">
      <t>タイ</t>
    </rPh>
    <rPh sb="8" eb="10">
      <t>リソク</t>
    </rPh>
    <phoneticPr fontId="2"/>
  </si>
  <si>
    <t>特　別　利　益</t>
    <rPh sb="4" eb="5">
      <t>リ</t>
    </rPh>
    <rPh sb="6" eb="7">
      <t>エキ</t>
    </rPh>
    <phoneticPr fontId="2"/>
  </si>
  <si>
    <t>建設改良費等の財源に</t>
    <rPh sb="0" eb="2">
      <t>ケンセツ</t>
    </rPh>
    <rPh sb="2" eb="4">
      <t>カイリョウ</t>
    </rPh>
    <rPh sb="4" eb="5">
      <t>ヒ</t>
    </rPh>
    <rPh sb="5" eb="6">
      <t>トウ</t>
    </rPh>
    <rPh sb="7" eb="9">
      <t>ザイゲン</t>
    </rPh>
    <phoneticPr fontId="2"/>
  </si>
  <si>
    <t>収益化累計額</t>
    <rPh sb="0" eb="3">
      <t>シュウエキカ</t>
    </rPh>
    <rPh sb="3" eb="6">
      <t>ルイケイガク</t>
    </rPh>
    <phoneticPr fontId="2"/>
  </si>
  <si>
    <t>重要な会計方針に係る事項</t>
    <rPh sb="0" eb="2">
      <t>ジュウヨウ</t>
    </rPh>
    <rPh sb="3" eb="5">
      <t>カイケイ</t>
    </rPh>
    <rPh sb="5" eb="7">
      <t>ホウシン</t>
    </rPh>
    <rPh sb="8" eb="9">
      <t>カカ</t>
    </rPh>
    <rPh sb="10" eb="12">
      <t>ジコウ</t>
    </rPh>
    <phoneticPr fontId="2"/>
  </si>
  <si>
    <t>・</t>
    <phoneticPr fontId="2"/>
  </si>
  <si>
    <t>①</t>
    <phoneticPr fontId="2"/>
  </si>
  <si>
    <t>減価償却の方法</t>
    <rPh sb="0" eb="2">
      <t>ゲンカ</t>
    </rPh>
    <rPh sb="2" eb="4">
      <t>ショウキャク</t>
    </rPh>
    <rPh sb="5" eb="7">
      <t>ホウホウ</t>
    </rPh>
    <phoneticPr fontId="2"/>
  </si>
  <si>
    <t>定額法</t>
    <rPh sb="0" eb="1">
      <t>テイ</t>
    </rPh>
    <rPh sb="1" eb="2">
      <t>ガク</t>
    </rPh>
    <rPh sb="2" eb="3">
      <t>ホウ</t>
    </rPh>
    <phoneticPr fontId="2"/>
  </si>
  <si>
    <t>主な耐用年数</t>
    <rPh sb="0" eb="1">
      <t>オモ</t>
    </rPh>
    <rPh sb="2" eb="4">
      <t>タイヨウ</t>
    </rPh>
    <rPh sb="4" eb="6">
      <t>ネンスウ</t>
    </rPh>
    <phoneticPr fontId="2"/>
  </si>
  <si>
    <t>②</t>
    <phoneticPr fontId="2"/>
  </si>
  <si>
    <t>③</t>
    <phoneticPr fontId="2"/>
  </si>
  <si>
    <t>消費税等の会計処理</t>
    <rPh sb="0" eb="3">
      <t>ショウヒゼイ</t>
    </rPh>
    <rPh sb="3" eb="4">
      <t>トウ</t>
    </rPh>
    <rPh sb="5" eb="7">
      <t>カイケイ</t>
    </rPh>
    <rPh sb="7" eb="9">
      <t>ショリ</t>
    </rPh>
    <phoneticPr fontId="2"/>
  </si>
  <si>
    <t>固定資産の減価償却の方法</t>
    <rPh sb="0" eb="2">
      <t>コテイ</t>
    </rPh>
    <rPh sb="2" eb="4">
      <t>シサン</t>
    </rPh>
    <rPh sb="5" eb="7">
      <t>ゲンカ</t>
    </rPh>
    <rPh sb="7" eb="9">
      <t>ショウキャク</t>
    </rPh>
    <rPh sb="10" eb="12">
      <t>ホウホウ</t>
    </rPh>
    <phoneticPr fontId="2"/>
  </si>
  <si>
    <t>有形固定資産（リース資産を除く。）</t>
    <rPh sb="0" eb="1">
      <t>ユウ</t>
    </rPh>
    <rPh sb="1" eb="2">
      <t>ケイ</t>
    </rPh>
    <rPh sb="2" eb="4">
      <t>コテイ</t>
    </rPh>
    <rPh sb="4" eb="6">
      <t>シサン</t>
    </rPh>
    <rPh sb="10" eb="12">
      <t>シサン</t>
    </rPh>
    <rPh sb="13" eb="14">
      <t>ノゾ</t>
    </rPh>
    <phoneticPr fontId="2"/>
  </si>
  <si>
    <t>引当金の計上方法</t>
    <rPh sb="0" eb="2">
      <t>ヒキアテ</t>
    </rPh>
    <rPh sb="2" eb="3">
      <t>キン</t>
    </rPh>
    <rPh sb="4" eb="6">
      <t>ケイジョウ</t>
    </rPh>
    <rPh sb="6" eb="8">
      <t>ホウホウ</t>
    </rPh>
    <phoneticPr fontId="2"/>
  </si>
  <si>
    <t>債権の不納欠損による損失に備えるため、貸倒実績率等により回収不能見込額を計上している。</t>
    <rPh sb="0" eb="2">
      <t>サイケン</t>
    </rPh>
    <rPh sb="3" eb="5">
      <t>フノウ</t>
    </rPh>
    <rPh sb="5" eb="7">
      <t>ケッソン</t>
    </rPh>
    <rPh sb="10" eb="12">
      <t>ソンシツ</t>
    </rPh>
    <rPh sb="13" eb="14">
      <t>ソナ</t>
    </rPh>
    <rPh sb="19" eb="21">
      <t>カシダオレ</t>
    </rPh>
    <rPh sb="21" eb="23">
      <t>ジッセキ</t>
    </rPh>
    <rPh sb="23" eb="24">
      <t>リツ</t>
    </rPh>
    <rPh sb="24" eb="25">
      <t>トウ</t>
    </rPh>
    <rPh sb="28" eb="30">
      <t>カイシュウ</t>
    </rPh>
    <rPh sb="30" eb="32">
      <t>フノウ</t>
    </rPh>
    <rPh sb="32" eb="34">
      <t>ミコミ</t>
    </rPh>
    <rPh sb="34" eb="35">
      <t>ガク</t>
    </rPh>
    <rPh sb="36" eb="38">
      <t>ケイジョウ</t>
    </rPh>
    <phoneticPr fontId="2"/>
  </si>
  <si>
    <t>（総則）</t>
    <rPh sb="1" eb="2">
      <t>フサ</t>
    </rPh>
    <rPh sb="2" eb="3">
      <t>ノリ</t>
    </rPh>
    <phoneticPr fontId="2"/>
  </si>
  <si>
    <t>（業務の予定量）</t>
    <rPh sb="1" eb="2">
      <t>ギョウ</t>
    </rPh>
    <rPh sb="2" eb="3">
      <t>ツトム</t>
    </rPh>
    <rPh sb="4" eb="5">
      <t>ヨ</t>
    </rPh>
    <rPh sb="5" eb="6">
      <t>サダム</t>
    </rPh>
    <rPh sb="6" eb="7">
      <t>リョウ</t>
    </rPh>
    <phoneticPr fontId="2"/>
  </si>
  <si>
    <t>第２条　業務の予定量は、次のとおりとする。</t>
    <rPh sb="0" eb="1">
      <t>ダイ</t>
    </rPh>
    <rPh sb="2" eb="3">
      <t>ジョウ</t>
    </rPh>
    <phoneticPr fontId="2"/>
  </si>
  <si>
    <t>（１）</t>
    <phoneticPr fontId="2"/>
  </si>
  <si>
    <t>（収益的収入及び支出）</t>
    <rPh sb="1" eb="2">
      <t>オサム</t>
    </rPh>
    <rPh sb="2" eb="3">
      <t>エキ</t>
    </rPh>
    <rPh sb="3" eb="4">
      <t>マト</t>
    </rPh>
    <rPh sb="4" eb="5">
      <t>オサム</t>
    </rPh>
    <rPh sb="5" eb="6">
      <t>イリ</t>
    </rPh>
    <rPh sb="6" eb="7">
      <t>オヨ</t>
    </rPh>
    <rPh sb="8" eb="9">
      <t>ササ</t>
    </rPh>
    <rPh sb="9" eb="10">
      <t>デ</t>
    </rPh>
    <phoneticPr fontId="2"/>
  </si>
  <si>
    <t>第３条　収益的収入及び支出の予定額は、次のとおりと定める。</t>
    <rPh sb="0" eb="1">
      <t>ダイ</t>
    </rPh>
    <rPh sb="2" eb="3">
      <t>ジョウ</t>
    </rPh>
    <phoneticPr fontId="2"/>
  </si>
  <si>
    <t>第１款</t>
    <rPh sb="0" eb="1">
      <t>ダイ</t>
    </rPh>
    <rPh sb="2" eb="3">
      <t>カン</t>
    </rPh>
    <phoneticPr fontId="2"/>
  </si>
  <si>
    <t>　第１項</t>
    <rPh sb="1" eb="2">
      <t>ダイ</t>
    </rPh>
    <rPh sb="3" eb="4">
      <t>コウ</t>
    </rPh>
    <phoneticPr fontId="2"/>
  </si>
  <si>
    <t>　第２項</t>
    <rPh sb="1" eb="2">
      <t>ダイ</t>
    </rPh>
    <rPh sb="3" eb="4">
      <t>コウ</t>
    </rPh>
    <phoneticPr fontId="2"/>
  </si>
  <si>
    <t>　第３項</t>
    <rPh sb="1" eb="2">
      <t>ダイ</t>
    </rPh>
    <rPh sb="3" eb="4">
      <t>コウ</t>
    </rPh>
    <phoneticPr fontId="2"/>
  </si>
  <si>
    <t>収入</t>
    <rPh sb="0" eb="1">
      <t>オサム</t>
    </rPh>
    <rPh sb="1" eb="2">
      <t>イリ</t>
    </rPh>
    <phoneticPr fontId="2"/>
  </si>
  <si>
    <t>支出</t>
    <rPh sb="0" eb="1">
      <t>シ</t>
    </rPh>
    <rPh sb="1" eb="2">
      <t>デ</t>
    </rPh>
    <phoneticPr fontId="2"/>
  </si>
  <si>
    <t>（資本的収入及び支出）</t>
    <rPh sb="1" eb="2">
      <t>シ</t>
    </rPh>
    <rPh sb="2" eb="3">
      <t>ホン</t>
    </rPh>
    <rPh sb="3" eb="4">
      <t>マト</t>
    </rPh>
    <rPh sb="4" eb="5">
      <t>オサム</t>
    </rPh>
    <rPh sb="5" eb="6">
      <t>イリ</t>
    </rPh>
    <rPh sb="6" eb="7">
      <t>オヨ</t>
    </rPh>
    <rPh sb="8" eb="9">
      <t>ササ</t>
    </rPh>
    <rPh sb="9" eb="10">
      <t>デ</t>
    </rPh>
    <phoneticPr fontId="2"/>
  </si>
  <si>
    <t>限度額</t>
    <rPh sb="0" eb="2">
      <t>ゲンド</t>
    </rPh>
    <rPh sb="2" eb="3">
      <t>ガク</t>
    </rPh>
    <phoneticPr fontId="2"/>
  </si>
  <si>
    <t>千円</t>
    <rPh sb="0" eb="2">
      <t>センエン</t>
    </rPh>
    <phoneticPr fontId="2"/>
  </si>
  <si>
    <t>収 益 的 収 入 及 び 支 出</t>
    <rPh sb="0" eb="1">
      <t>オサム</t>
    </rPh>
    <rPh sb="2" eb="3">
      <t>エキ</t>
    </rPh>
    <rPh sb="4" eb="5">
      <t>マト</t>
    </rPh>
    <rPh sb="6" eb="7">
      <t>オサム</t>
    </rPh>
    <rPh sb="8" eb="9">
      <t>イリ</t>
    </rPh>
    <rPh sb="10" eb="11">
      <t>オヨ</t>
    </rPh>
    <rPh sb="14" eb="15">
      <t>ササ</t>
    </rPh>
    <rPh sb="16" eb="17">
      <t>デ</t>
    </rPh>
    <phoneticPr fontId="2"/>
  </si>
  <si>
    <t>1.</t>
    <phoneticPr fontId="2"/>
  </si>
  <si>
    <t>1.</t>
    <phoneticPr fontId="2"/>
  </si>
  <si>
    <t>予　定　額</t>
    <rPh sb="0" eb="1">
      <t>ヨ</t>
    </rPh>
    <rPh sb="2" eb="3">
      <t>サダム</t>
    </rPh>
    <rPh sb="4" eb="5">
      <t>ガク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</si>
  <si>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</si>
  <si>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支　　　　　出</t>
    <rPh sb="0" eb="1">
      <t>シ</t>
    </rPh>
    <rPh sb="6" eb="7">
      <t>デ</t>
    </rPh>
    <phoneticPr fontId="2"/>
  </si>
  <si>
    <t>資 本 的 収 入 及 び 支 出</t>
    <rPh sb="0" eb="1">
      <t>シ</t>
    </rPh>
    <rPh sb="2" eb="3">
      <t>ホン</t>
    </rPh>
    <rPh sb="4" eb="5">
      <t>マト</t>
    </rPh>
    <rPh sb="6" eb="7">
      <t>オサム</t>
    </rPh>
    <rPh sb="8" eb="9">
      <t>イリ</t>
    </rPh>
    <rPh sb="10" eb="11">
      <t>オヨ</t>
    </rPh>
    <rPh sb="14" eb="15">
      <t>ササ</t>
    </rPh>
    <rPh sb="16" eb="17">
      <t>デ</t>
    </rPh>
    <phoneticPr fontId="2"/>
  </si>
  <si>
    <t>（単位：千円）</t>
    <phoneticPr fontId="2"/>
  </si>
  <si>
    <t>（２）</t>
    <phoneticPr fontId="2"/>
  </si>
  <si>
    <t>（単位：円）</t>
    <rPh sb="1" eb="3">
      <t>タンイ</t>
    </rPh>
    <rPh sb="4" eb="5">
      <t>エン</t>
    </rPh>
    <phoneticPr fontId="2"/>
  </si>
  <si>
    <t>支払利息及び</t>
    <rPh sb="0" eb="2">
      <t>シハラ</t>
    </rPh>
    <rPh sb="2" eb="4">
      <t>リソク</t>
    </rPh>
    <rPh sb="4" eb="5">
      <t>オヨ</t>
    </rPh>
    <phoneticPr fontId="2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</si>
  <si>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2"/>
  </si>
  <si>
    <t>収 益 的 収 入 及 び 支 出</t>
    <phoneticPr fontId="2"/>
  </si>
  <si>
    <t>収　　　入</t>
    <phoneticPr fontId="2"/>
  </si>
  <si>
    <t>（単位：千円）</t>
    <phoneticPr fontId="2"/>
  </si>
  <si>
    <t>款項</t>
    <rPh sb="0" eb="1">
      <t>カン</t>
    </rPh>
    <rPh sb="1" eb="2">
      <t>コウ</t>
    </rPh>
    <phoneticPr fontId="2"/>
  </si>
  <si>
    <t>目</t>
    <phoneticPr fontId="2"/>
  </si>
  <si>
    <t>本　年　度</t>
    <phoneticPr fontId="2"/>
  </si>
  <si>
    <t>前　年　度</t>
    <phoneticPr fontId="2"/>
  </si>
  <si>
    <t>比　較</t>
    <phoneticPr fontId="2"/>
  </si>
  <si>
    <t>節</t>
    <phoneticPr fontId="2"/>
  </si>
  <si>
    <t>説　　　　　　　　明</t>
    <phoneticPr fontId="2"/>
  </si>
  <si>
    <t>区　　　分</t>
    <phoneticPr fontId="2"/>
  </si>
  <si>
    <t>金　　額</t>
    <phoneticPr fontId="2"/>
  </si>
  <si>
    <t>他会計負担金</t>
    <rPh sb="3" eb="6">
      <t>フタンキン</t>
    </rPh>
    <phoneticPr fontId="2"/>
  </si>
  <si>
    <t>支　　　出</t>
    <phoneticPr fontId="2"/>
  </si>
  <si>
    <t>（単位：千円）</t>
    <phoneticPr fontId="2"/>
  </si>
  <si>
    <t>本　年　度</t>
    <phoneticPr fontId="2"/>
  </si>
  <si>
    <t>比　較</t>
    <phoneticPr fontId="2"/>
  </si>
  <si>
    <t>節</t>
    <phoneticPr fontId="2"/>
  </si>
  <si>
    <t>説　　　　　　　　明</t>
    <phoneticPr fontId="2"/>
  </si>
  <si>
    <t>区　　　分</t>
    <phoneticPr fontId="2"/>
  </si>
  <si>
    <t>金　　額</t>
    <phoneticPr fontId="2"/>
  </si>
  <si>
    <t>款　　　　項</t>
    <phoneticPr fontId="2"/>
  </si>
  <si>
    <t>支払利息及び企</t>
    <rPh sb="0" eb="2">
      <t>シハラ</t>
    </rPh>
    <rPh sb="2" eb="4">
      <t>リソク</t>
    </rPh>
    <rPh sb="4" eb="5">
      <t>オヨ</t>
    </rPh>
    <rPh sb="6" eb="7">
      <t>クワダ</t>
    </rPh>
    <phoneticPr fontId="2"/>
  </si>
  <si>
    <t>業債取扱諸費</t>
    <phoneticPr fontId="2"/>
  </si>
  <si>
    <t>資 本 的 収 入 及 び 支 出</t>
    <phoneticPr fontId="2"/>
  </si>
  <si>
    <t>収　　　入</t>
  </si>
  <si>
    <t>資本的収入</t>
  </si>
  <si>
    <t>他会計負担金</t>
    <rPh sb="0" eb="1">
      <t>タ</t>
    </rPh>
    <rPh sb="1" eb="3">
      <t>カイケイ</t>
    </rPh>
    <rPh sb="3" eb="5">
      <t>フタン</t>
    </rPh>
    <rPh sb="5" eb="6">
      <t>キン</t>
    </rPh>
    <phoneticPr fontId="2"/>
  </si>
  <si>
    <t>支　　　出</t>
  </si>
  <si>
    <t>資本的支出</t>
    <phoneticPr fontId="2"/>
  </si>
  <si>
    <t>建設改良費</t>
    <phoneticPr fontId="2"/>
  </si>
  <si>
    <t>企業債償還金</t>
    <phoneticPr fontId="2"/>
  </si>
  <si>
    <t>町債定時償還金</t>
    <rPh sb="0" eb="1">
      <t>マチ</t>
    </rPh>
    <rPh sb="1" eb="2">
      <t>サイ</t>
    </rPh>
    <rPh sb="2" eb="4">
      <t>テイジ</t>
    </rPh>
    <rPh sb="4" eb="6">
      <t>ショウカン</t>
    </rPh>
    <rPh sb="6" eb="7">
      <t>キン</t>
    </rPh>
    <phoneticPr fontId="2"/>
  </si>
  <si>
    <t>長期前受金戻入</t>
    <rPh sb="0" eb="2">
      <t>チョウキ</t>
    </rPh>
    <rPh sb="2" eb="5">
      <t>マエウケキン</t>
    </rPh>
    <rPh sb="5" eb="6">
      <t>モド</t>
    </rPh>
    <rPh sb="6" eb="7">
      <t>イ</t>
    </rPh>
    <phoneticPr fontId="2"/>
  </si>
  <si>
    <t>減価償却費に係る長期前受金の収益化</t>
    <rPh sb="0" eb="2">
      <t>ゲンカ</t>
    </rPh>
    <rPh sb="2" eb="4">
      <t>ショウキャク</t>
    </rPh>
    <rPh sb="4" eb="5">
      <t>ヒ</t>
    </rPh>
    <rPh sb="6" eb="7">
      <t>カカ</t>
    </rPh>
    <rPh sb="8" eb="10">
      <t>チョウキ</t>
    </rPh>
    <rPh sb="10" eb="13">
      <t>マエウケキン</t>
    </rPh>
    <rPh sb="14" eb="17">
      <t>シュウエキカ</t>
    </rPh>
    <phoneticPr fontId="2"/>
  </si>
  <si>
    <t>（１）</t>
    <phoneticPr fontId="2"/>
  </si>
  <si>
    <t>（単位：円）</t>
    <rPh sb="1" eb="2">
      <t>タン</t>
    </rPh>
    <rPh sb="2" eb="3">
      <t>クライ</t>
    </rPh>
    <rPh sb="4" eb="5">
      <t>エン</t>
    </rPh>
    <phoneticPr fontId="2"/>
  </si>
  <si>
    <t>貸倒引当金</t>
    <rPh sb="0" eb="1">
      <t>カシ</t>
    </rPh>
    <rPh sb="1" eb="2">
      <t>タオ</t>
    </rPh>
    <rPh sb="2" eb="4">
      <t>ヒキアテ</t>
    </rPh>
    <rPh sb="4" eb="5">
      <t>キン</t>
    </rPh>
    <phoneticPr fontId="2"/>
  </si>
  <si>
    <t>充てるための企業債</t>
    <rPh sb="0" eb="1">
      <t>ア</t>
    </rPh>
    <rPh sb="6" eb="8">
      <t>キギョウ</t>
    </rPh>
    <rPh sb="8" eb="9">
      <t>サイ</t>
    </rPh>
    <phoneticPr fontId="2"/>
  </si>
  <si>
    <t>繰延収益</t>
    <rPh sb="0" eb="1">
      <t>ク</t>
    </rPh>
    <rPh sb="1" eb="2">
      <t>ノ</t>
    </rPh>
    <rPh sb="2" eb="4">
      <t>シュウエキ</t>
    </rPh>
    <phoneticPr fontId="2"/>
  </si>
  <si>
    <t>長期前受金</t>
    <rPh sb="0" eb="2">
      <t>チョウキ</t>
    </rPh>
    <rPh sb="2" eb="4">
      <t>マエウ</t>
    </rPh>
    <rPh sb="4" eb="5">
      <t>キン</t>
    </rPh>
    <phoneticPr fontId="2"/>
  </si>
  <si>
    <t>繰延収益合計</t>
    <rPh sb="0" eb="1">
      <t>ク</t>
    </rPh>
    <rPh sb="1" eb="2">
      <t>ノ</t>
    </rPh>
    <rPh sb="2" eb="4">
      <t>シュウエキ</t>
    </rPh>
    <rPh sb="4" eb="6">
      <t>ゴウケイ</t>
    </rPh>
    <phoneticPr fontId="2"/>
  </si>
  <si>
    <t>１.</t>
    <phoneticPr fontId="2"/>
  </si>
  <si>
    <t>２.</t>
  </si>
  <si>
    <t>２.</t>
    <phoneticPr fontId="2"/>
  </si>
  <si>
    <t>３.</t>
  </si>
  <si>
    <t>３.</t>
    <phoneticPr fontId="2"/>
  </si>
  <si>
    <t>３.</t>
    <phoneticPr fontId="2"/>
  </si>
  <si>
    <t>４.</t>
    <phoneticPr fontId="2"/>
  </si>
  <si>
    <t>５.</t>
    <phoneticPr fontId="2"/>
  </si>
  <si>
    <t>１.</t>
    <phoneticPr fontId="2"/>
  </si>
  <si>
    <t>３.</t>
    <phoneticPr fontId="2"/>
  </si>
  <si>
    <t>４.</t>
    <phoneticPr fontId="2"/>
  </si>
  <si>
    <t>５.</t>
    <phoneticPr fontId="2"/>
  </si>
  <si>
    <t>６.</t>
    <phoneticPr fontId="2"/>
  </si>
  <si>
    <t>２.</t>
    <phoneticPr fontId="2"/>
  </si>
  <si>
    <t>７.</t>
    <phoneticPr fontId="2"/>
  </si>
  <si>
    <t>（３）</t>
    <phoneticPr fontId="2"/>
  </si>
  <si>
    <t>不足分</t>
    <rPh sb="0" eb="3">
      <t>フソクブン</t>
    </rPh>
    <phoneticPr fontId="2"/>
  </si>
  <si>
    <t>病院事業収益</t>
    <rPh sb="0" eb="2">
      <t>ビョウイン</t>
    </rPh>
    <rPh sb="2" eb="4">
      <t>ジギョウ</t>
    </rPh>
    <rPh sb="4" eb="6">
      <t>シュウエキ</t>
    </rPh>
    <phoneticPr fontId="2"/>
  </si>
  <si>
    <t>医業外収益</t>
    <rPh sb="0" eb="2">
      <t>イギョウ</t>
    </rPh>
    <rPh sb="2" eb="3">
      <t>ガイ</t>
    </rPh>
    <rPh sb="3" eb="5">
      <t>シュウエキ</t>
    </rPh>
    <phoneticPr fontId="2"/>
  </si>
  <si>
    <t>受取利息配当金</t>
    <rPh sb="0" eb="1">
      <t>ウ</t>
    </rPh>
    <rPh sb="1" eb="2">
      <t>ト</t>
    </rPh>
    <rPh sb="2" eb="4">
      <t>リソク</t>
    </rPh>
    <rPh sb="4" eb="7">
      <t>ハイトウキン</t>
    </rPh>
    <phoneticPr fontId="2"/>
  </si>
  <si>
    <t>預金利息</t>
    <rPh sb="0" eb="2">
      <t>ヨキン</t>
    </rPh>
    <rPh sb="2" eb="4">
      <t>リソク</t>
    </rPh>
    <phoneticPr fontId="2"/>
  </si>
  <si>
    <t>病院事業費用</t>
    <rPh sb="0" eb="2">
      <t>ビョウイン</t>
    </rPh>
    <rPh sb="2" eb="4">
      <t>ジギョウ</t>
    </rPh>
    <rPh sb="4" eb="6">
      <t>ヒヨウ</t>
    </rPh>
    <phoneticPr fontId="2"/>
  </si>
  <si>
    <t>医業費用</t>
    <rPh sb="0" eb="2">
      <t>イギョウ</t>
    </rPh>
    <rPh sb="2" eb="4">
      <t>ヒヨウ</t>
    </rPh>
    <phoneticPr fontId="2"/>
  </si>
  <si>
    <t>経費</t>
    <rPh sb="0" eb="2">
      <t>ケイヒ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</si>
  <si>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</si>
  <si>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会議費</t>
    <rPh sb="0" eb="3">
      <t>カイギヒ</t>
    </rPh>
    <phoneticPr fontId="2"/>
  </si>
  <si>
    <t>建物減価償却費</t>
    <rPh sb="0" eb="2">
      <t>タテモノ</t>
    </rPh>
    <rPh sb="2" eb="4">
      <t>ゲンカ</t>
    </rPh>
    <rPh sb="4" eb="6">
      <t>ショウキャク</t>
    </rPh>
    <rPh sb="6" eb="7">
      <t>ヒ</t>
    </rPh>
    <phoneticPr fontId="2"/>
  </si>
  <si>
    <t>構築物</t>
    <rPh sb="0" eb="3">
      <t>コウチクブツ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</si>
  <si>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</si>
  <si>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器械備品</t>
    <rPh sb="0" eb="2">
      <t>キカイ</t>
    </rPh>
    <rPh sb="2" eb="4">
      <t>ビヒン</t>
    </rPh>
    <phoneticPr fontId="2"/>
  </si>
  <si>
    <t>資産減耗費</t>
    <rPh sb="0" eb="2">
      <t>シサン</t>
    </rPh>
    <rPh sb="2" eb="4">
      <t>ゲンモウ</t>
    </rPh>
    <rPh sb="4" eb="5">
      <t>ヒ</t>
    </rPh>
    <phoneticPr fontId="2"/>
  </si>
  <si>
    <t>予備費</t>
    <rPh sb="0" eb="3">
      <t>ヨビヒ</t>
    </rPh>
    <phoneticPr fontId="2"/>
  </si>
  <si>
    <t>購入費</t>
    <rPh sb="0" eb="3">
      <t>コウニュウヒ</t>
    </rPh>
    <phoneticPr fontId="2"/>
  </si>
  <si>
    <t>器械備品購入費</t>
    <rPh sb="0" eb="2">
      <t>キカイ</t>
    </rPh>
    <rPh sb="2" eb="4">
      <t>ビヒン</t>
    </rPh>
    <rPh sb="4" eb="6">
      <t>コウニュウ</t>
    </rPh>
    <rPh sb="6" eb="7">
      <t>ヒ</t>
    </rPh>
    <phoneticPr fontId="2"/>
  </si>
  <si>
    <t>医療機器等整備事業</t>
    <rPh sb="0" eb="2">
      <t>イリョウ</t>
    </rPh>
    <rPh sb="2" eb="5">
      <t>キキトウ</t>
    </rPh>
    <rPh sb="5" eb="7">
      <t>セイビ</t>
    </rPh>
    <rPh sb="7" eb="9">
      <t>ジギョウ</t>
    </rPh>
    <phoneticPr fontId="2"/>
  </si>
  <si>
    <t>器械及び備品</t>
    <rPh sb="0" eb="2">
      <t>キカイ</t>
    </rPh>
    <rPh sb="2" eb="3">
      <t>オヨ</t>
    </rPh>
    <rPh sb="4" eb="6">
      <t>ビヒン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</si>
  <si>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</si>
  <si>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電話加入権</t>
    <rPh sb="0" eb="2">
      <t>デンワ</t>
    </rPh>
    <rPh sb="2" eb="5">
      <t>カニュウケン</t>
    </rPh>
    <phoneticPr fontId="2"/>
  </si>
  <si>
    <t>無形固定資産合計</t>
    <rPh sb="0" eb="2">
      <t>ムケイ</t>
    </rPh>
    <rPh sb="2" eb="4">
      <t>コテイ</t>
    </rPh>
    <rPh sb="4" eb="6">
      <t>シサン</t>
    </rPh>
    <rPh sb="6" eb="8">
      <t>ゴウケイ</t>
    </rPh>
    <phoneticPr fontId="2"/>
  </si>
  <si>
    <t>医業未収金</t>
    <rPh sb="0" eb="2">
      <t>イギョウ</t>
    </rPh>
    <rPh sb="2" eb="3">
      <t>ミ</t>
    </rPh>
    <rPh sb="3" eb="4">
      <t>シュウ</t>
    </rPh>
    <rPh sb="4" eb="5">
      <t>キン</t>
    </rPh>
    <phoneticPr fontId="2"/>
  </si>
  <si>
    <t>建設助成金</t>
    <rPh sb="0" eb="2">
      <t>ケンセツ</t>
    </rPh>
    <rPh sb="2" eb="5">
      <t>ジョセイキン</t>
    </rPh>
    <phoneticPr fontId="2"/>
  </si>
  <si>
    <t>その他資本剰余金</t>
    <rPh sb="2" eb="3">
      <t>タ</t>
    </rPh>
    <rPh sb="3" eb="5">
      <t>シホン</t>
    </rPh>
    <rPh sb="5" eb="8">
      <t>ジョウヨキン</t>
    </rPh>
    <phoneticPr fontId="2"/>
  </si>
  <si>
    <t>建設改良積立金</t>
    <rPh sb="0" eb="2">
      <t>ケンセツ</t>
    </rPh>
    <rPh sb="2" eb="4">
      <t>カイリョウ</t>
    </rPh>
    <rPh sb="4" eb="6">
      <t>ツミタテ</t>
    </rPh>
    <rPh sb="6" eb="7">
      <t>キン</t>
    </rPh>
    <phoneticPr fontId="2"/>
  </si>
  <si>
    <t>医　業　収　益</t>
    <rPh sb="0" eb="1">
      <t>イ</t>
    </rPh>
    <phoneticPr fontId="2"/>
  </si>
  <si>
    <t>医業収益</t>
    <rPh sb="0" eb="2">
      <t>イギョウ</t>
    </rPh>
    <rPh sb="2" eb="4">
      <t>シュウエキ</t>
    </rPh>
    <phoneticPr fontId="2"/>
  </si>
  <si>
    <t>その他医業外収益</t>
    <rPh sb="2" eb="3">
      <t>タ</t>
    </rPh>
    <rPh sb="3" eb="5">
      <t>イギョウ</t>
    </rPh>
    <rPh sb="5" eb="6">
      <t>ガイ</t>
    </rPh>
    <rPh sb="6" eb="8">
      <t>シュウエキ</t>
    </rPh>
    <phoneticPr fontId="2"/>
  </si>
  <si>
    <t>医　業　費　用</t>
    <rPh sb="0" eb="1">
      <t>イ</t>
    </rPh>
    <rPh sb="2" eb="3">
      <t>ギョウ</t>
    </rPh>
    <phoneticPr fontId="2"/>
  </si>
  <si>
    <t>（３）</t>
    <phoneticPr fontId="2"/>
  </si>
  <si>
    <t>医　業　外　収　益</t>
    <rPh sb="0" eb="1">
      <t>イ</t>
    </rPh>
    <phoneticPr fontId="2"/>
  </si>
  <si>
    <t>医　業　外　費　用</t>
    <rPh sb="0" eb="1">
      <t>イ</t>
    </rPh>
    <phoneticPr fontId="2"/>
  </si>
  <si>
    <t>（１）</t>
    <phoneticPr fontId="2"/>
  </si>
  <si>
    <t>受取利息配当金</t>
    <rPh sb="0" eb="2">
      <t>ウケトリ</t>
    </rPh>
    <rPh sb="2" eb="4">
      <t>リソク</t>
    </rPh>
    <rPh sb="4" eb="7">
      <t>ハイトウキン</t>
    </rPh>
    <phoneticPr fontId="2"/>
  </si>
  <si>
    <t>固定資産の除却費</t>
    <rPh sb="0" eb="2">
      <t>コテイ</t>
    </rPh>
    <rPh sb="2" eb="4">
      <t>シサン</t>
    </rPh>
    <rPh sb="5" eb="7">
      <t>ジョキャク</t>
    </rPh>
    <rPh sb="7" eb="8">
      <t>ヒ</t>
    </rPh>
    <phoneticPr fontId="2"/>
  </si>
  <si>
    <t>医業外費用</t>
    <rPh sb="0" eb="2">
      <t>イギョウ</t>
    </rPh>
    <rPh sb="2" eb="3">
      <t>ガイ</t>
    </rPh>
    <rPh sb="3" eb="5">
      <t>ヒヨウ</t>
    </rPh>
    <phoneticPr fontId="2"/>
  </si>
  <si>
    <t>病院施設の維持管理に要する費用</t>
    <rPh sb="0" eb="2">
      <t>ビョウイン</t>
    </rPh>
    <rPh sb="2" eb="4">
      <t>シセツ</t>
    </rPh>
    <rPh sb="5" eb="7">
      <t>イジ</t>
    </rPh>
    <rPh sb="7" eb="9">
      <t>カンリ</t>
    </rPh>
    <rPh sb="10" eb="11">
      <t>ヨウ</t>
    </rPh>
    <rPh sb="13" eb="15">
      <t>ヒヨウ</t>
    </rPh>
    <phoneticPr fontId="2"/>
  </si>
  <si>
    <t>有形固定資産購入費</t>
    <rPh sb="0" eb="2">
      <t>ユウケイ</t>
    </rPh>
    <rPh sb="2" eb="4">
      <t>コテイ</t>
    </rPh>
    <rPh sb="4" eb="6">
      <t>シサン</t>
    </rPh>
    <rPh sb="6" eb="9">
      <t>コウニュウヒ</t>
    </rPh>
    <phoneticPr fontId="2"/>
  </si>
  <si>
    <t>医療機器等の購入に要する費用</t>
    <rPh sb="0" eb="2">
      <t>イリョウ</t>
    </rPh>
    <rPh sb="2" eb="4">
      <t>キキ</t>
    </rPh>
    <rPh sb="4" eb="5">
      <t>トウ</t>
    </rPh>
    <rPh sb="6" eb="8">
      <t>コウニュウ</t>
    </rPh>
    <rPh sb="9" eb="10">
      <t>ヨウ</t>
    </rPh>
    <rPh sb="12" eb="14">
      <t>ヒヨウ</t>
    </rPh>
    <phoneticPr fontId="2"/>
  </si>
  <si>
    <t>病床数</t>
    <rPh sb="0" eb="3">
      <t>ビョウショウスウ</t>
    </rPh>
    <phoneticPr fontId="2"/>
  </si>
  <si>
    <t>年間患者数</t>
    <rPh sb="0" eb="2">
      <t>ネンカン</t>
    </rPh>
    <rPh sb="2" eb="5">
      <t>カンジャスウ</t>
    </rPh>
    <phoneticPr fontId="2"/>
  </si>
  <si>
    <t>入院</t>
    <rPh sb="0" eb="2">
      <t>ニュウイン</t>
    </rPh>
    <phoneticPr fontId="2"/>
  </si>
  <si>
    <t>外来</t>
    <rPh sb="0" eb="2">
      <t>ガイライ</t>
    </rPh>
    <phoneticPr fontId="2"/>
  </si>
  <si>
    <t>床</t>
    <rPh sb="0" eb="1">
      <t>ユカ</t>
    </rPh>
    <phoneticPr fontId="2"/>
  </si>
  <si>
    <t>人</t>
    <rPh sb="0" eb="1">
      <t>ニン</t>
    </rPh>
    <phoneticPr fontId="2"/>
  </si>
  <si>
    <t>1日平均</t>
    <rPh sb="1" eb="2">
      <t>ニチ</t>
    </rPh>
    <rPh sb="2" eb="4">
      <t>ヘイキン</t>
    </rPh>
    <phoneticPr fontId="2"/>
  </si>
  <si>
    <t>（重要な資産の取得）</t>
    <rPh sb="1" eb="3">
      <t>ジュウヨウ</t>
    </rPh>
    <rPh sb="4" eb="6">
      <t>シサン</t>
    </rPh>
    <rPh sb="7" eb="9">
      <t>シュトク</t>
    </rPh>
    <phoneticPr fontId="2"/>
  </si>
  <si>
    <t>取得する資産</t>
    <rPh sb="0" eb="2">
      <t>シュトク</t>
    </rPh>
    <rPh sb="4" eb="6">
      <t>シサン</t>
    </rPh>
    <phoneticPr fontId="2"/>
  </si>
  <si>
    <t>　種　　類</t>
    <rPh sb="1" eb="2">
      <t>タネ</t>
    </rPh>
    <rPh sb="4" eb="5">
      <t>タグイ</t>
    </rPh>
    <phoneticPr fontId="2"/>
  </si>
  <si>
    <t>　名　　称</t>
    <rPh sb="1" eb="2">
      <t>メイ</t>
    </rPh>
    <rPh sb="4" eb="5">
      <t>ショウ</t>
    </rPh>
    <phoneticPr fontId="2"/>
  </si>
  <si>
    <t>数量</t>
    <rPh sb="0" eb="2">
      <t>スウリョウ</t>
    </rPh>
    <phoneticPr fontId="2"/>
  </si>
  <si>
    <t>１式</t>
    <rPh sb="1" eb="2">
      <t>シキ</t>
    </rPh>
    <phoneticPr fontId="2"/>
  </si>
  <si>
    <t>その他未収金</t>
    <rPh sb="2" eb="3">
      <t>タ</t>
    </rPh>
    <rPh sb="3" eb="4">
      <t>ミ</t>
    </rPh>
    <rPh sb="4" eb="5">
      <t>シュウ</t>
    </rPh>
    <rPh sb="5" eb="6">
      <t>キン</t>
    </rPh>
    <phoneticPr fontId="2"/>
  </si>
  <si>
    <t>医業外未収金</t>
    <rPh sb="0" eb="2">
      <t>イギョウ</t>
    </rPh>
    <rPh sb="2" eb="3">
      <t>ガイ</t>
    </rPh>
    <rPh sb="3" eb="4">
      <t>ミ</t>
    </rPh>
    <rPh sb="4" eb="5">
      <t>シュウ</t>
    </rPh>
    <rPh sb="5" eb="6">
      <t>キン</t>
    </rPh>
    <phoneticPr fontId="2"/>
  </si>
  <si>
    <t>医業未払金</t>
    <rPh sb="0" eb="2">
      <t>イギョウ</t>
    </rPh>
    <rPh sb="2" eb="3">
      <t>ミ</t>
    </rPh>
    <rPh sb="3" eb="4">
      <t>ハラ</t>
    </rPh>
    <rPh sb="4" eb="5">
      <t>キン</t>
    </rPh>
    <phoneticPr fontId="2"/>
  </si>
  <si>
    <t>医業外未払金</t>
    <rPh sb="0" eb="2">
      <t>イギョウ</t>
    </rPh>
    <rPh sb="2" eb="3">
      <t>ガイ</t>
    </rPh>
    <rPh sb="3" eb="4">
      <t>ミ</t>
    </rPh>
    <rPh sb="4" eb="5">
      <t>ハラ</t>
    </rPh>
    <rPh sb="5" eb="6">
      <t>キン</t>
    </rPh>
    <phoneticPr fontId="2"/>
  </si>
  <si>
    <t>その他未払金</t>
    <rPh sb="2" eb="3">
      <t>タ</t>
    </rPh>
    <rPh sb="3" eb="4">
      <t>ミ</t>
    </rPh>
    <rPh sb="4" eb="5">
      <t>ハラ</t>
    </rPh>
    <rPh sb="5" eb="6">
      <t>キン</t>
    </rPh>
    <phoneticPr fontId="2"/>
  </si>
  <si>
    <t>未払金合計</t>
    <rPh sb="0" eb="1">
      <t>ミ</t>
    </rPh>
    <rPh sb="1" eb="2">
      <t>バライ</t>
    </rPh>
    <rPh sb="2" eb="3">
      <t>キン</t>
    </rPh>
    <rPh sb="3" eb="5">
      <t>ゴウケイ</t>
    </rPh>
    <phoneticPr fontId="2"/>
  </si>
  <si>
    <t>受贈財産評価額</t>
    <rPh sb="0" eb="2">
      <t>ジュゾウ</t>
    </rPh>
    <rPh sb="2" eb="4">
      <t>ザイサン</t>
    </rPh>
    <rPh sb="4" eb="7">
      <t>ヒョウカガク</t>
    </rPh>
    <phoneticPr fontId="2"/>
  </si>
  <si>
    <t>その他の資本剰余金</t>
    <rPh sb="2" eb="3">
      <t>タ</t>
    </rPh>
    <rPh sb="4" eb="6">
      <t>シホン</t>
    </rPh>
    <rPh sb="6" eb="9">
      <t>ジョウヨキン</t>
    </rPh>
    <phoneticPr fontId="2"/>
  </si>
  <si>
    <t>２.</t>
    <phoneticPr fontId="2"/>
  </si>
  <si>
    <t>１.</t>
    <phoneticPr fontId="2"/>
  </si>
  <si>
    <t>減債積立金</t>
    <rPh sb="0" eb="1">
      <t>ゲン</t>
    </rPh>
    <rPh sb="1" eb="2">
      <t>サイ</t>
    </rPh>
    <rPh sb="2" eb="4">
      <t>ツミタテ</t>
    </rPh>
    <rPh sb="4" eb="5">
      <t>キン</t>
    </rPh>
    <phoneticPr fontId="2"/>
  </si>
  <si>
    <t>利益積立金</t>
    <rPh sb="2" eb="4">
      <t>ツミタテ</t>
    </rPh>
    <rPh sb="4" eb="5">
      <t>キン</t>
    </rPh>
    <phoneticPr fontId="2"/>
  </si>
  <si>
    <t>越前町国民健康保険
織田病院指定管理交付金</t>
    <rPh sb="0" eb="3">
      <t>エチゼンチョウ</t>
    </rPh>
    <rPh sb="3" eb="5">
      <t>コクミン</t>
    </rPh>
    <rPh sb="5" eb="7">
      <t>ケンコウ</t>
    </rPh>
    <rPh sb="7" eb="9">
      <t>ホケン</t>
    </rPh>
    <rPh sb="10" eb="12">
      <t>オタ</t>
    </rPh>
    <rPh sb="12" eb="14">
      <t>ビョウイン</t>
    </rPh>
    <rPh sb="14" eb="16">
      <t>シテイ</t>
    </rPh>
    <rPh sb="16" eb="18">
      <t>カンリ</t>
    </rPh>
    <rPh sb="18" eb="21">
      <t>コウフキン</t>
    </rPh>
    <phoneticPr fontId="2"/>
  </si>
  <si>
    <t>前年度末までの
支払義務発生
（見込）額</t>
    <rPh sb="0" eb="1">
      <t>ゼン</t>
    </rPh>
    <rPh sb="1" eb="3">
      <t>ネンド</t>
    </rPh>
    <rPh sb="3" eb="4">
      <t>マツ</t>
    </rPh>
    <rPh sb="8" eb="10">
      <t>シハラ</t>
    </rPh>
    <rPh sb="10" eb="12">
      <t>ギム</t>
    </rPh>
    <rPh sb="12" eb="14">
      <t>ハッセイ</t>
    </rPh>
    <rPh sb="16" eb="18">
      <t>ミコ</t>
    </rPh>
    <rPh sb="19" eb="20">
      <t>ガク</t>
    </rPh>
    <phoneticPr fontId="2"/>
  </si>
  <si>
    <t>左の財源内訳</t>
    <rPh sb="0" eb="1">
      <t>ヒダリ</t>
    </rPh>
    <rPh sb="2" eb="4">
      <t>ザイゲン</t>
    </rPh>
    <rPh sb="4" eb="6">
      <t>ウチワケ</t>
    </rPh>
    <phoneticPr fontId="2"/>
  </si>
  <si>
    <t>金額</t>
    <rPh sb="0" eb="2">
      <t>キンガク</t>
    </rPh>
    <phoneticPr fontId="2"/>
  </si>
  <si>
    <t>期間</t>
    <rPh sb="0" eb="2">
      <t>キカン</t>
    </rPh>
    <phoneticPr fontId="2"/>
  </si>
  <si>
    <t>事　　　　項</t>
    <rPh sb="0" eb="1">
      <t>コト</t>
    </rPh>
    <rPh sb="5" eb="6">
      <t>コウ</t>
    </rPh>
    <phoneticPr fontId="2"/>
  </si>
  <si>
    <t>Ｈ25</t>
    <phoneticPr fontId="2"/>
  </si>
  <si>
    <t>未収金額</t>
    <rPh sb="0" eb="3">
      <t>ミシュウキン</t>
    </rPh>
    <rPh sb="3" eb="4">
      <t>ガク</t>
    </rPh>
    <phoneticPr fontId="2"/>
  </si>
  <si>
    <t>不能欠損額</t>
    <rPh sb="0" eb="2">
      <t>フノウ</t>
    </rPh>
    <rPh sb="2" eb="4">
      <t>ケッソン</t>
    </rPh>
    <rPh sb="4" eb="5">
      <t>ガク</t>
    </rPh>
    <phoneticPr fontId="2"/>
  </si>
  <si>
    <t>貸倒実績率</t>
    <rPh sb="0" eb="2">
      <t>カシダオレ</t>
    </rPh>
    <rPh sb="2" eb="4">
      <t>ジッセキ</t>
    </rPh>
    <rPh sb="4" eb="5">
      <t>リツ</t>
    </rPh>
    <phoneticPr fontId="2"/>
  </si>
  <si>
    <t>消費税及び地方消費税の会計処理は税込方式によっている。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カイケイ</t>
    </rPh>
    <rPh sb="13" eb="15">
      <t>ショリ</t>
    </rPh>
    <rPh sb="16" eb="18">
      <t>ゼイコ</t>
    </rPh>
    <rPh sb="18" eb="20">
      <t>ホウシキ</t>
    </rPh>
    <phoneticPr fontId="2"/>
  </si>
  <si>
    <t>（１）</t>
    <phoneticPr fontId="2"/>
  </si>
  <si>
    <t>業務活動によるキャッシュ・フロー</t>
    <rPh sb="0" eb="2">
      <t>ギョウム</t>
    </rPh>
    <rPh sb="2" eb="4">
      <t>カツドウ</t>
    </rPh>
    <phoneticPr fontId="2"/>
  </si>
  <si>
    <t>貸倒引当金の増減額（△は減少）</t>
    <rPh sb="0" eb="2">
      <t>カシダオレ</t>
    </rPh>
    <rPh sb="2" eb="4">
      <t>ヒキアテ</t>
    </rPh>
    <rPh sb="4" eb="5">
      <t>キン</t>
    </rPh>
    <rPh sb="6" eb="9">
      <t>ゾウゲンガク</t>
    </rPh>
    <phoneticPr fontId="2"/>
  </si>
  <si>
    <t>長期前受金戻入額</t>
    <rPh sb="0" eb="2">
      <t>チョウキ</t>
    </rPh>
    <rPh sb="2" eb="4">
      <t>マエウケ</t>
    </rPh>
    <rPh sb="4" eb="5">
      <t>キン</t>
    </rPh>
    <rPh sb="5" eb="7">
      <t>モドシイレ</t>
    </rPh>
    <rPh sb="7" eb="8">
      <t>ガク</t>
    </rPh>
    <phoneticPr fontId="2"/>
  </si>
  <si>
    <t>受取利息及び受取配当金</t>
    <rPh sb="0" eb="2">
      <t>ウケトリ</t>
    </rPh>
    <rPh sb="2" eb="4">
      <t>リソク</t>
    </rPh>
    <rPh sb="4" eb="5">
      <t>オヨ</t>
    </rPh>
    <rPh sb="6" eb="8">
      <t>ウケトリ</t>
    </rPh>
    <rPh sb="8" eb="11">
      <t>ハイトウキン</t>
    </rPh>
    <phoneticPr fontId="2"/>
  </si>
  <si>
    <t>支払利息</t>
    <rPh sb="0" eb="2">
      <t>シハライ</t>
    </rPh>
    <rPh sb="2" eb="4">
      <t>リソク</t>
    </rPh>
    <phoneticPr fontId="2"/>
  </si>
  <si>
    <t>未収金の増減額（△は増加）</t>
    <rPh sb="0" eb="3">
      <t>ミシュウキン</t>
    </rPh>
    <rPh sb="4" eb="6">
      <t>ゾウゲン</t>
    </rPh>
    <rPh sb="6" eb="7">
      <t>ガク</t>
    </rPh>
    <rPh sb="10" eb="12">
      <t>ゾウカ</t>
    </rPh>
    <phoneticPr fontId="2"/>
  </si>
  <si>
    <t>未払金の増減額（△は減少）</t>
    <rPh sb="0" eb="1">
      <t>ミ</t>
    </rPh>
    <rPh sb="1" eb="2">
      <t>バライ</t>
    </rPh>
    <rPh sb="2" eb="3">
      <t>キン</t>
    </rPh>
    <rPh sb="4" eb="7">
      <t>ゾウゲンガク</t>
    </rPh>
    <rPh sb="10" eb="12">
      <t>ゲンショウ</t>
    </rPh>
    <phoneticPr fontId="2"/>
  </si>
  <si>
    <t>小　計</t>
    <rPh sb="0" eb="1">
      <t>ショウ</t>
    </rPh>
    <rPh sb="2" eb="3">
      <t>ケイ</t>
    </rPh>
    <phoneticPr fontId="2"/>
  </si>
  <si>
    <t>利息及び配当金の受取額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phoneticPr fontId="2"/>
  </si>
  <si>
    <t>利息の支払額</t>
    <rPh sb="0" eb="2">
      <t>リソク</t>
    </rPh>
    <rPh sb="3" eb="5">
      <t>シハライ</t>
    </rPh>
    <rPh sb="5" eb="6">
      <t>ガク</t>
    </rPh>
    <phoneticPr fontId="2"/>
  </si>
  <si>
    <t>（２）</t>
    <phoneticPr fontId="2"/>
  </si>
  <si>
    <t>投資活動によるキャッシュ・フロー</t>
    <rPh sb="0" eb="2">
      <t>トウシ</t>
    </rPh>
    <rPh sb="2" eb="4">
      <t>カツドウ</t>
    </rPh>
    <phoneticPr fontId="2"/>
  </si>
  <si>
    <t>有形固定資産の取得による支出</t>
    <rPh sb="0" eb="1">
      <t>ユウ</t>
    </rPh>
    <rPh sb="1" eb="2">
      <t>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"/>
  </si>
  <si>
    <t>他会計負担金による収入</t>
    <rPh sb="0" eb="1">
      <t>タ</t>
    </rPh>
    <rPh sb="1" eb="3">
      <t>カイケイ</t>
    </rPh>
    <rPh sb="3" eb="6">
      <t>フタンキン</t>
    </rPh>
    <rPh sb="9" eb="11">
      <t>シュウニュウ</t>
    </rPh>
    <phoneticPr fontId="2"/>
  </si>
  <si>
    <t>投資活動によるキャッシュ・フロー</t>
    <phoneticPr fontId="2"/>
  </si>
  <si>
    <t>（３）</t>
    <phoneticPr fontId="2"/>
  </si>
  <si>
    <t>財務活動によるキャッシュ・フロー</t>
    <rPh sb="0" eb="2">
      <t>ザイム</t>
    </rPh>
    <rPh sb="2" eb="4">
      <t>カツドウ</t>
    </rPh>
    <phoneticPr fontId="2"/>
  </si>
  <si>
    <t>建設改良費等の財源に充てるための企業債の償還による支出</t>
    <rPh sb="0" eb="2">
      <t>ケンセツ</t>
    </rPh>
    <rPh sb="2" eb="4">
      <t>カイリョウ</t>
    </rPh>
    <rPh sb="4" eb="5">
      <t>ヒ</t>
    </rPh>
    <rPh sb="5" eb="6">
      <t>トウ</t>
    </rPh>
    <rPh sb="7" eb="9">
      <t>ザイゲン</t>
    </rPh>
    <rPh sb="10" eb="11">
      <t>ア</t>
    </rPh>
    <rPh sb="16" eb="18">
      <t>キギョウ</t>
    </rPh>
    <rPh sb="18" eb="19">
      <t>サイ</t>
    </rPh>
    <rPh sb="20" eb="22">
      <t>ショウカン</t>
    </rPh>
    <rPh sb="25" eb="27">
      <t>シシュツ</t>
    </rPh>
    <phoneticPr fontId="2"/>
  </si>
  <si>
    <t>資金増加額（又は減少額）</t>
    <rPh sb="0" eb="2">
      <t>シキン</t>
    </rPh>
    <rPh sb="2" eb="4">
      <t>ゾウカ</t>
    </rPh>
    <rPh sb="4" eb="5">
      <t>ガク</t>
    </rPh>
    <rPh sb="6" eb="7">
      <t>マタ</t>
    </rPh>
    <rPh sb="8" eb="10">
      <t>ゲンショウ</t>
    </rPh>
    <rPh sb="10" eb="11">
      <t>ガク</t>
    </rPh>
    <phoneticPr fontId="2"/>
  </si>
  <si>
    <t>資金期首残高</t>
    <rPh sb="0" eb="2">
      <t>シキン</t>
    </rPh>
    <rPh sb="2" eb="4">
      <t>キシュ</t>
    </rPh>
    <rPh sb="4" eb="6">
      <t>ザンダカ</t>
    </rPh>
    <phoneticPr fontId="2"/>
  </si>
  <si>
    <t>資金期末残高</t>
    <rPh sb="0" eb="2">
      <t>シキン</t>
    </rPh>
    <rPh sb="2" eb="4">
      <t>キマツ</t>
    </rPh>
    <rPh sb="4" eb="6">
      <t>ザンダカ</t>
    </rPh>
    <phoneticPr fontId="2"/>
  </si>
  <si>
    <t>国庫補助金等による収入</t>
    <rPh sb="0" eb="2">
      <t>コッコ</t>
    </rPh>
    <rPh sb="2" eb="5">
      <t>ホジョキン</t>
    </rPh>
    <rPh sb="5" eb="6">
      <t>トウ</t>
    </rPh>
    <rPh sb="9" eb="11">
      <t>シュウニュウ</t>
    </rPh>
    <phoneticPr fontId="2"/>
  </si>
  <si>
    <t>他会計補助金による収入</t>
    <rPh sb="0" eb="1">
      <t>タ</t>
    </rPh>
    <rPh sb="1" eb="3">
      <t>カイケイ</t>
    </rPh>
    <rPh sb="3" eb="6">
      <t>ホジョキン</t>
    </rPh>
    <rPh sb="9" eb="11">
      <t>シュウニュウ</t>
    </rPh>
    <phoneticPr fontId="2"/>
  </si>
  <si>
    <t>一時借入金による収入</t>
    <rPh sb="0" eb="2">
      <t>イチジ</t>
    </rPh>
    <rPh sb="2" eb="4">
      <t>カリイレ</t>
    </rPh>
    <rPh sb="4" eb="5">
      <t>キン</t>
    </rPh>
    <rPh sb="8" eb="10">
      <t>シュウニュウ</t>
    </rPh>
    <phoneticPr fontId="2"/>
  </si>
  <si>
    <t>一時借入金の償還による支出</t>
    <rPh sb="0" eb="2">
      <t>イチジ</t>
    </rPh>
    <rPh sb="2" eb="4">
      <t>カリイレ</t>
    </rPh>
    <rPh sb="4" eb="5">
      <t>キン</t>
    </rPh>
    <rPh sb="6" eb="8">
      <t>ショウカン</t>
    </rPh>
    <rPh sb="11" eb="13">
      <t>シシュツ</t>
    </rPh>
    <phoneticPr fontId="2"/>
  </si>
  <si>
    <t>建設改良費等の財源に充てるための企業債による収入</t>
    <rPh sb="0" eb="2">
      <t>ケンセツ</t>
    </rPh>
    <rPh sb="2" eb="4">
      <t>カイリョウ</t>
    </rPh>
    <rPh sb="4" eb="5">
      <t>ヒ</t>
    </rPh>
    <rPh sb="5" eb="6">
      <t>トウ</t>
    </rPh>
    <rPh sb="7" eb="9">
      <t>ザイゲン</t>
    </rPh>
    <rPh sb="10" eb="11">
      <t>ア</t>
    </rPh>
    <rPh sb="16" eb="18">
      <t>キギョウ</t>
    </rPh>
    <rPh sb="18" eb="19">
      <t>サイ</t>
    </rPh>
    <rPh sb="22" eb="24">
      <t>シュウニュウ</t>
    </rPh>
    <phoneticPr fontId="2"/>
  </si>
  <si>
    <t>他会計からの出資による収入</t>
    <rPh sb="0" eb="1">
      <t>タ</t>
    </rPh>
    <rPh sb="1" eb="3">
      <t>カイケイ</t>
    </rPh>
    <rPh sb="6" eb="8">
      <t>シュッシ</t>
    </rPh>
    <rPh sb="11" eb="13">
      <t>シュウニュウ</t>
    </rPh>
    <phoneticPr fontId="2"/>
  </si>
  <si>
    <t>基本的には、3箇年度の平均で貸倒実績率を計算するが、経営形態の変更等により直近の1年間のみで計算。
【経営形態】
　平成23年度は直営で、平成24年度から指定管理者制度となっているが、平成24年度は診療報酬の未収金や一般債権（請求後2ヶ月以内の未収金）が多いため、破産再生債権等（請求後6ヶ月超の未収金・居所不明等の利用者に対する未収金）のみとなった平成25年度1箇年度で算定した。小数点以下は切り捨て。</t>
    <rPh sb="0" eb="3">
      <t>キホンテキ</t>
    </rPh>
    <rPh sb="7" eb="8">
      <t>カ</t>
    </rPh>
    <rPh sb="8" eb="9">
      <t>ネン</t>
    </rPh>
    <rPh sb="9" eb="10">
      <t>ド</t>
    </rPh>
    <rPh sb="11" eb="13">
      <t>ヘイキン</t>
    </rPh>
    <rPh sb="14" eb="16">
      <t>カシダオレ</t>
    </rPh>
    <rPh sb="16" eb="18">
      <t>ジッセキ</t>
    </rPh>
    <rPh sb="18" eb="19">
      <t>リツ</t>
    </rPh>
    <rPh sb="20" eb="22">
      <t>ケイサン</t>
    </rPh>
    <rPh sb="26" eb="28">
      <t>ケイエイ</t>
    </rPh>
    <rPh sb="28" eb="30">
      <t>ケイタイ</t>
    </rPh>
    <rPh sb="31" eb="33">
      <t>ヘンコウ</t>
    </rPh>
    <rPh sb="33" eb="34">
      <t>トウ</t>
    </rPh>
    <rPh sb="37" eb="39">
      <t>チョッキン</t>
    </rPh>
    <rPh sb="41" eb="43">
      <t>ネンカン</t>
    </rPh>
    <rPh sb="46" eb="48">
      <t>ケイサン</t>
    </rPh>
    <rPh sb="52" eb="54">
      <t>ケイエイ</t>
    </rPh>
    <rPh sb="54" eb="56">
      <t>ケイタイ</t>
    </rPh>
    <rPh sb="59" eb="61">
      <t>ヘイセイ</t>
    </rPh>
    <rPh sb="63" eb="65">
      <t>ネンド</t>
    </rPh>
    <rPh sb="66" eb="68">
      <t>チョクエイ</t>
    </rPh>
    <rPh sb="70" eb="72">
      <t>ヘイセイ</t>
    </rPh>
    <rPh sb="74" eb="76">
      <t>ネンド</t>
    </rPh>
    <rPh sb="78" eb="80">
      <t>シテイ</t>
    </rPh>
    <rPh sb="80" eb="82">
      <t>カンリ</t>
    </rPh>
    <rPh sb="82" eb="83">
      <t>シャ</t>
    </rPh>
    <rPh sb="83" eb="85">
      <t>セイド</t>
    </rPh>
    <rPh sb="93" eb="95">
      <t>ヘイセイ</t>
    </rPh>
    <rPh sb="97" eb="99">
      <t>ネンド</t>
    </rPh>
    <rPh sb="100" eb="102">
      <t>シンリョウ</t>
    </rPh>
    <rPh sb="102" eb="104">
      <t>ホウシュウ</t>
    </rPh>
    <rPh sb="105" eb="107">
      <t>ミシュウ</t>
    </rPh>
    <rPh sb="107" eb="108">
      <t>キン</t>
    </rPh>
    <rPh sb="109" eb="111">
      <t>イッパン</t>
    </rPh>
    <rPh sb="111" eb="113">
      <t>サイケン</t>
    </rPh>
    <rPh sb="114" eb="116">
      <t>セイキュウ</t>
    </rPh>
    <rPh sb="116" eb="117">
      <t>ゴ</t>
    </rPh>
    <rPh sb="119" eb="120">
      <t>ゲツ</t>
    </rPh>
    <rPh sb="120" eb="122">
      <t>イナイ</t>
    </rPh>
    <rPh sb="123" eb="125">
      <t>ミシュウ</t>
    </rPh>
    <rPh sb="125" eb="126">
      <t>キン</t>
    </rPh>
    <rPh sb="128" eb="129">
      <t>オオ</t>
    </rPh>
    <rPh sb="133" eb="135">
      <t>ハサン</t>
    </rPh>
    <rPh sb="135" eb="137">
      <t>サイセイ</t>
    </rPh>
    <rPh sb="137" eb="140">
      <t>サイケントウ</t>
    </rPh>
    <rPh sb="141" eb="143">
      <t>セイキュウ</t>
    </rPh>
    <rPh sb="143" eb="144">
      <t>ゴ</t>
    </rPh>
    <rPh sb="146" eb="147">
      <t>ゲツ</t>
    </rPh>
    <rPh sb="147" eb="148">
      <t>チョウ</t>
    </rPh>
    <rPh sb="149" eb="151">
      <t>ミシュウ</t>
    </rPh>
    <rPh sb="151" eb="152">
      <t>キン</t>
    </rPh>
    <rPh sb="153" eb="155">
      <t>キョショ</t>
    </rPh>
    <rPh sb="155" eb="157">
      <t>フメイ</t>
    </rPh>
    <rPh sb="157" eb="158">
      <t>トウ</t>
    </rPh>
    <rPh sb="159" eb="162">
      <t>リヨウシャ</t>
    </rPh>
    <rPh sb="163" eb="164">
      <t>タイ</t>
    </rPh>
    <rPh sb="166" eb="168">
      <t>ミシュウ</t>
    </rPh>
    <rPh sb="168" eb="169">
      <t>キン</t>
    </rPh>
    <rPh sb="176" eb="178">
      <t>ヘイセイ</t>
    </rPh>
    <rPh sb="180" eb="182">
      <t>ネンド</t>
    </rPh>
    <rPh sb="183" eb="185">
      <t>カネン</t>
    </rPh>
    <rPh sb="185" eb="186">
      <t>ド</t>
    </rPh>
    <rPh sb="187" eb="189">
      <t>サンテイ</t>
    </rPh>
    <rPh sb="192" eb="195">
      <t>ショウスウテン</t>
    </rPh>
    <rPh sb="195" eb="197">
      <t>イカ</t>
    </rPh>
    <rPh sb="198" eb="199">
      <t>キ</t>
    </rPh>
    <rPh sb="200" eb="201">
      <t>ス</t>
    </rPh>
    <phoneticPr fontId="2"/>
  </si>
  <si>
    <t>・</t>
    <phoneticPr fontId="2"/>
  </si>
  <si>
    <t>セグメント情報の開示</t>
    <rPh sb="5" eb="7">
      <t>ジョウホウ</t>
    </rPh>
    <rPh sb="8" eb="10">
      <t>カイジ</t>
    </rPh>
    <phoneticPr fontId="2"/>
  </si>
  <si>
    <t>資産の評価基準及び評価方法</t>
    <rPh sb="0" eb="2">
      <t>シサン</t>
    </rPh>
    <rPh sb="3" eb="5">
      <t>ヒョウカ</t>
    </rPh>
    <rPh sb="5" eb="7">
      <t>キジュン</t>
    </rPh>
    <rPh sb="7" eb="8">
      <t>オヨ</t>
    </rPh>
    <rPh sb="9" eb="11">
      <t>ヒョウカ</t>
    </rPh>
    <rPh sb="11" eb="13">
      <t>ホウホウ</t>
    </rPh>
    <phoneticPr fontId="2"/>
  </si>
  <si>
    <t>貯蔵品</t>
    <rPh sb="0" eb="3">
      <t>チョゾウヒン</t>
    </rPh>
    <phoneticPr fontId="2"/>
  </si>
  <si>
    <t>無形固定資産（リース資産を除く。）</t>
    <rPh sb="0" eb="2">
      <t>ムケイ</t>
    </rPh>
    <rPh sb="2" eb="4">
      <t>コテイ</t>
    </rPh>
    <rPh sb="4" eb="6">
      <t>シサン</t>
    </rPh>
    <rPh sb="10" eb="12">
      <t>シサン</t>
    </rPh>
    <rPh sb="13" eb="14">
      <t>ノゾ</t>
    </rPh>
    <phoneticPr fontId="2"/>
  </si>
  <si>
    <t>リース資産</t>
    <rPh sb="3" eb="5">
      <t>シサン</t>
    </rPh>
    <phoneticPr fontId="2"/>
  </si>
  <si>
    <t>・</t>
    <phoneticPr fontId="2"/>
  </si>
  <si>
    <t>事業区分なし。</t>
    <rPh sb="0" eb="2">
      <t>ジギョウ</t>
    </rPh>
    <rPh sb="2" eb="4">
      <t>クブン</t>
    </rPh>
    <phoneticPr fontId="2"/>
  </si>
  <si>
    <t>平成24年度から指定管理者制度移行により、貯蔵品なし。</t>
    <rPh sb="0" eb="2">
      <t>ヘイセイ</t>
    </rPh>
    <rPh sb="4" eb="6">
      <t>ネンド</t>
    </rPh>
    <rPh sb="8" eb="10">
      <t>シテイ</t>
    </rPh>
    <rPh sb="10" eb="13">
      <t>カンリシャ</t>
    </rPh>
    <rPh sb="13" eb="15">
      <t>セイド</t>
    </rPh>
    <rPh sb="15" eb="17">
      <t>イコウ</t>
    </rPh>
    <rPh sb="21" eb="24">
      <t>チョゾウヒン</t>
    </rPh>
    <phoneticPr fontId="2"/>
  </si>
  <si>
    <t>平成24年度から指定管理者制度移行により、指定管理者へリース契約の権利義務承継をしたため、該当資産なし。</t>
    <rPh sb="0" eb="2">
      <t>ヘイセイ</t>
    </rPh>
    <rPh sb="4" eb="6">
      <t>ネンド</t>
    </rPh>
    <rPh sb="8" eb="10">
      <t>シテイ</t>
    </rPh>
    <rPh sb="10" eb="13">
      <t>カンリシャ</t>
    </rPh>
    <rPh sb="13" eb="15">
      <t>セイド</t>
    </rPh>
    <rPh sb="15" eb="17">
      <t>イコウ</t>
    </rPh>
    <rPh sb="21" eb="23">
      <t>シテイ</t>
    </rPh>
    <rPh sb="23" eb="26">
      <t>カンリシャ</t>
    </rPh>
    <rPh sb="30" eb="32">
      <t>ケイヤク</t>
    </rPh>
    <rPh sb="33" eb="35">
      <t>ケンリ</t>
    </rPh>
    <rPh sb="35" eb="37">
      <t>ギム</t>
    </rPh>
    <rPh sb="37" eb="39">
      <t>ショウケイ</t>
    </rPh>
    <rPh sb="45" eb="47">
      <t>ガイトウ</t>
    </rPh>
    <rPh sb="47" eb="49">
      <t>シサン</t>
    </rPh>
    <phoneticPr fontId="2"/>
  </si>
  <si>
    <t>平成24年度から指定管理者制度移行により、企業職員がいない。</t>
    <rPh sb="0" eb="2">
      <t>ヘイセイ</t>
    </rPh>
    <rPh sb="4" eb="6">
      <t>ネンド</t>
    </rPh>
    <rPh sb="8" eb="10">
      <t>シテイ</t>
    </rPh>
    <rPh sb="10" eb="13">
      <t>カンリシャ</t>
    </rPh>
    <rPh sb="13" eb="15">
      <t>セイド</t>
    </rPh>
    <rPh sb="15" eb="17">
      <t>イコウ</t>
    </rPh>
    <rPh sb="21" eb="23">
      <t>キギョウ</t>
    </rPh>
    <rPh sb="23" eb="25">
      <t>ショクイン</t>
    </rPh>
    <phoneticPr fontId="2"/>
  </si>
  <si>
    <t>越前町国民健康保険病院事業会計債務負担行為に関する調書</t>
    <rPh sb="0" eb="3">
      <t>エチゼンチョウ</t>
    </rPh>
    <rPh sb="3" eb="5">
      <t>コクミン</t>
    </rPh>
    <rPh sb="5" eb="7">
      <t>ケンコウ</t>
    </rPh>
    <rPh sb="7" eb="9">
      <t>ホケン</t>
    </rPh>
    <rPh sb="9" eb="11">
      <t>ビョウイン</t>
    </rPh>
    <rPh sb="11" eb="13">
      <t>ジギョウ</t>
    </rPh>
    <rPh sb="13" eb="15">
      <t>カイケイ</t>
    </rPh>
    <rPh sb="15" eb="17">
      <t>サイム</t>
    </rPh>
    <rPh sb="17" eb="19">
      <t>フタン</t>
    </rPh>
    <rPh sb="19" eb="21">
      <t>コウイ</t>
    </rPh>
    <rPh sb="22" eb="23">
      <t>カン</t>
    </rPh>
    <rPh sb="25" eb="27">
      <t>チョウショ</t>
    </rPh>
    <phoneticPr fontId="2"/>
  </si>
  <si>
    <t>当該年度以降の
支払義務発生
予定額</t>
    <rPh sb="0" eb="2">
      <t>トウガイ</t>
    </rPh>
    <rPh sb="2" eb="4">
      <t>ネンド</t>
    </rPh>
    <rPh sb="4" eb="6">
      <t>イコウ</t>
    </rPh>
    <rPh sb="8" eb="10">
      <t>シハラ</t>
    </rPh>
    <rPh sb="10" eb="12">
      <t>ギム</t>
    </rPh>
    <rPh sb="12" eb="14">
      <t>ハッセイ</t>
    </rPh>
    <rPh sb="15" eb="17">
      <t>ヨテイ</t>
    </rPh>
    <rPh sb="17" eb="18">
      <t>ガク</t>
    </rPh>
    <phoneticPr fontId="2"/>
  </si>
  <si>
    <t>（３）</t>
    <phoneticPr fontId="2"/>
  </si>
  <si>
    <t>修繕費</t>
    <rPh sb="0" eb="2">
      <t>シュウゼン</t>
    </rPh>
    <rPh sb="2" eb="3">
      <t>ヒ</t>
    </rPh>
    <phoneticPr fontId="2"/>
  </si>
  <si>
    <t>保険料</t>
    <rPh sb="0" eb="2">
      <t>ホケン</t>
    </rPh>
    <rPh sb="2" eb="3">
      <t>リョウ</t>
    </rPh>
    <phoneticPr fontId="2"/>
  </si>
  <si>
    <t>建物火災保険料</t>
    <rPh sb="0" eb="2">
      <t>タテモノ</t>
    </rPh>
    <rPh sb="2" eb="4">
      <t>カサイ</t>
    </rPh>
    <rPh sb="4" eb="6">
      <t>ホケン</t>
    </rPh>
    <rPh sb="6" eb="7">
      <t>リョウ</t>
    </rPh>
    <phoneticPr fontId="2"/>
  </si>
  <si>
    <t>借地料</t>
    <rPh sb="0" eb="2">
      <t>シャクチ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</si>
  <si>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</si>
  <si>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郵便料</t>
    <rPh sb="0" eb="2">
      <t>ユウビン</t>
    </rPh>
    <rPh sb="2" eb="3">
      <t>リョウ</t>
    </rPh>
    <phoneticPr fontId="2"/>
  </si>
  <si>
    <t>委託料</t>
    <rPh sb="0" eb="2">
      <t>イタク</t>
    </rPh>
    <rPh sb="2" eb="3">
      <t>リョウ</t>
    </rPh>
    <phoneticPr fontId="2"/>
  </si>
  <si>
    <t>特殊建築物定期調査報告委託料</t>
    <rPh sb="0" eb="2">
      <t>トクシュ</t>
    </rPh>
    <rPh sb="2" eb="5">
      <t>ケンチクブツ</t>
    </rPh>
    <rPh sb="5" eb="7">
      <t>テイキ</t>
    </rPh>
    <rPh sb="7" eb="9">
      <t>チョウサ</t>
    </rPh>
    <rPh sb="9" eb="11">
      <t>ホウコク</t>
    </rPh>
    <rPh sb="11" eb="13">
      <t>イタク</t>
    </rPh>
    <rPh sb="13" eb="14">
      <t>リョウ</t>
    </rPh>
    <phoneticPr fontId="2"/>
  </si>
  <si>
    <t>諸会費</t>
    <rPh sb="0" eb="1">
      <t>ショ</t>
    </rPh>
    <rPh sb="1" eb="2">
      <t>カイ</t>
    </rPh>
    <rPh sb="2" eb="3">
      <t>ヒ</t>
    </rPh>
    <phoneticPr fontId="2"/>
  </si>
  <si>
    <t>国保連合会負担金</t>
    <rPh sb="0" eb="2">
      <t>コクホ</t>
    </rPh>
    <rPh sb="2" eb="4">
      <t>レンゴウ</t>
    </rPh>
    <rPh sb="4" eb="5">
      <t>カイ</t>
    </rPh>
    <rPh sb="5" eb="8">
      <t>フタンキン</t>
    </rPh>
    <phoneticPr fontId="2"/>
  </si>
  <si>
    <t>自治体病院協議会会費</t>
    <rPh sb="0" eb="2">
      <t>ジチ</t>
    </rPh>
    <rPh sb="2" eb="3">
      <t>タイ</t>
    </rPh>
    <rPh sb="3" eb="5">
      <t>ビョウイン</t>
    </rPh>
    <rPh sb="5" eb="8">
      <t>キョウギカイ</t>
    </rPh>
    <rPh sb="8" eb="10">
      <t>カイヒ</t>
    </rPh>
    <phoneticPr fontId="2"/>
  </si>
  <si>
    <t>指定管理交付金</t>
    <rPh sb="0" eb="2">
      <t>シテイ</t>
    </rPh>
    <rPh sb="2" eb="4">
      <t>カンリ</t>
    </rPh>
    <rPh sb="4" eb="7">
      <t>コウフキン</t>
    </rPh>
    <phoneticPr fontId="2"/>
  </si>
  <si>
    <t>雑費</t>
    <rPh sb="0" eb="1">
      <t>ザツ</t>
    </rPh>
    <rPh sb="1" eb="2">
      <t>ヒ</t>
    </rPh>
    <phoneticPr fontId="2"/>
  </si>
  <si>
    <t>長期前受金戻入</t>
    <rPh sb="0" eb="2">
      <t>チョウキ</t>
    </rPh>
    <rPh sb="2" eb="3">
      <t>マエ</t>
    </rPh>
    <rPh sb="3" eb="4">
      <t>ウ</t>
    </rPh>
    <rPh sb="4" eb="5">
      <t>キン</t>
    </rPh>
    <rPh sb="5" eb="6">
      <t>モド</t>
    </rPh>
    <rPh sb="6" eb="7">
      <t>イ</t>
    </rPh>
    <phoneticPr fontId="2"/>
  </si>
  <si>
    <t>予備費</t>
    <rPh sb="0" eb="3">
      <t>ヨビヒ</t>
    </rPh>
    <phoneticPr fontId="2"/>
  </si>
  <si>
    <t>５.</t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</si>
  <si>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</si>
  <si>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その他未処分利益剰余金</t>
    <rPh sb="2" eb="3">
      <t>タ</t>
    </rPh>
    <rPh sb="3" eb="6">
      <t>ミショブン</t>
    </rPh>
    <rPh sb="6" eb="8">
      <t>リエキ</t>
    </rPh>
    <rPh sb="8" eb="11">
      <t>ジョウヨキン</t>
    </rPh>
    <phoneticPr fontId="2"/>
  </si>
  <si>
    <t>１.</t>
    <phoneticPr fontId="2"/>
  </si>
  <si>
    <t>充てるための企業債</t>
    <rPh sb="0" eb="1">
      <t>ア</t>
    </rPh>
    <rPh sb="6" eb="8">
      <t>キギョウ</t>
    </rPh>
    <rPh sb="8" eb="9">
      <t>サイ</t>
    </rPh>
    <phoneticPr fontId="2"/>
  </si>
  <si>
    <t>繰延収益</t>
    <rPh sb="0" eb="2">
      <t>クリノベ</t>
    </rPh>
    <rPh sb="2" eb="4">
      <t>シュウエキ</t>
    </rPh>
    <phoneticPr fontId="2"/>
  </si>
  <si>
    <t>長期前受金</t>
    <rPh sb="0" eb="2">
      <t>チョウキ</t>
    </rPh>
    <rPh sb="2" eb="3">
      <t>マエ</t>
    </rPh>
    <rPh sb="3" eb="4">
      <t>ウ</t>
    </rPh>
    <rPh sb="4" eb="5">
      <t>キン</t>
    </rPh>
    <phoneticPr fontId="2"/>
  </si>
  <si>
    <t>収益化累計額</t>
    <rPh sb="0" eb="3">
      <t>シュウエキカ</t>
    </rPh>
    <rPh sb="3" eb="5">
      <t>ルイケイ</t>
    </rPh>
    <rPh sb="5" eb="6">
      <t>ガク</t>
    </rPh>
    <phoneticPr fontId="2"/>
  </si>
  <si>
    <t>繰延収益合計</t>
    <rPh sb="0" eb="2">
      <t>クリノベ</t>
    </rPh>
    <rPh sb="2" eb="4">
      <t>シュウエキ</t>
    </rPh>
    <rPh sb="4" eb="6">
      <t>ゴウケイ</t>
    </rPh>
    <phoneticPr fontId="2"/>
  </si>
  <si>
    <t>減債積立金</t>
    <rPh sb="0" eb="2">
      <t>ゲンサイ</t>
    </rPh>
    <rPh sb="2" eb="4">
      <t>ツミタテ</t>
    </rPh>
    <rPh sb="4" eb="5">
      <t>キン</t>
    </rPh>
    <phoneticPr fontId="2"/>
  </si>
  <si>
    <t>　臨床化学自動分析システム</t>
    <rPh sb="1" eb="3">
      <t>リンショウ</t>
    </rPh>
    <rPh sb="3" eb="5">
      <t>カガク</t>
    </rPh>
    <rPh sb="5" eb="7">
      <t>ジドウ</t>
    </rPh>
    <rPh sb="7" eb="9">
      <t>ブンセキ</t>
    </rPh>
    <phoneticPr fontId="2"/>
  </si>
  <si>
    <t>貸借料</t>
    <rPh sb="0" eb="2">
      <t>タイシャク</t>
    </rPh>
    <rPh sb="2" eb="3">
      <t>リョウ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</si>
  <si>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</si>
  <si>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企業債償還金</t>
    <rPh sb="0" eb="2">
      <t>キギョウ</t>
    </rPh>
    <rPh sb="2" eb="3">
      <t>サイ</t>
    </rPh>
    <rPh sb="3" eb="6">
      <t>ショウカンキン</t>
    </rPh>
    <phoneticPr fontId="2"/>
  </si>
  <si>
    <t>（企業債）</t>
    <rPh sb="1" eb="3">
      <t>キギョウ</t>
    </rPh>
    <rPh sb="3" eb="4">
      <t>サイ</t>
    </rPh>
    <phoneticPr fontId="2"/>
  </si>
  <si>
    <t>第５条　起債の目的、限度額、起債の方法、利率及び償還の方法は、次のとおりと定める。</t>
    <rPh sb="0" eb="1">
      <t>ダイ</t>
    </rPh>
    <rPh sb="2" eb="3">
      <t>ジョウ</t>
    </rPh>
    <rPh sb="4" eb="6">
      <t>キサイ</t>
    </rPh>
    <rPh sb="7" eb="9">
      <t>モクテキ</t>
    </rPh>
    <rPh sb="10" eb="12">
      <t>ゲンド</t>
    </rPh>
    <rPh sb="12" eb="13">
      <t>ガク</t>
    </rPh>
    <rPh sb="14" eb="16">
      <t>キサイ</t>
    </rPh>
    <rPh sb="17" eb="19">
      <t>ホウホウ</t>
    </rPh>
    <rPh sb="20" eb="22">
      <t>リリツ</t>
    </rPh>
    <rPh sb="22" eb="23">
      <t>オヨ</t>
    </rPh>
    <rPh sb="24" eb="26">
      <t>ショウカン</t>
    </rPh>
    <rPh sb="27" eb="29">
      <t>ホウホウ</t>
    </rPh>
    <rPh sb="31" eb="32">
      <t>ツギ</t>
    </rPh>
    <rPh sb="37" eb="38">
      <t>サダ</t>
    </rPh>
    <phoneticPr fontId="2"/>
  </si>
  <si>
    <t>起債の目的</t>
    <rPh sb="0" eb="2">
      <t>キサイ</t>
    </rPh>
    <rPh sb="3" eb="5">
      <t>モクテキ</t>
    </rPh>
    <phoneticPr fontId="2"/>
  </si>
  <si>
    <t>限度額</t>
    <rPh sb="0" eb="2">
      <t>ゲンド</t>
    </rPh>
    <rPh sb="2" eb="3">
      <t>ガク</t>
    </rPh>
    <phoneticPr fontId="2"/>
  </si>
  <si>
    <t>起債の方法</t>
    <rPh sb="0" eb="2">
      <t>キサイ</t>
    </rPh>
    <rPh sb="3" eb="5">
      <t>ホウホウ</t>
    </rPh>
    <phoneticPr fontId="2"/>
  </si>
  <si>
    <t>利率</t>
    <rPh sb="0" eb="2">
      <t>リリツ</t>
    </rPh>
    <phoneticPr fontId="2"/>
  </si>
  <si>
    <t>証書借入</t>
    <rPh sb="0" eb="2">
      <t>ショウショ</t>
    </rPh>
    <rPh sb="2" eb="3">
      <t>シャク</t>
    </rPh>
    <rPh sb="3" eb="4">
      <t>ニュウ</t>
    </rPh>
    <phoneticPr fontId="2"/>
  </si>
  <si>
    <t>収入</t>
    <rPh sb="0" eb="2">
      <t>シュウニュウ</t>
    </rPh>
    <phoneticPr fontId="2"/>
  </si>
  <si>
    <t>償還の方法</t>
    <rPh sb="0" eb="2">
      <t>ショウカン</t>
    </rPh>
    <rPh sb="3" eb="5">
      <t>ホウホウ</t>
    </rPh>
    <phoneticPr fontId="2"/>
  </si>
  <si>
    <t>県補助金</t>
    <rPh sb="0" eb="1">
      <t>ケン</t>
    </rPh>
    <rPh sb="1" eb="4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</si>
  <si>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</si>
  <si>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原子力災害対策施設整備費補助金</t>
    <rPh sb="0" eb="3">
      <t>ゲンシリョク</t>
    </rPh>
    <rPh sb="3" eb="5">
      <t>サイガイ</t>
    </rPh>
    <rPh sb="5" eb="7">
      <t>タイサク</t>
    </rPh>
    <rPh sb="7" eb="9">
      <t>シセツ</t>
    </rPh>
    <rPh sb="9" eb="11">
      <t>セイビ</t>
    </rPh>
    <rPh sb="11" eb="12">
      <t>ヒ</t>
    </rPh>
    <rPh sb="12" eb="15">
      <t>ホジョキン</t>
    </rPh>
    <phoneticPr fontId="2"/>
  </si>
  <si>
    <t>原子力災害対策施設整備費補助金</t>
    <rPh sb="0" eb="3">
      <t>ゲンシリョク</t>
    </rPh>
    <rPh sb="3" eb="5">
      <t>サイガイ</t>
    </rPh>
    <rPh sb="5" eb="7">
      <t>タイサク</t>
    </rPh>
    <rPh sb="7" eb="9">
      <t>シセツ</t>
    </rPh>
    <rPh sb="9" eb="12">
      <t>セイビヒ</t>
    </rPh>
    <rPh sb="12" eb="15">
      <t>ホジョキン</t>
    </rPh>
    <phoneticPr fontId="2"/>
  </si>
  <si>
    <t>病院包括機械保険料</t>
    <rPh sb="0" eb="2">
      <t>ビョウイン</t>
    </rPh>
    <rPh sb="2" eb="4">
      <t>ホウカツ</t>
    </rPh>
    <rPh sb="4" eb="6">
      <t>キカイ</t>
    </rPh>
    <rPh sb="6" eb="8">
      <t>ホケン</t>
    </rPh>
    <rPh sb="8" eb="9">
      <t>リョウ</t>
    </rPh>
    <phoneticPr fontId="2"/>
  </si>
  <si>
    <t>（単位：千円）</t>
    <rPh sb="4" eb="5">
      <t>セン</t>
    </rPh>
    <phoneticPr fontId="2"/>
  </si>
  <si>
    <t>〃</t>
    <phoneticPr fontId="2"/>
  </si>
  <si>
    <t>他会計負担金</t>
    <rPh sb="0" eb="1">
      <t>ホカ</t>
    </rPh>
    <rPh sb="1" eb="3">
      <t>カイケイ</t>
    </rPh>
    <rPh sb="3" eb="6">
      <t>フタンキン</t>
    </rPh>
    <phoneticPr fontId="2"/>
  </si>
  <si>
    <t>一般会計負担金</t>
    <rPh sb="0" eb="2">
      <t>イッパン</t>
    </rPh>
    <rPh sb="2" eb="4">
      <t>カイケイ</t>
    </rPh>
    <rPh sb="4" eb="7">
      <t>フタンキン</t>
    </rPh>
    <phoneticPr fontId="2"/>
  </si>
  <si>
    <t>減価償却費に係る長期前受金の収益化</t>
    <rPh sb="0" eb="2">
      <t>ゲンカ</t>
    </rPh>
    <rPh sb="2" eb="4">
      <t>ショウキャク</t>
    </rPh>
    <rPh sb="4" eb="5">
      <t>ヒ</t>
    </rPh>
    <rPh sb="6" eb="7">
      <t>カカ</t>
    </rPh>
    <rPh sb="8" eb="10">
      <t>チョウキ</t>
    </rPh>
    <rPh sb="10" eb="12">
      <t>マエウケ</t>
    </rPh>
    <rPh sb="12" eb="13">
      <t>キン</t>
    </rPh>
    <rPh sb="14" eb="16">
      <t>シュウエキ</t>
    </rPh>
    <rPh sb="16" eb="17">
      <t>カ</t>
    </rPh>
    <phoneticPr fontId="2"/>
  </si>
  <si>
    <t>（単位：円）</t>
    <rPh sb="1" eb="3">
      <t>タンイ</t>
    </rPh>
    <rPh sb="4" eb="5">
      <t>エン</t>
    </rPh>
    <phoneticPr fontId="2"/>
  </si>
  <si>
    <t>雑損失</t>
    <rPh sb="0" eb="1">
      <t>ザツ</t>
    </rPh>
    <rPh sb="1" eb="3">
      <t>ソンシツ</t>
    </rPh>
    <phoneticPr fontId="2"/>
  </si>
  <si>
    <t>H24～R1</t>
    <phoneticPr fontId="2"/>
  </si>
  <si>
    <t>※備考</t>
    <rPh sb="1" eb="3">
      <t>ビコウ</t>
    </rPh>
    <phoneticPr fontId="2"/>
  </si>
  <si>
    <t>医療機器・病院施設等修繕費</t>
    <rPh sb="0" eb="2">
      <t>イリョウ</t>
    </rPh>
    <rPh sb="2" eb="4">
      <t>キキ</t>
    </rPh>
    <rPh sb="5" eb="7">
      <t>ビョウイン</t>
    </rPh>
    <rPh sb="7" eb="9">
      <t>シセツ</t>
    </rPh>
    <rPh sb="9" eb="10">
      <t>トウ</t>
    </rPh>
    <rPh sb="10" eb="12">
      <t>シュウゼン</t>
    </rPh>
    <rPh sb="12" eb="13">
      <t>ヒ</t>
    </rPh>
    <phoneticPr fontId="2"/>
  </si>
  <si>
    <t>企業会計ソフト保守等委託料</t>
    <rPh sb="0" eb="2">
      <t>キギョウ</t>
    </rPh>
    <rPh sb="2" eb="4">
      <t>カイケイ</t>
    </rPh>
    <rPh sb="7" eb="9">
      <t>ホシュ</t>
    </rPh>
    <rPh sb="9" eb="10">
      <t>トウ</t>
    </rPh>
    <rPh sb="10" eb="12">
      <t>イタク</t>
    </rPh>
    <rPh sb="12" eb="13">
      <t>リョウ</t>
    </rPh>
    <phoneticPr fontId="2"/>
  </si>
  <si>
    <t>　</t>
    <phoneticPr fontId="2"/>
  </si>
  <si>
    <t>病院運営協議会委員謝礼</t>
    <rPh sb="0" eb="2">
      <t>ビョウイン</t>
    </rPh>
    <rPh sb="2" eb="4">
      <t>ウンエイ</t>
    </rPh>
    <rPh sb="4" eb="7">
      <t>キョウギカイ</t>
    </rPh>
    <rPh sb="7" eb="9">
      <t>イイン</t>
    </rPh>
    <rPh sb="9" eb="11">
      <t>シャレイ</t>
    </rPh>
    <phoneticPr fontId="2"/>
  </si>
  <si>
    <t>一般会計負担金</t>
    <rPh sb="4" eb="7">
      <t>フタンキン</t>
    </rPh>
    <phoneticPr fontId="2"/>
  </si>
  <si>
    <t>一般会計負担金</t>
    <phoneticPr fontId="2"/>
  </si>
  <si>
    <t>令和７年度越前町国民健康保険病院事業会計予算</t>
    <rPh sb="0" eb="1">
      <t>レイ</t>
    </rPh>
    <rPh sb="1" eb="2">
      <t>ワ</t>
    </rPh>
    <rPh sb="3" eb="4">
      <t>トシ</t>
    </rPh>
    <rPh sb="4" eb="5">
      <t>ド</t>
    </rPh>
    <rPh sb="5" eb="6">
      <t>コシ</t>
    </rPh>
    <rPh sb="6" eb="7">
      <t>マエ</t>
    </rPh>
    <rPh sb="7" eb="8">
      <t>マチ</t>
    </rPh>
    <rPh sb="8" eb="10">
      <t>コクミン</t>
    </rPh>
    <rPh sb="10" eb="12">
      <t>ケンコウ</t>
    </rPh>
    <rPh sb="12" eb="14">
      <t>ホケン</t>
    </rPh>
    <rPh sb="14" eb="16">
      <t>ビョウイン</t>
    </rPh>
    <rPh sb="16" eb="17">
      <t>コト</t>
    </rPh>
    <rPh sb="17" eb="18">
      <t>ギョウ</t>
    </rPh>
    <rPh sb="18" eb="19">
      <t>カイ</t>
    </rPh>
    <rPh sb="19" eb="20">
      <t>ケイ</t>
    </rPh>
    <rPh sb="20" eb="21">
      <t>ヨ</t>
    </rPh>
    <rPh sb="21" eb="22">
      <t>ザン</t>
    </rPh>
    <phoneticPr fontId="2"/>
  </si>
  <si>
    <t>第１条　令和７年度越前町国民健康保険病院事業会計の予算は、次に定めるところによる。</t>
    <rPh sb="0" eb="1">
      <t>ダイ</t>
    </rPh>
    <rPh sb="2" eb="3">
      <t>ジョウ</t>
    </rPh>
    <rPh sb="4" eb="5">
      <t>レイ</t>
    </rPh>
    <rPh sb="5" eb="6">
      <t>ワ</t>
    </rPh>
    <rPh sb="9" eb="11">
      <t>エチゼン</t>
    </rPh>
    <rPh sb="12" eb="14">
      <t>コクミン</t>
    </rPh>
    <rPh sb="14" eb="16">
      <t>ケンコウ</t>
    </rPh>
    <rPh sb="16" eb="18">
      <t>ホケン</t>
    </rPh>
    <rPh sb="18" eb="20">
      <t>ビョウイン</t>
    </rPh>
    <phoneticPr fontId="2"/>
  </si>
  <si>
    <t>病院施設改修事業</t>
    <rPh sb="0" eb="2">
      <t>ビョウイン</t>
    </rPh>
    <rPh sb="2" eb="4">
      <t>シセツ</t>
    </rPh>
    <rPh sb="4" eb="6">
      <t>カイシュウ</t>
    </rPh>
    <rPh sb="6" eb="8">
      <t>ジギョウ</t>
    </rPh>
    <phoneticPr fontId="2"/>
  </si>
  <si>
    <t>　5.0％以内（ただし、利率見直し方式で借り入れる資金について、利率の見直しを行った後においては、当該見直し後の利率）</t>
    <rPh sb="5" eb="7">
      <t>イナイ</t>
    </rPh>
    <rPh sb="12" eb="14">
      <t>リリツ</t>
    </rPh>
    <rPh sb="14" eb="16">
      <t>ミナオ</t>
    </rPh>
    <rPh sb="17" eb="19">
      <t>ホウシキ</t>
    </rPh>
    <rPh sb="20" eb="21">
      <t>カ</t>
    </rPh>
    <rPh sb="22" eb="23">
      <t>イ</t>
    </rPh>
    <rPh sb="25" eb="27">
      <t>シキン</t>
    </rPh>
    <rPh sb="32" eb="34">
      <t>リリツ</t>
    </rPh>
    <rPh sb="35" eb="37">
      <t>ミナオ</t>
    </rPh>
    <rPh sb="39" eb="40">
      <t>オコナ</t>
    </rPh>
    <rPh sb="42" eb="43">
      <t>アト</t>
    </rPh>
    <rPh sb="49" eb="51">
      <t>トウガイ</t>
    </rPh>
    <rPh sb="51" eb="53">
      <t>ミナオ</t>
    </rPh>
    <rPh sb="54" eb="55">
      <t>ゴ</t>
    </rPh>
    <rPh sb="56" eb="58">
      <t>リリツ</t>
    </rPh>
    <phoneticPr fontId="2"/>
  </si>
  <si>
    <t>手術廃液装置</t>
    <rPh sb="0" eb="6">
      <t>シュジュツハイエキソウチ</t>
    </rPh>
    <phoneticPr fontId="2"/>
  </si>
  <si>
    <t>電気メス</t>
    <rPh sb="0" eb="2">
      <t>デンキ</t>
    </rPh>
    <phoneticPr fontId="2"/>
  </si>
  <si>
    <t>バッテリー駆動骨手術器械</t>
    <rPh sb="5" eb="12">
      <t>クドウホネシュジュツキカイ</t>
    </rPh>
    <phoneticPr fontId="2"/>
  </si>
  <si>
    <t>十二指腸ビデオスコープ</t>
    <rPh sb="0" eb="4">
      <t>ジュウニシチョウ</t>
    </rPh>
    <phoneticPr fontId="2"/>
  </si>
  <si>
    <t>調剤支援システム</t>
    <rPh sb="0" eb="4">
      <t>チョウザイシエン</t>
    </rPh>
    <phoneticPr fontId="2"/>
  </si>
  <si>
    <t>スチームコンベクションオーブン</t>
    <phoneticPr fontId="2"/>
  </si>
  <si>
    <t>ポータブルX線撮影用DRコンソール</t>
    <rPh sb="6" eb="10">
      <t>センサツエイヨウ</t>
    </rPh>
    <phoneticPr fontId="2"/>
  </si>
  <si>
    <t>超音波診断装置アップグレードソフトウェア</t>
    <rPh sb="0" eb="7">
      <t>チョウオンパシンダンソウチ</t>
    </rPh>
    <phoneticPr fontId="2"/>
  </si>
  <si>
    <t>生物顕微鏡</t>
    <rPh sb="0" eb="5">
      <t>セイブツケンビキョウ</t>
    </rPh>
    <phoneticPr fontId="2"/>
  </si>
  <si>
    <t>令和７年度越前町国民健康保険病院事業会計予算実施計画</t>
    <rPh sb="0" eb="1">
      <t>レイ</t>
    </rPh>
    <rPh sb="1" eb="2">
      <t>ワ</t>
    </rPh>
    <rPh sb="3" eb="4">
      <t>トシ</t>
    </rPh>
    <rPh sb="4" eb="5">
      <t>ド</t>
    </rPh>
    <rPh sb="5" eb="7">
      <t>エチゼン</t>
    </rPh>
    <rPh sb="7" eb="8">
      <t>マチ</t>
    </rPh>
    <rPh sb="8" eb="10">
      <t>コクミン</t>
    </rPh>
    <rPh sb="10" eb="12">
      <t>ケンコウ</t>
    </rPh>
    <rPh sb="12" eb="14">
      <t>ホケン</t>
    </rPh>
    <rPh sb="14" eb="16">
      <t>ビョウイン</t>
    </rPh>
    <rPh sb="16" eb="17">
      <t>コト</t>
    </rPh>
    <rPh sb="17" eb="18">
      <t>ギョウ</t>
    </rPh>
    <rPh sb="18" eb="19">
      <t>カイ</t>
    </rPh>
    <rPh sb="19" eb="20">
      <t>ケイ</t>
    </rPh>
    <rPh sb="20" eb="21">
      <t>ヨ</t>
    </rPh>
    <rPh sb="21" eb="22">
      <t>ザン</t>
    </rPh>
    <rPh sb="22" eb="23">
      <t>ジツ</t>
    </rPh>
    <rPh sb="23" eb="24">
      <t>シ</t>
    </rPh>
    <rPh sb="24" eb="25">
      <t>ケイ</t>
    </rPh>
    <rPh sb="25" eb="26">
      <t>ガ</t>
    </rPh>
    <phoneticPr fontId="2"/>
  </si>
  <si>
    <t>令和７年度越前町国民健康保険病院事業会計予定キャッシュ・フロー計算書</t>
    <rPh sb="0" eb="1">
      <t>レイ</t>
    </rPh>
    <rPh sb="1" eb="2">
      <t>ワ</t>
    </rPh>
    <rPh sb="3" eb="4">
      <t>トシ</t>
    </rPh>
    <rPh sb="4" eb="5">
      <t>ド</t>
    </rPh>
    <rPh sb="5" eb="7">
      <t>エチゼン</t>
    </rPh>
    <rPh sb="7" eb="8">
      <t>マチ</t>
    </rPh>
    <rPh sb="8" eb="10">
      <t>コクミン</t>
    </rPh>
    <rPh sb="10" eb="12">
      <t>ケンコウ</t>
    </rPh>
    <rPh sb="12" eb="14">
      <t>ホケン</t>
    </rPh>
    <rPh sb="14" eb="16">
      <t>ビョウイン</t>
    </rPh>
    <rPh sb="16" eb="17">
      <t>コト</t>
    </rPh>
    <rPh sb="17" eb="18">
      <t>ギョウ</t>
    </rPh>
    <rPh sb="18" eb="20">
      <t>カイケイ</t>
    </rPh>
    <rPh sb="20" eb="21">
      <t>ヨ</t>
    </rPh>
    <rPh sb="21" eb="22">
      <t>サダ</t>
    </rPh>
    <rPh sb="31" eb="32">
      <t>ケイ</t>
    </rPh>
    <rPh sb="32" eb="33">
      <t>サン</t>
    </rPh>
    <rPh sb="33" eb="34">
      <t>ショ</t>
    </rPh>
    <phoneticPr fontId="2"/>
  </si>
  <si>
    <t>（令和７年４月１日から令和８年３月３１日まで）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1" eb="12">
      <t>レイ</t>
    </rPh>
    <rPh sb="12" eb="13">
      <t>ワ</t>
    </rPh>
    <rPh sb="14" eb="15">
      <t>ネン</t>
    </rPh>
    <rPh sb="16" eb="17">
      <t>ガツ</t>
    </rPh>
    <rPh sb="19" eb="20">
      <t>ニチ</t>
    </rPh>
    <phoneticPr fontId="2"/>
  </si>
  <si>
    <t>平成２４年度から
令和６年度まで</t>
    <rPh sb="0" eb="2">
      <t>ヘイセイ</t>
    </rPh>
    <rPh sb="4" eb="6">
      <t>ネンド</t>
    </rPh>
    <rPh sb="9" eb="10">
      <t>レイ</t>
    </rPh>
    <rPh sb="10" eb="11">
      <t>ワ</t>
    </rPh>
    <rPh sb="12" eb="14">
      <t>ネンド</t>
    </rPh>
    <phoneticPr fontId="2"/>
  </si>
  <si>
    <t>短期貸付金</t>
    <rPh sb="0" eb="5">
      <t>タンキカシツケキン</t>
    </rPh>
    <phoneticPr fontId="2"/>
  </si>
  <si>
    <t>元利収入</t>
    <rPh sb="0" eb="2">
      <t>ガンリ</t>
    </rPh>
    <rPh sb="2" eb="4">
      <t>シュウニュウ</t>
    </rPh>
    <phoneticPr fontId="2"/>
  </si>
  <si>
    <t>短期貸付金</t>
    <rPh sb="0" eb="4">
      <t>タンキカシツケ</t>
    </rPh>
    <rPh sb="4" eb="5">
      <t>キン</t>
    </rPh>
    <phoneticPr fontId="2"/>
  </si>
  <si>
    <t>元利収入</t>
    <rPh sb="0" eb="4">
      <t>ガンリシュウニュウ</t>
    </rPh>
    <phoneticPr fontId="2"/>
  </si>
  <si>
    <t>一般短期貸付金</t>
    <rPh sb="0" eb="2">
      <t>イッパン</t>
    </rPh>
    <rPh sb="2" eb="4">
      <t>タンキ</t>
    </rPh>
    <rPh sb="4" eb="7">
      <t>カシツケキン</t>
    </rPh>
    <phoneticPr fontId="2"/>
  </si>
  <si>
    <t>指定管理者運転資金貸付金償還金</t>
    <rPh sb="0" eb="2">
      <t>シテイ</t>
    </rPh>
    <rPh sb="2" eb="5">
      <t>カンリシャ</t>
    </rPh>
    <rPh sb="5" eb="9">
      <t>ウンテンシキン</t>
    </rPh>
    <rPh sb="9" eb="12">
      <t>カシツケキン</t>
    </rPh>
    <rPh sb="12" eb="14">
      <t>ショウカン</t>
    </rPh>
    <rPh sb="14" eb="15">
      <t>キン</t>
    </rPh>
    <phoneticPr fontId="2"/>
  </si>
  <si>
    <t>医療機器等整備・病院施設改修事業債</t>
    <rPh sb="0" eb="2">
      <t>イリョウ</t>
    </rPh>
    <rPh sb="2" eb="4">
      <t>キキ</t>
    </rPh>
    <rPh sb="4" eb="5">
      <t>トウ</t>
    </rPh>
    <rPh sb="5" eb="7">
      <t>セイビ</t>
    </rPh>
    <rPh sb="8" eb="12">
      <t>ビョウインシセツ</t>
    </rPh>
    <rPh sb="12" eb="14">
      <t>カイシュウ</t>
    </rPh>
    <rPh sb="14" eb="16">
      <t>ジギョウ</t>
    </rPh>
    <rPh sb="16" eb="17">
      <t>サイ</t>
    </rPh>
    <phoneticPr fontId="2"/>
  </si>
  <si>
    <t>一般短期貸付金</t>
    <rPh sb="0" eb="7">
      <t>イッパンタンキカシツケキン</t>
    </rPh>
    <phoneticPr fontId="2"/>
  </si>
  <si>
    <t>指定管理者運転資金貸付金</t>
    <rPh sb="0" eb="2">
      <t>シテイ</t>
    </rPh>
    <rPh sb="2" eb="5">
      <t>カンリシャ</t>
    </rPh>
    <rPh sb="5" eb="7">
      <t>ウンテン</t>
    </rPh>
    <rPh sb="7" eb="9">
      <t>シキン</t>
    </rPh>
    <rPh sb="9" eb="12">
      <t>カシツケキン</t>
    </rPh>
    <phoneticPr fontId="2"/>
  </si>
  <si>
    <t>病院建設費</t>
    <rPh sb="0" eb="2">
      <t>ビョウイン</t>
    </rPh>
    <rPh sb="2" eb="4">
      <t>ケンセツ</t>
    </rPh>
    <rPh sb="4" eb="5">
      <t>ヒ</t>
    </rPh>
    <phoneticPr fontId="2"/>
  </si>
  <si>
    <t>工事請負費</t>
    <rPh sb="0" eb="5">
      <t>コウジウケオイヒ</t>
    </rPh>
    <phoneticPr fontId="2"/>
  </si>
  <si>
    <t>医療ガス供給設備改修第二期工事</t>
    <rPh sb="0" eb="2">
      <t>イリョウ</t>
    </rPh>
    <rPh sb="4" eb="15">
      <t>キョウキュウセツビカイシュウダイニキコウジ</t>
    </rPh>
    <phoneticPr fontId="2"/>
  </si>
  <si>
    <t>令和７年度越前町国民健康保険病院事業会計予算説明書</t>
    <rPh sb="0" eb="1">
      <t>レイ</t>
    </rPh>
    <rPh sb="1" eb="2">
      <t>ワ</t>
    </rPh>
    <rPh sb="5" eb="8">
      <t>エチゼンチョウ</t>
    </rPh>
    <rPh sb="8" eb="10">
      <t>コクミン</t>
    </rPh>
    <rPh sb="10" eb="12">
      <t>ケンコウ</t>
    </rPh>
    <rPh sb="12" eb="14">
      <t>ホケン</t>
    </rPh>
    <rPh sb="14" eb="16">
      <t>ビョウイン</t>
    </rPh>
    <rPh sb="16" eb="18">
      <t>ジギョウ</t>
    </rPh>
    <phoneticPr fontId="2"/>
  </si>
  <si>
    <t>手数料</t>
    <rPh sb="0" eb="3">
      <t>テスウリョウ</t>
    </rPh>
    <phoneticPr fontId="2"/>
  </si>
  <si>
    <t>送金手数料</t>
    <rPh sb="0" eb="2">
      <t>ソウキン</t>
    </rPh>
    <rPh sb="2" eb="5">
      <t>テスウリョウ</t>
    </rPh>
    <phoneticPr fontId="2"/>
  </si>
  <si>
    <t>書籍代</t>
    <rPh sb="0" eb="2">
      <t>ショセキ</t>
    </rPh>
    <rPh sb="2" eb="3">
      <t>ダイ</t>
    </rPh>
    <phoneticPr fontId="2"/>
  </si>
  <si>
    <t>公立病院経営強化プラン評価委託料</t>
    <rPh sb="0" eb="2">
      <t>コウリツ</t>
    </rPh>
    <rPh sb="2" eb="4">
      <t>ビョウイン</t>
    </rPh>
    <rPh sb="4" eb="6">
      <t>ケイエイ</t>
    </rPh>
    <rPh sb="6" eb="8">
      <t>キョウカ</t>
    </rPh>
    <rPh sb="11" eb="13">
      <t>ヒョウカ</t>
    </rPh>
    <rPh sb="13" eb="16">
      <t>イタクリョウ</t>
    </rPh>
    <phoneticPr fontId="2"/>
  </si>
  <si>
    <t>企業会計アドバイザリー委託料</t>
    <rPh sb="0" eb="2">
      <t>キギョウ</t>
    </rPh>
    <rPh sb="2" eb="4">
      <t>カイケイ</t>
    </rPh>
    <rPh sb="11" eb="14">
      <t>イタクリョウ</t>
    </rPh>
    <phoneticPr fontId="2"/>
  </si>
  <si>
    <t>公立病院経営強化プラン検討委員報酬</t>
    <rPh sb="11" eb="13">
      <t>ケントウ</t>
    </rPh>
    <rPh sb="13" eb="15">
      <t>イイン</t>
    </rPh>
    <rPh sb="15" eb="17">
      <t>ホウシュウ</t>
    </rPh>
    <phoneticPr fontId="2"/>
  </si>
  <si>
    <t>令和７年度注記表</t>
    <rPh sb="0" eb="1">
      <t>レイ</t>
    </rPh>
    <rPh sb="1" eb="2">
      <t>ワ</t>
    </rPh>
    <phoneticPr fontId="2"/>
  </si>
  <si>
    <t>令和７年度越前町国民健康保険病院事業予定貸借対照表</t>
    <rPh sb="0" eb="1">
      <t>レイ</t>
    </rPh>
    <rPh sb="1" eb="2">
      <t>ワ</t>
    </rPh>
    <rPh sb="3" eb="4">
      <t>ネン</t>
    </rPh>
    <rPh sb="4" eb="5">
      <t>ド</t>
    </rPh>
    <rPh sb="5" eb="7">
      <t>エチゼン</t>
    </rPh>
    <rPh sb="7" eb="8">
      <t>マチ</t>
    </rPh>
    <rPh sb="8" eb="10">
      <t>コクミン</t>
    </rPh>
    <rPh sb="10" eb="12">
      <t>ケンコウ</t>
    </rPh>
    <rPh sb="12" eb="14">
      <t>ホケン</t>
    </rPh>
    <rPh sb="14" eb="16">
      <t>ビョウイン</t>
    </rPh>
    <rPh sb="16" eb="17">
      <t>コト</t>
    </rPh>
    <rPh sb="17" eb="18">
      <t>ギョウ</t>
    </rPh>
    <rPh sb="18" eb="20">
      <t>ヨテイ</t>
    </rPh>
    <rPh sb="20" eb="21">
      <t>カシ</t>
    </rPh>
    <rPh sb="21" eb="22">
      <t>シャク</t>
    </rPh>
    <rPh sb="22" eb="23">
      <t>タイ</t>
    </rPh>
    <rPh sb="23" eb="24">
      <t>テル</t>
    </rPh>
    <rPh sb="24" eb="25">
      <t>オモテ</t>
    </rPh>
    <phoneticPr fontId="2"/>
  </si>
  <si>
    <t>（令和７年３月３１日 ）</t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phoneticPr fontId="2"/>
  </si>
  <si>
    <t>令和６年度注記表</t>
    <rPh sb="0" eb="1">
      <t>レイ</t>
    </rPh>
    <rPh sb="1" eb="2">
      <t>ワ</t>
    </rPh>
    <phoneticPr fontId="2"/>
  </si>
  <si>
    <t>令和６年度越前町国民健康保険病院事業予定貸借対照表</t>
    <rPh sb="0" eb="1">
      <t>レイ</t>
    </rPh>
    <rPh sb="1" eb="2">
      <t>ワ</t>
    </rPh>
    <rPh sb="3" eb="4">
      <t>ネン</t>
    </rPh>
    <rPh sb="4" eb="5">
      <t>ド</t>
    </rPh>
    <rPh sb="5" eb="7">
      <t>エチゼン</t>
    </rPh>
    <rPh sb="7" eb="8">
      <t>マチ</t>
    </rPh>
    <rPh sb="8" eb="10">
      <t>コクミン</t>
    </rPh>
    <rPh sb="10" eb="12">
      <t>ケンコウ</t>
    </rPh>
    <rPh sb="12" eb="14">
      <t>ホケン</t>
    </rPh>
    <rPh sb="14" eb="16">
      <t>ビョウイン</t>
    </rPh>
    <rPh sb="16" eb="17">
      <t>コト</t>
    </rPh>
    <rPh sb="17" eb="18">
      <t>ギョウ</t>
    </rPh>
    <rPh sb="18" eb="20">
      <t>ヨテイ</t>
    </rPh>
    <rPh sb="20" eb="21">
      <t>カシ</t>
    </rPh>
    <rPh sb="21" eb="22">
      <t>シャク</t>
    </rPh>
    <rPh sb="22" eb="23">
      <t>タイ</t>
    </rPh>
    <rPh sb="23" eb="24">
      <t>テル</t>
    </rPh>
    <rPh sb="24" eb="25">
      <t>オモテ</t>
    </rPh>
    <phoneticPr fontId="2"/>
  </si>
  <si>
    <t>令和６年度越前町国民健康保険病院事業予定損益計算書</t>
    <rPh sb="0" eb="1">
      <t>レイ</t>
    </rPh>
    <rPh sb="1" eb="2">
      <t>ワ</t>
    </rPh>
    <rPh sb="3" eb="4">
      <t>ネン</t>
    </rPh>
    <rPh sb="4" eb="5">
      <t>ド</t>
    </rPh>
    <rPh sb="5" eb="7">
      <t>エチゼン</t>
    </rPh>
    <rPh sb="7" eb="8">
      <t>マチ</t>
    </rPh>
    <rPh sb="8" eb="10">
      <t>コクミン</t>
    </rPh>
    <rPh sb="10" eb="12">
      <t>ケンコウ</t>
    </rPh>
    <rPh sb="12" eb="14">
      <t>ホケン</t>
    </rPh>
    <rPh sb="14" eb="16">
      <t>ビョウイン</t>
    </rPh>
    <rPh sb="16" eb="17">
      <t>コト</t>
    </rPh>
    <rPh sb="17" eb="18">
      <t>ギョウ</t>
    </rPh>
    <rPh sb="18" eb="19">
      <t>ヨ</t>
    </rPh>
    <rPh sb="19" eb="20">
      <t>サダム</t>
    </rPh>
    <rPh sb="20" eb="21">
      <t>ソン</t>
    </rPh>
    <rPh sb="21" eb="22">
      <t>エキ</t>
    </rPh>
    <rPh sb="22" eb="23">
      <t>ケイ</t>
    </rPh>
    <rPh sb="23" eb="24">
      <t>ザン</t>
    </rPh>
    <rPh sb="24" eb="25">
      <t>ショ</t>
    </rPh>
    <phoneticPr fontId="2"/>
  </si>
  <si>
    <t>（４）</t>
  </si>
  <si>
    <t>（５）</t>
  </si>
  <si>
    <t>2.</t>
  </si>
  <si>
    <t>3.</t>
  </si>
  <si>
    <t>4.</t>
  </si>
  <si>
    <t>5.</t>
    <phoneticPr fontId="2"/>
  </si>
  <si>
    <t>短期貸付金</t>
    <rPh sb="0" eb="5">
      <t>タンキカシツケキン</t>
    </rPh>
    <phoneticPr fontId="2"/>
  </si>
  <si>
    <t>指定管理者運転資金貸付金</t>
    <rPh sb="0" eb="2">
      <t>シテイ</t>
    </rPh>
    <rPh sb="2" eb="5">
      <t>カンリシャ</t>
    </rPh>
    <rPh sb="5" eb="12">
      <t>ウンテンシキンカシツケキン</t>
    </rPh>
    <phoneticPr fontId="2"/>
  </si>
  <si>
    <t>短期貸付金元利収入</t>
    <rPh sb="0" eb="5">
      <t>タンキカシツケキン</t>
    </rPh>
    <rPh sb="5" eb="7">
      <t>ガンリ</t>
    </rPh>
    <rPh sb="7" eb="9">
      <t>シュウニュウ</t>
    </rPh>
    <phoneticPr fontId="2"/>
  </si>
  <si>
    <t>短期貸付金元利収入</t>
    <rPh sb="0" eb="5">
      <t>タンキカシツケキン</t>
    </rPh>
    <rPh sb="5" eb="9">
      <t>ガンリシュウニュウ</t>
    </rPh>
    <phoneticPr fontId="2"/>
  </si>
  <si>
    <t>指定管理者運転資金貸付金償還金</t>
    <rPh sb="0" eb="12">
      <t>シテイカンリシャウンテンシキンカシツケキン</t>
    </rPh>
    <rPh sb="12" eb="14">
      <t>ショウカン</t>
    </rPh>
    <rPh sb="14" eb="15">
      <t>キン</t>
    </rPh>
    <phoneticPr fontId="2"/>
  </si>
  <si>
    <t>病院建設費</t>
    <rPh sb="0" eb="2">
      <t>ビョウイン</t>
    </rPh>
    <rPh sb="2" eb="4">
      <t>ケンセツ</t>
    </rPh>
    <rPh sb="4" eb="5">
      <t>ヒ</t>
    </rPh>
    <phoneticPr fontId="2"/>
  </si>
  <si>
    <t>（２）</t>
    <phoneticPr fontId="2"/>
  </si>
  <si>
    <t>１.</t>
  </si>
  <si>
    <t>１.</t>
    <phoneticPr fontId="2"/>
  </si>
  <si>
    <t>（令和８年３月３１日 ）</t>
    <rPh sb="1" eb="2">
      <t>レイ</t>
    </rPh>
    <rPh sb="2" eb="3">
      <t>ワ</t>
    </rPh>
    <rPh sb="4" eb="5">
      <t>ネン</t>
    </rPh>
    <rPh sb="6" eb="7">
      <t>ツキ</t>
    </rPh>
    <rPh sb="9" eb="10">
      <t>ニチ</t>
    </rPh>
    <phoneticPr fontId="2"/>
  </si>
  <si>
    <t>５.</t>
    <phoneticPr fontId="2"/>
  </si>
  <si>
    <t>建設仮勘定</t>
    <rPh sb="0" eb="5">
      <t>ケンセツカリカンジョウ</t>
    </rPh>
    <phoneticPr fontId="2"/>
  </si>
  <si>
    <t>企業債</t>
    <rPh sb="0" eb="1">
      <t>キギョウ</t>
    </rPh>
    <rPh sb="1" eb="2">
      <t>サイ</t>
    </rPh>
    <phoneticPr fontId="2"/>
  </si>
  <si>
    <t>未払金</t>
    <rPh sb="0" eb="2">
      <t>ミバライキン</t>
    </rPh>
    <phoneticPr fontId="2"/>
  </si>
  <si>
    <t>２.</t>
    <phoneticPr fontId="2"/>
  </si>
  <si>
    <t>３.</t>
    <phoneticPr fontId="2"/>
  </si>
  <si>
    <t>医業未払金</t>
    <rPh sb="0" eb="2">
      <t>イギョウミ</t>
    </rPh>
    <rPh sb="2" eb="3">
      <t>ハラ</t>
    </rPh>
    <rPh sb="3" eb="4">
      <t>キン</t>
    </rPh>
    <phoneticPr fontId="2"/>
  </si>
  <si>
    <t>医業外未払金</t>
    <rPh sb="0" eb="1">
      <t>イギョウ</t>
    </rPh>
    <rPh sb="1" eb="2">
      <t>ガイ</t>
    </rPh>
    <rPh sb="2" eb="5">
      <t>ミバライキン</t>
    </rPh>
    <phoneticPr fontId="2"/>
  </si>
  <si>
    <t>その他未払金</t>
    <rPh sb="1" eb="2">
      <t>タ</t>
    </rPh>
    <rPh sb="2" eb="5">
      <t>ミバライキン</t>
    </rPh>
    <phoneticPr fontId="2"/>
  </si>
  <si>
    <t>未払金合計</t>
    <rPh sb="0" eb="2">
      <t>ミバライキン</t>
    </rPh>
    <rPh sb="2" eb="4">
      <t>ゴウケイ</t>
    </rPh>
    <phoneticPr fontId="2"/>
  </si>
  <si>
    <t>（１）</t>
    <phoneticPr fontId="2"/>
  </si>
  <si>
    <t>医療機器等整備事業・病院施設等改修事業</t>
    <rPh sb="0" eb="2">
      <t>イリョウ</t>
    </rPh>
    <rPh sb="2" eb="4">
      <t>キキ</t>
    </rPh>
    <rPh sb="4" eb="5">
      <t>トウ</t>
    </rPh>
    <rPh sb="5" eb="7">
      <t>セイビ</t>
    </rPh>
    <rPh sb="7" eb="9">
      <t>ジギョウ</t>
    </rPh>
    <phoneticPr fontId="2"/>
  </si>
  <si>
    <t>その他</t>
    <rPh sb="2" eb="3">
      <t>タ</t>
    </rPh>
    <phoneticPr fontId="2"/>
  </si>
  <si>
    <t>長期前受金</t>
    <phoneticPr fontId="2"/>
  </si>
  <si>
    <t>その他</t>
    <phoneticPr fontId="2"/>
  </si>
  <si>
    <t>医業外収益</t>
    <rPh sb="3" eb="5">
      <t>シュウエキ</t>
    </rPh>
    <phoneticPr fontId="2"/>
  </si>
  <si>
    <t>第４条　資本的収入及び支出の予定額は、次のとおりと定める。（資本的収入額が資本的支出額に対し不足する額71,023千円は、</t>
    <rPh sb="35" eb="36">
      <t>ガク</t>
    </rPh>
    <rPh sb="42" eb="43">
      <t>ガク</t>
    </rPh>
    <phoneticPr fontId="2"/>
  </si>
  <si>
    <t>　過年度分損益勘定留保資金551千円、当年度分損益勘定留保資金70,472千円で補填するものとする。）</t>
    <rPh sb="1" eb="2">
      <t>カ</t>
    </rPh>
    <phoneticPr fontId="2"/>
  </si>
  <si>
    <t>非常用自家発電設備保守点検委託料</t>
    <rPh sb="0" eb="3">
      <t>ヒジョウヨウ</t>
    </rPh>
    <rPh sb="3" eb="5">
      <t>ジカ</t>
    </rPh>
    <rPh sb="5" eb="7">
      <t>ハツデン</t>
    </rPh>
    <rPh sb="7" eb="9">
      <t>セツビ</t>
    </rPh>
    <rPh sb="9" eb="11">
      <t>ホシュ</t>
    </rPh>
    <rPh sb="11" eb="13">
      <t>テンケン</t>
    </rPh>
    <rPh sb="13" eb="16">
      <t>イタクリョウ</t>
    </rPh>
    <phoneticPr fontId="2"/>
  </si>
  <si>
    <t>フィルトリングシステム</t>
    <phoneticPr fontId="2"/>
  </si>
  <si>
    <t>総合点検委託料</t>
    <rPh sb="4" eb="7">
      <t>イタクリョウ</t>
    </rPh>
    <phoneticPr fontId="2"/>
  </si>
  <si>
    <t>外観点検委託料</t>
    <rPh sb="4" eb="7">
      <t>イタクリョウ</t>
    </rPh>
    <phoneticPr fontId="2"/>
  </si>
  <si>
    <t>病院施設の改修に要する費用</t>
    <rPh sb="0" eb="2">
      <t>ビョウイン</t>
    </rPh>
    <rPh sb="2" eb="4">
      <t>シセツ</t>
    </rPh>
    <rPh sb="5" eb="7">
      <t>カイシュウ</t>
    </rPh>
    <rPh sb="8" eb="9">
      <t>ヨウ</t>
    </rPh>
    <rPh sb="11" eb="13">
      <t>ヒヨウ</t>
    </rPh>
    <phoneticPr fontId="2"/>
  </si>
  <si>
    <t xml:space="preserve"> (予定支出の各項の経費の金額の流用)</t>
    <rPh sb="2" eb="4">
      <t>ヨテイ</t>
    </rPh>
    <rPh sb="4" eb="6">
      <t>シシュツ</t>
    </rPh>
    <rPh sb="7" eb="9">
      <t>カクコウ</t>
    </rPh>
    <rPh sb="10" eb="12">
      <t>ケイヒ</t>
    </rPh>
    <rPh sb="13" eb="15">
      <t>キンガク</t>
    </rPh>
    <rPh sb="16" eb="18">
      <t>リュウヨウ</t>
    </rPh>
    <phoneticPr fontId="2"/>
  </si>
  <si>
    <t>第７条　重要な資産の取得は、次のとおりとする。</t>
    <rPh sb="0" eb="1">
      <t>ダイ</t>
    </rPh>
    <rPh sb="2" eb="3">
      <t>ジョウ</t>
    </rPh>
    <rPh sb="4" eb="6">
      <t>ジュウヨウ</t>
    </rPh>
    <rPh sb="7" eb="9">
      <t>シサン</t>
    </rPh>
    <rPh sb="10" eb="12">
      <t>シュトク</t>
    </rPh>
    <rPh sb="14" eb="15">
      <t>ツギ</t>
    </rPh>
    <phoneticPr fontId="2"/>
  </si>
  <si>
    <t>第６条　予定支出の各項の経費の金額を流用することができる場合は、次のとおりと定める。</t>
    <rPh sb="0" eb="1">
      <t>ダイ</t>
    </rPh>
    <rPh sb="2" eb="3">
      <t>ジョウ</t>
    </rPh>
    <rPh sb="4" eb="6">
      <t>ヨテイ</t>
    </rPh>
    <rPh sb="6" eb="8">
      <t>シシュツ</t>
    </rPh>
    <rPh sb="9" eb="11">
      <t>カクコウ</t>
    </rPh>
    <rPh sb="12" eb="14">
      <t>ケイヒ</t>
    </rPh>
    <rPh sb="15" eb="17">
      <t>キンガク</t>
    </rPh>
    <rPh sb="18" eb="20">
      <t>リュウヨウ</t>
    </rPh>
    <rPh sb="28" eb="30">
      <t>バアイ</t>
    </rPh>
    <rPh sb="32" eb="33">
      <t>ツギ</t>
    </rPh>
    <rPh sb="38" eb="39">
      <t>サダ</t>
    </rPh>
    <phoneticPr fontId="2"/>
  </si>
  <si>
    <t>（１）病院事業費用のうち、医業費用、医業外費用の各項間における流用</t>
    <rPh sb="3" eb="5">
      <t>ビョウイン</t>
    </rPh>
    <rPh sb="5" eb="7">
      <t>ジギョウ</t>
    </rPh>
    <rPh sb="7" eb="9">
      <t>ヒヨウ</t>
    </rPh>
    <rPh sb="13" eb="15">
      <t>イギョウ</t>
    </rPh>
    <rPh sb="15" eb="17">
      <t>ヒヨウ</t>
    </rPh>
    <rPh sb="18" eb="20">
      <t>イギョウ</t>
    </rPh>
    <rPh sb="20" eb="21">
      <t>ガイ</t>
    </rPh>
    <rPh sb="21" eb="23">
      <t>ヒヨウ</t>
    </rPh>
    <rPh sb="24" eb="25">
      <t>カク</t>
    </rPh>
    <rPh sb="25" eb="26">
      <t>コウ</t>
    </rPh>
    <rPh sb="26" eb="27">
      <t>カン</t>
    </rPh>
    <rPh sb="31" eb="33">
      <t>リュウヨウ</t>
    </rPh>
    <phoneticPr fontId="2"/>
  </si>
  <si>
    <t>（２）資本的支出のうち、建設改良費及び企業債償還金の各項間における流用</t>
    <rPh sb="3" eb="8">
      <t>シホンテキシシュツ</t>
    </rPh>
    <rPh sb="12" eb="14">
      <t>ケンセツ</t>
    </rPh>
    <rPh sb="14" eb="16">
      <t>カイリョウ</t>
    </rPh>
    <rPh sb="16" eb="17">
      <t>ヒ</t>
    </rPh>
    <rPh sb="17" eb="18">
      <t>オヨ</t>
    </rPh>
    <rPh sb="19" eb="21">
      <t>キギョウ</t>
    </rPh>
    <rPh sb="21" eb="22">
      <t>サイ</t>
    </rPh>
    <rPh sb="22" eb="24">
      <t>ショウカン</t>
    </rPh>
    <rPh sb="24" eb="25">
      <t>キン</t>
    </rPh>
    <rPh sb="26" eb="27">
      <t>カク</t>
    </rPh>
    <rPh sb="27" eb="29">
      <t>コウカン</t>
    </rPh>
    <rPh sb="33" eb="35">
      <t>リュウヨウ</t>
    </rPh>
    <phoneticPr fontId="2"/>
  </si>
  <si>
    <t>短期貸付金元利収入</t>
    <rPh sb="0" eb="9">
      <t>タンキカシツケキンガンリシュウニュウ</t>
    </rPh>
    <phoneticPr fontId="2"/>
  </si>
  <si>
    <t>短期貸付金</t>
    <rPh sb="0" eb="5">
      <t>タンキカシツケキン</t>
    </rPh>
    <phoneticPr fontId="2"/>
  </si>
  <si>
    <t>　政府資金については、その融資条件により、銀行その他の場合にはその債権者と協定するものによる。ただし、町財政の都合により据置期間及び償還期限を短縮し、又は繰上償還若しくは低利に借換えすることができる。</t>
    <rPh sb="1" eb="3">
      <t>セイフ</t>
    </rPh>
    <rPh sb="3" eb="5">
      <t>シキン</t>
    </rPh>
    <rPh sb="13" eb="15">
      <t>ユウシ</t>
    </rPh>
    <rPh sb="15" eb="17">
      <t>ジョウケン</t>
    </rPh>
    <rPh sb="21" eb="23">
      <t>ギンコウ</t>
    </rPh>
    <rPh sb="25" eb="26">
      <t>タ</t>
    </rPh>
    <rPh sb="27" eb="29">
      <t>バアイ</t>
    </rPh>
    <rPh sb="33" eb="36">
      <t>サイケンシャ</t>
    </rPh>
    <rPh sb="37" eb="39">
      <t>キョウテイ</t>
    </rPh>
    <rPh sb="51" eb="52">
      <t>チョウ</t>
    </rPh>
    <rPh sb="52" eb="54">
      <t>ザイセイ</t>
    </rPh>
    <rPh sb="55" eb="57">
      <t>ツゴウ</t>
    </rPh>
    <rPh sb="60" eb="62">
      <t>スエオキ</t>
    </rPh>
    <rPh sb="62" eb="64">
      <t>キカン</t>
    </rPh>
    <rPh sb="64" eb="65">
      <t>オヨ</t>
    </rPh>
    <rPh sb="66" eb="68">
      <t>ショウカン</t>
    </rPh>
    <rPh sb="68" eb="70">
      <t>キゲン</t>
    </rPh>
    <rPh sb="71" eb="73">
      <t>タンシュク</t>
    </rPh>
    <rPh sb="75" eb="76">
      <t>マタ</t>
    </rPh>
    <rPh sb="77" eb="79">
      <t>クリアゲ</t>
    </rPh>
    <rPh sb="79" eb="81">
      <t>ショウカン</t>
    </rPh>
    <rPh sb="81" eb="82">
      <t>モ</t>
    </rPh>
    <rPh sb="86" eb="87">
      <t>リ</t>
    </rPh>
    <phoneticPr fontId="2"/>
  </si>
  <si>
    <t>医療機器備品</t>
    <rPh sb="0" eb="2">
      <t>イリョウ</t>
    </rPh>
    <rPh sb="2" eb="4">
      <t>キキ</t>
    </rPh>
    <rPh sb="4" eb="6">
      <t>ビヒン</t>
    </rPh>
    <phoneticPr fontId="2"/>
  </si>
  <si>
    <t>当年度純利益又は当年度純損失（△）</t>
    <rPh sb="0" eb="3">
      <t>トウネンド</t>
    </rPh>
    <rPh sb="3" eb="6">
      <t>ジュンリエキ</t>
    </rPh>
    <rPh sb="6" eb="7">
      <t>マタ</t>
    </rPh>
    <rPh sb="8" eb="11">
      <t>トウネンド</t>
    </rPh>
    <rPh sb="11" eb="12">
      <t>ジュン</t>
    </rPh>
    <rPh sb="12" eb="14">
      <t>ソンシツ</t>
    </rPh>
    <phoneticPr fontId="2"/>
  </si>
  <si>
    <t>R2～R25</t>
    <phoneticPr fontId="2"/>
  </si>
  <si>
    <t>令和７年度から
令和２５年度まで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2" eb="14">
      <t>ネンド</t>
    </rPh>
    <phoneticPr fontId="2"/>
  </si>
  <si>
    <t>35,000×8年</t>
    <rPh sb="8" eb="9">
      <t>ネン</t>
    </rPh>
    <phoneticPr fontId="2"/>
  </si>
  <si>
    <t>37,000×24年</t>
    <rPh sb="9" eb="10">
      <t>ネン</t>
    </rPh>
    <phoneticPr fontId="2"/>
  </si>
  <si>
    <t>（令和６年４月１日から令和７年３月３１日まで）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1" eb="12">
      <t>レイ</t>
    </rPh>
    <rPh sb="12" eb="13">
      <t>ワ</t>
    </rPh>
    <rPh sb="14" eb="15">
      <t>ネン</t>
    </rPh>
    <rPh sb="15" eb="16">
      <t>ヘイネン</t>
    </rPh>
    <rPh sb="16" eb="17">
      <t>ガツ</t>
    </rPh>
    <rPh sb="19" eb="20">
      <t>ヒ</t>
    </rPh>
    <phoneticPr fontId="2"/>
  </si>
  <si>
    <t>議案第３２号</t>
    <rPh sb="0" eb="1">
      <t>ギ</t>
    </rPh>
    <rPh sb="1" eb="2">
      <t>アン</t>
    </rPh>
    <rPh sb="2" eb="3">
      <t>ダイ</t>
    </rPh>
    <rPh sb="5" eb="6">
      <t>ゴウ</t>
    </rPh>
    <phoneticPr fontId="2"/>
  </si>
  <si>
    <t>　　越前町長　髙田　浩樹</t>
    <phoneticPr fontId="2"/>
  </si>
  <si>
    <t>令和７年３月２１日提出</t>
    <rPh sb="0" eb="2">
      <t>レイワ</t>
    </rPh>
    <rPh sb="3" eb="4">
      <t>ネン</t>
    </rPh>
    <rPh sb="5" eb="6">
      <t>ツキ</t>
    </rPh>
    <rPh sb="8" eb="9">
      <t>ヒ</t>
    </rPh>
    <rPh sb="9" eb="11">
      <t>テイシュツ</t>
    </rPh>
    <phoneticPr fontId="2"/>
  </si>
  <si>
    <t>地方債の令和５年度末における現在高及び令和６年度末</t>
    <rPh sb="0" eb="3">
      <t>チホウサイ</t>
    </rPh>
    <rPh sb="4" eb="6">
      <t>レイワ</t>
    </rPh>
    <rPh sb="7" eb="10">
      <t>ネンドマツ</t>
    </rPh>
    <rPh sb="9" eb="10">
      <t>マツ</t>
    </rPh>
    <rPh sb="14" eb="17">
      <t>ゲンザイダカ</t>
    </rPh>
    <rPh sb="17" eb="18">
      <t>オヨ</t>
    </rPh>
    <rPh sb="19" eb="20">
      <t>レイ</t>
    </rPh>
    <rPh sb="20" eb="21">
      <t>ワ</t>
    </rPh>
    <rPh sb="22" eb="24">
      <t>ネンド</t>
    </rPh>
    <rPh sb="24" eb="25">
      <t>マツ</t>
    </rPh>
    <phoneticPr fontId="2"/>
  </si>
  <si>
    <t>並びに令和７年度末における現在高の見込みに関する調書</t>
    <rPh sb="3" eb="4">
      <t>レイ</t>
    </rPh>
    <rPh sb="4" eb="5">
      <t>ワ</t>
    </rPh>
    <phoneticPr fontId="2"/>
  </si>
  <si>
    <t>（単位：千円）</t>
    <rPh sb="1" eb="3">
      <t>タンイ</t>
    </rPh>
    <rPh sb="4" eb="6">
      <t>センエン</t>
    </rPh>
    <phoneticPr fontId="2"/>
  </si>
  <si>
    <t>区　　　分</t>
    <rPh sb="0" eb="1">
      <t>ク</t>
    </rPh>
    <rPh sb="4" eb="5">
      <t>ブン</t>
    </rPh>
    <phoneticPr fontId="2"/>
  </si>
  <si>
    <t>令和５年度末　　　現在高</t>
    <rPh sb="0" eb="2">
      <t>レイワ</t>
    </rPh>
    <rPh sb="3" eb="6">
      <t>ネンドマツ</t>
    </rPh>
    <rPh sb="5" eb="6">
      <t>マツ</t>
    </rPh>
    <rPh sb="9" eb="10">
      <t>ウツツ</t>
    </rPh>
    <rPh sb="10" eb="11">
      <t>ザイ</t>
    </rPh>
    <rPh sb="11" eb="12">
      <t>ダカ</t>
    </rPh>
    <phoneticPr fontId="2"/>
  </si>
  <si>
    <t>令和６年度末　　　現在高見込額</t>
    <rPh sb="0" eb="1">
      <t>レイ</t>
    </rPh>
    <rPh sb="1" eb="2">
      <t>ワ</t>
    </rPh>
    <rPh sb="3" eb="5">
      <t>ネンド</t>
    </rPh>
    <rPh sb="5" eb="6">
      <t>マツ</t>
    </rPh>
    <rPh sb="9" eb="10">
      <t>ウツツ</t>
    </rPh>
    <rPh sb="10" eb="11">
      <t>ザイ</t>
    </rPh>
    <rPh sb="11" eb="12">
      <t>ダカ</t>
    </rPh>
    <rPh sb="12" eb="14">
      <t>ミコ</t>
    </rPh>
    <rPh sb="14" eb="15">
      <t>ガク</t>
    </rPh>
    <phoneticPr fontId="2"/>
  </si>
  <si>
    <t>令和７年度中増減見込額</t>
    <rPh sb="0" eb="1">
      <t>レイ</t>
    </rPh>
    <rPh sb="1" eb="2">
      <t>ワ</t>
    </rPh>
    <rPh sb="3" eb="5">
      <t>ネンド</t>
    </rPh>
    <rPh sb="5" eb="6">
      <t>チュウ</t>
    </rPh>
    <rPh sb="6" eb="8">
      <t>ゾウゲン</t>
    </rPh>
    <rPh sb="8" eb="10">
      <t>ミコ</t>
    </rPh>
    <rPh sb="10" eb="11">
      <t>ガク</t>
    </rPh>
    <phoneticPr fontId="2"/>
  </si>
  <si>
    <t>令和７年度末　　現在高見込額</t>
    <rPh sb="0" eb="1">
      <t>レイ</t>
    </rPh>
    <rPh sb="1" eb="2">
      <t>ワ</t>
    </rPh>
    <rPh sb="3" eb="5">
      <t>ネンド</t>
    </rPh>
    <rPh sb="5" eb="6">
      <t>マツ</t>
    </rPh>
    <rPh sb="8" eb="10">
      <t>ゲンザイ</t>
    </rPh>
    <rPh sb="10" eb="11">
      <t>ダカ</t>
    </rPh>
    <rPh sb="11" eb="14">
      <t>ミコミガク</t>
    </rPh>
    <phoneticPr fontId="2"/>
  </si>
  <si>
    <t>令和７年度中　　　   起 債 見 込 額</t>
    <rPh sb="0" eb="1">
      <t>レイ</t>
    </rPh>
    <rPh sb="1" eb="2">
      <t>ワ</t>
    </rPh>
    <rPh sb="3" eb="5">
      <t>ネンド</t>
    </rPh>
    <rPh sb="5" eb="6">
      <t>チュウ</t>
    </rPh>
    <rPh sb="12" eb="13">
      <t>オコシ</t>
    </rPh>
    <rPh sb="14" eb="15">
      <t>サイ</t>
    </rPh>
    <rPh sb="16" eb="17">
      <t>ミ</t>
    </rPh>
    <rPh sb="18" eb="19">
      <t>コミ</t>
    </rPh>
    <rPh sb="20" eb="21">
      <t>ガク</t>
    </rPh>
    <phoneticPr fontId="2"/>
  </si>
  <si>
    <t>令和７年度中　　　   元金償還見込額</t>
    <rPh sb="0" eb="1">
      <t>レイ</t>
    </rPh>
    <rPh sb="1" eb="2">
      <t>ワ</t>
    </rPh>
    <rPh sb="3" eb="5">
      <t>ネンド</t>
    </rPh>
    <rPh sb="5" eb="6">
      <t>チュウ</t>
    </rPh>
    <rPh sb="12" eb="14">
      <t>ガンキン</t>
    </rPh>
    <rPh sb="14" eb="16">
      <t>ショウカン</t>
    </rPh>
    <rPh sb="16" eb="18">
      <t>ミコ</t>
    </rPh>
    <rPh sb="18" eb="19">
      <t>ガク</t>
    </rPh>
    <phoneticPr fontId="2"/>
  </si>
  <si>
    <t>普通債</t>
    <rPh sb="0" eb="3">
      <t>フツウサイ</t>
    </rPh>
    <phoneticPr fontId="2"/>
  </si>
  <si>
    <t>(1)</t>
    <phoneticPr fontId="2"/>
  </si>
  <si>
    <t>病院事業</t>
    <rPh sb="0" eb="2">
      <t>ビョウイン</t>
    </rPh>
    <rPh sb="2" eb="4">
      <t>ジギョウ</t>
    </rPh>
    <phoneticPr fontId="2"/>
  </si>
  <si>
    <t>合　　　計</t>
    <rPh sb="0" eb="1">
      <t>ゴウ</t>
    </rPh>
    <rPh sb="4" eb="5">
      <t>ケイ</t>
    </rPh>
    <phoneticPr fontId="2"/>
  </si>
  <si>
    <t>①－年度内償還元金＋年度内新規起債額</t>
    <rPh sb="2" eb="5">
      <t>ネンドナイ</t>
    </rPh>
    <rPh sb="5" eb="7">
      <t>ショウカン</t>
    </rPh>
    <rPh sb="7" eb="9">
      <t>ガンキン</t>
    </rPh>
    <rPh sb="10" eb="13">
      <t>ネンドナイ</t>
    </rPh>
    <rPh sb="13" eb="15">
      <t>シンキ</t>
    </rPh>
    <rPh sb="15" eb="17">
      <t>キサイ</t>
    </rPh>
    <rPh sb="17" eb="1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</si>
</sst>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DBNum3][$-411]#,##0"/>
    <numFmt numFmtId="177" formatCode="#,##0;&quot;△ &quot;#,##0"/>
    <numFmt numFmtId="178" formatCode="[DBNum3][$-411]#,##0;[Red][DBNum3][$-411]#,##0"/>
    <numFmt numFmtId="179" formatCode="#,##0;&quot;△&quot;#,##0"/>
    <numFmt numFmtId="180" formatCode="#,##0&quot;.&quot;"/>
    <numFmt numFmtId="181" formatCode="#,##0;#,##0"/>
    <numFmt numFmtId="182" formatCode="#,##0_);[Red]\(#,##0\)"/>
    <numFmt numFmtId="183" formatCode="0&quot;.&quot;"/>
    <numFmt numFmtId="184" formatCode="#,##0.0;&quot;△&quot;#,##0.0"/>
    <numFmt numFmtId="185" formatCode="#,##0&quot;　千円&quot;;&quot;△&quot;#,##0&quot;　千円&quot;"/>
    <numFmt numFmtId="186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2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  <font>
      <sz val="11"/>
      <color rgb="FF00B0F0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9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hair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79" fontId="0" fillId="0" borderId="0" xfId="0" applyNumberFormat="1" applyFill="1" applyAlignment="1">
      <alignment vertical="center"/>
    </xf>
    <xf numFmtId="179" fontId="0" fillId="0" borderId="0" xfId="1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180" fontId="4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179" fontId="4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" xfId="1" applyNumberFormat="1" applyFont="1" applyFill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1" fontId="4" fillId="0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82" fontId="4" fillId="0" borderId="0" xfId="0" applyNumberFormat="1" applyFont="1" applyAlignment="1">
      <alignment vertical="center"/>
    </xf>
    <xf numFmtId="183" fontId="4" fillId="0" borderId="3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33" xfId="0" applyNumberFormat="1" applyFont="1" applyBorder="1" applyAlignment="1">
      <alignment vertical="center"/>
    </xf>
    <xf numFmtId="183" fontId="4" fillId="0" borderId="31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183" fontId="4" fillId="0" borderId="27" xfId="0" applyNumberFormat="1" applyFont="1" applyBorder="1" applyAlignment="1">
      <alignment horizontal="right" vertical="center"/>
    </xf>
    <xf numFmtId="0" fontId="4" fillId="0" borderId="27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82" fontId="4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180" fontId="4" fillId="0" borderId="15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83" fontId="4" fillId="0" borderId="41" xfId="0" applyNumberFormat="1" applyFont="1" applyBorder="1" applyAlignment="1">
      <alignment horizontal="right" vertical="center"/>
    </xf>
    <xf numFmtId="0" fontId="4" fillId="0" borderId="42" xfId="0" applyNumberFormat="1" applyFont="1" applyBorder="1" applyAlignment="1">
      <alignment vertical="center"/>
    </xf>
    <xf numFmtId="0" fontId="4" fillId="0" borderId="43" xfId="0" applyNumberFormat="1" applyFont="1" applyBorder="1" applyAlignment="1" applyProtection="1">
      <alignment vertical="center"/>
      <protection locked="0"/>
    </xf>
    <xf numFmtId="182" fontId="4" fillId="0" borderId="43" xfId="0" applyNumberFormat="1" applyFont="1" applyBorder="1" applyAlignment="1" applyProtection="1">
      <alignment vertical="center"/>
      <protection locked="0"/>
    </xf>
    <xf numFmtId="0" fontId="4" fillId="0" borderId="42" xfId="0" applyNumberFormat="1" applyFont="1" applyBorder="1" applyAlignment="1" applyProtection="1">
      <alignment vertical="center"/>
      <protection locked="0"/>
    </xf>
    <xf numFmtId="0" fontId="4" fillId="0" borderId="44" xfId="0" applyNumberFormat="1" applyFont="1" applyBorder="1" applyAlignment="1">
      <alignment vertical="center"/>
    </xf>
    <xf numFmtId="0" fontId="4" fillId="0" borderId="47" xfId="0" applyNumberFormat="1" applyFont="1" applyBorder="1" applyAlignment="1">
      <alignment vertical="center"/>
    </xf>
    <xf numFmtId="0" fontId="4" fillId="0" borderId="43" xfId="0" applyNumberFormat="1" applyFont="1" applyBorder="1" applyAlignment="1">
      <alignment vertical="center"/>
    </xf>
    <xf numFmtId="182" fontId="4" fillId="0" borderId="43" xfId="0" applyNumberFormat="1" applyFont="1" applyBorder="1" applyAlignment="1">
      <alignment vertical="center"/>
    </xf>
    <xf numFmtId="0" fontId="4" fillId="0" borderId="48" xfId="0" applyNumberFormat="1" applyFont="1" applyBorder="1" applyAlignment="1">
      <alignment vertical="center"/>
    </xf>
    <xf numFmtId="0" fontId="4" fillId="0" borderId="50" xfId="0" applyNumberFormat="1" applyFont="1" applyBorder="1" applyAlignment="1">
      <alignment vertical="center"/>
    </xf>
    <xf numFmtId="0" fontId="4" fillId="0" borderId="45" xfId="0" applyNumberFormat="1" applyFont="1" applyBorder="1" applyAlignment="1">
      <alignment vertical="center"/>
    </xf>
    <xf numFmtId="182" fontId="4" fillId="0" borderId="45" xfId="0" applyNumberFormat="1" applyFont="1" applyBorder="1" applyAlignment="1">
      <alignment vertical="center"/>
    </xf>
    <xf numFmtId="183" fontId="4" fillId="0" borderId="52" xfId="0" applyNumberFormat="1" applyFont="1" applyBorder="1" applyAlignment="1">
      <alignment horizontal="right" vertical="center"/>
    </xf>
    <xf numFmtId="183" fontId="4" fillId="0" borderId="43" xfId="0" applyNumberFormat="1" applyFont="1" applyBorder="1" applyAlignment="1">
      <alignment horizontal="right" vertical="center"/>
    </xf>
    <xf numFmtId="0" fontId="4" fillId="0" borderId="52" xfId="0" applyNumberFormat="1" applyFont="1" applyBorder="1" applyAlignment="1">
      <alignment vertical="center"/>
    </xf>
    <xf numFmtId="179" fontId="4" fillId="0" borderId="48" xfId="0" applyNumberFormat="1" applyFont="1" applyBorder="1" applyAlignment="1">
      <alignment vertical="center"/>
    </xf>
    <xf numFmtId="179" fontId="4" fillId="0" borderId="52" xfId="0" applyNumberFormat="1" applyFont="1" applyBorder="1" applyAlignment="1">
      <alignment vertical="center"/>
    </xf>
    <xf numFmtId="183" fontId="4" fillId="0" borderId="48" xfId="0" applyNumberFormat="1" applyFont="1" applyBorder="1" applyAlignment="1">
      <alignment horizontal="right" vertical="center"/>
    </xf>
    <xf numFmtId="3" fontId="4" fillId="0" borderId="43" xfId="0" applyNumberFormat="1" applyFont="1" applyBorder="1" applyAlignment="1">
      <alignment vertical="center"/>
    </xf>
    <xf numFmtId="3" fontId="4" fillId="0" borderId="48" xfId="0" applyNumberFormat="1" applyFont="1" applyBorder="1" applyAlignment="1">
      <alignment vertical="center"/>
    </xf>
    <xf numFmtId="3" fontId="4" fillId="0" borderId="45" xfId="0" applyNumberFormat="1" applyFont="1" applyBorder="1" applyAlignment="1">
      <alignment vertical="center"/>
    </xf>
    <xf numFmtId="183" fontId="4" fillId="0" borderId="59" xfId="0" applyNumberFormat="1" applyFont="1" applyBorder="1" applyAlignment="1">
      <alignment horizontal="right" vertical="center"/>
    </xf>
    <xf numFmtId="0" fontId="4" fillId="0" borderId="60" xfId="0" applyNumberFormat="1" applyFont="1" applyBorder="1" applyAlignment="1">
      <alignment vertical="center"/>
    </xf>
    <xf numFmtId="183" fontId="4" fillId="0" borderId="61" xfId="0" applyNumberFormat="1" applyFont="1" applyBorder="1" applyAlignment="1">
      <alignment horizontal="right" vertical="center"/>
    </xf>
    <xf numFmtId="0" fontId="4" fillId="0" borderId="62" xfId="0" applyNumberFormat="1" applyFont="1" applyBorder="1" applyAlignment="1">
      <alignment vertical="center"/>
    </xf>
    <xf numFmtId="183" fontId="4" fillId="0" borderId="63" xfId="0" applyNumberFormat="1" applyFont="1" applyBorder="1" applyAlignment="1">
      <alignment horizontal="right" vertical="center"/>
    </xf>
    <xf numFmtId="183" fontId="4" fillId="0" borderId="57" xfId="0" applyNumberFormat="1" applyFont="1" applyBorder="1" applyAlignment="1">
      <alignment horizontal="right" vertical="center"/>
    </xf>
    <xf numFmtId="0" fontId="4" fillId="0" borderId="58" xfId="0" applyNumberFormat="1" applyFont="1" applyBorder="1" applyAlignment="1">
      <alignment vertical="center"/>
    </xf>
    <xf numFmtId="183" fontId="4" fillId="0" borderId="65" xfId="0" applyNumberFormat="1" applyFont="1" applyBorder="1" applyAlignment="1">
      <alignment horizontal="right" vertical="center"/>
    </xf>
    <xf numFmtId="0" fontId="4" fillId="0" borderId="66" xfId="0" applyNumberFormat="1" applyFont="1" applyBorder="1" applyAlignment="1">
      <alignment vertical="center"/>
    </xf>
    <xf numFmtId="179" fontId="4" fillId="0" borderId="69" xfId="0" applyNumberFormat="1" applyFont="1" applyBorder="1" applyAlignment="1">
      <alignment vertical="center"/>
    </xf>
    <xf numFmtId="179" fontId="4" fillId="0" borderId="70" xfId="0" applyNumberFormat="1" applyFont="1" applyBorder="1" applyAlignment="1">
      <alignment vertical="center"/>
    </xf>
    <xf numFmtId="179" fontId="4" fillId="0" borderId="71" xfId="0" applyNumberFormat="1" applyFont="1" applyBorder="1" applyAlignment="1">
      <alignment vertical="center"/>
    </xf>
    <xf numFmtId="179" fontId="4" fillId="0" borderId="68" xfId="0" applyNumberFormat="1" applyFont="1" applyBorder="1" applyAlignment="1">
      <alignment vertical="center"/>
    </xf>
    <xf numFmtId="179" fontId="4" fillId="0" borderId="72" xfId="0" applyNumberFormat="1" applyFont="1" applyBorder="1" applyAlignment="1">
      <alignment vertical="center"/>
    </xf>
    <xf numFmtId="183" fontId="4" fillId="0" borderId="75" xfId="0" applyNumberFormat="1" applyFont="1" applyBorder="1" applyAlignment="1">
      <alignment horizontal="right" vertical="center"/>
    </xf>
    <xf numFmtId="179" fontId="4" fillId="0" borderId="60" xfId="0" applyNumberFormat="1" applyFont="1" applyBorder="1" applyAlignment="1">
      <alignment vertical="center"/>
    </xf>
    <xf numFmtId="179" fontId="4" fillId="0" borderId="62" xfId="0" applyNumberFormat="1" applyFont="1" applyBorder="1" applyAlignment="1">
      <alignment vertical="center"/>
    </xf>
    <xf numFmtId="179" fontId="4" fillId="0" borderId="58" xfId="0" applyNumberFormat="1" applyFont="1" applyBorder="1" applyAlignment="1">
      <alignment vertical="center"/>
    </xf>
    <xf numFmtId="179" fontId="4" fillId="0" borderId="76" xfId="0" applyNumberFormat="1" applyFont="1" applyBorder="1" applyAlignment="1">
      <alignment vertical="center"/>
    </xf>
    <xf numFmtId="3" fontId="4" fillId="0" borderId="52" xfId="0" applyNumberFormat="1" applyFont="1" applyBorder="1" applyAlignment="1">
      <alignment vertical="center"/>
    </xf>
    <xf numFmtId="38" fontId="4" fillId="0" borderId="43" xfId="1" applyFont="1" applyBorder="1" applyAlignment="1">
      <alignment vertical="center"/>
    </xf>
    <xf numFmtId="38" fontId="4" fillId="0" borderId="48" xfId="1" applyFont="1" applyBorder="1" applyAlignment="1">
      <alignment vertical="center"/>
    </xf>
    <xf numFmtId="38" fontId="4" fillId="0" borderId="52" xfId="1" applyFont="1" applyBorder="1" applyAlignment="1">
      <alignment vertical="center"/>
    </xf>
    <xf numFmtId="179" fontId="4" fillId="0" borderId="68" xfId="0" applyNumberFormat="1" applyFont="1" applyBorder="1" applyAlignment="1">
      <alignment horizontal="center" vertical="center"/>
    </xf>
    <xf numFmtId="179" fontId="4" fillId="0" borderId="78" xfId="0" applyNumberFormat="1" applyFont="1" applyBorder="1" applyAlignment="1">
      <alignment vertical="center"/>
    </xf>
    <xf numFmtId="179" fontId="4" fillId="0" borderId="79" xfId="0" applyNumberFormat="1" applyFont="1" applyBorder="1" applyAlignment="1">
      <alignment vertical="center"/>
    </xf>
    <xf numFmtId="179" fontId="4" fillId="0" borderId="80" xfId="0" applyNumberFormat="1" applyFont="1" applyBorder="1" applyAlignment="1">
      <alignment vertical="center"/>
    </xf>
    <xf numFmtId="179" fontId="4" fillId="0" borderId="25" xfId="0" applyNumberFormat="1" applyFont="1" applyBorder="1" applyAlignment="1">
      <alignment vertical="center"/>
    </xf>
    <xf numFmtId="183" fontId="4" fillId="0" borderId="37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center" vertical="center"/>
    </xf>
    <xf numFmtId="179" fontId="4" fillId="0" borderId="82" xfId="0" applyNumberFormat="1" applyFont="1" applyBorder="1" applyAlignment="1">
      <alignment vertical="center"/>
    </xf>
    <xf numFmtId="179" fontId="4" fillId="0" borderId="83" xfId="0" applyNumberFormat="1" applyFont="1" applyBorder="1" applyAlignment="1">
      <alignment vertical="center"/>
    </xf>
    <xf numFmtId="3" fontId="4" fillId="0" borderId="59" xfId="0" applyNumberFormat="1" applyFont="1" applyBorder="1" applyAlignment="1">
      <alignment vertical="center"/>
    </xf>
    <xf numFmtId="0" fontId="4" fillId="0" borderId="59" xfId="0" applyNumberFormat="1" applyFont="1" applyBorder="1" applyAlignment="1">
      <alignment vertical="center"/>
    </xf>
    <xf numFmtId="3" fontId="4" fillId="0" borderId="63" xfId="0" applyNumberFormat="1" applyFont="1" applyBorder="1" applyAlignment="1">
      <alignment vertical="center"/>
    </xf>
    <xf numFmtId="3" fontId="4" fillId="0" borderId="61" xfId="0" applyNumberFormat="1" applyFont="1" applyBorder="1" applyAlignment="1">
      <alignment vertical="center"/>
    </xf>
    <xf numFmtId="3" fontId="4" fillId="0" borderId="57" xfId="0" applyNumberFormat="1" applyFont="1" applyBorder="1" applyAlignment="1">
      <alignment vertical="center"/>
    </xf>
    <xf numFmtId="0" fontId="4" fillId="0" borderId="58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0" fontId="4" fillId="0" borderId="32" xfId="0" applyNumberFormat="1" applyFont="1" applyBorder="1" applyAlignment="1">
      <alignment horizontal="right" vertical="center"/>
    </xf>
    <xf numFmtId="182" fontId="4" fillId="0" borderId="48" xfId="0" applyNumberFormat="1" applyFont="1" applyBorder="1" applyAlignment="1">
      <alignment vertical="center"/>
    </xf>
    <xf numFmtId="179" fontId="4" fillId="0" borderId="87" xfId="0" applyNumberFormat="1" applyFont="1" applyBorder="1" applyAlignment="1">
      <alignment vertical="center"/>
    </xf>
    <xf numFmtId="3" fontId="4" fillId="0" borderId="79" xfId="0" applyNumberFormat="1" applyFont="1" applyBorder="1" applyAlignment="1">
      <alignment vertical="center"/>
    </xf>
    <xf numFmtId="0" fontId="4" fillId="0" borderId="79" xfId="0" applyNumberFormat="1" applyFont="1" applyBorder="1" applyAlignment="1">
      <alignment horizontal="center" vertical="center"/>
    </xf>
    <xf numFmtId="183" fontId="4" fillId="0" borderId="88" xfId="0" applyNumberFormat="1" applyFont="1" applyBorder="1" applyAlignment="1">
      <alignment horizontal="right" vertical="center"/>
    </xf>
    <xf numFmtId="0" fontId="4" fillId="0" borderId="89" xfId="0" applyNumberFormat="1" applyFont="1" applyBorder="1" applyAlignment="1">
      <alignment vertical="center"/>
    </xf>
    <xf numFmtId="183" fontId="4" fillId="0" borderId="20" xfId="0" applyNumberFormat="1" applyFont="1" applyBorder="1" applyAlignment="1">
      <alignment horizontal="right" vertical="center"/>
    </xf>
    <xf numFmtId="0" fontId="4" fillId="0" borderId="91" xfId="0" applyNumberFormat="1" applyFont="1" applyBorder="1" applyAlignment="1">
      <alignment vertical="center"/>
    </xf>
    <xf numFmtId="183" fontId="4" fillId="0" borderId="7" xfId="0" applyNumberFormat="1" applyFont="1" applyBorder="1" applyAlignment="1">
      <alignment horizontal="right" vertical="center"/>
    </xf>
    <xf numFmtId="0" fontId="4" fillId="0" borderId="38" xfId="0" applyNumberFormat="1" applyFont="1" applyBorder="1" applyAlignment="1">
      <alignment vertical="center"/>
    </xf>
    <xf numFmtId="183" fontId="4" fillId="0" borderId="93" xfId="0" applyNumberFormat="1" applyFont="1" applyBorder="1" applyAlignment="1">
      <alignment horizontal="right" vertical="center"/>
    </xf>
    <xf numFmtId="183" fontId="4" fillId="0" borderId="95" xfId="0" applyNumberFormat="1" applyFont="1" applyBorder="1" applyAlignment="1">
      <alignment horizontal="right" vertical="center"/>
    </xf>
    <xf numFmtId="3" fontId="4" fillId="0" borderId="69" xfId="0" applyNumberFormat="1" applyFont="1" applyBorder="1" applyAlignment="1">
      <alignment vertical="center"/>
    </xf>
    <xf numFmtId="3" fontId="4" fillId="0" borderId="70" xfId="0" applyNumberFormat="1" applyFont="1" applyBorder="1" applyAlignment="1">
      <alignment vertical="center"/>
    </xf>
    <xf numFmtId="0" fontId="4" fillId="0" borderId="69" xfId="0" applyNumberFormat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0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179" fontId="4" fillId="0" borderId="2" xfId="1" applyNumberFormat="1" applyFont="1" applyBorder="1" applyAlignment="1">
      <alignment vertical="center"/>
    </xf>
    <xf numFmtId="179" fontId="4" fillId="0" borderId="1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80" fontId="4" fillId="0" borderId="37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80" fontId="4" fillId="0" borderId="0" xfId="0" quotePrefix="1" applyNumberFormat="1" applyFont="1" applyBorder="1" applyAlignment="1">
      <alignment horizontal="right" vertical="center"/>
    </xf>
    <xf numFmtId="180" fontId="4" fillId="0" borderId="0" xfId="0" quotePrefix="1" applyNumberFormat="1" applyFont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179" fontId="4" fillId="0" borderId="90" xfId="0" applyNumberFormat="1" applyFont="1" applyBorder="1" applyAlignment="1">
      <alignment vertical="center"/>
    </xf>
    <xf numFmtId="179" fontId="4" fillId="0" borderId="92" xfId="0" applyNumberFormat="1" applyFont="1" applyBorder="1" applyAlignment="1">
      <alignment vertical="center"/>
    </xf>
    <xf numFmtId="179" fontId="4" fillId="0" borderId="91" xfId="0" applyNumberFormat="1" applyFont="1" applyBorder="1" applyAlignment="1">
      <alignment vertical="center"/>
    </xf>
    <xf numFmtId="179" fontId="4" fillId="0" borderId="77" xfId="0" applyNumberFormat="1" applyFont="1" applyBorder="1" applyAlignment="1">
      <alignment vertical="center"/>
    </xf>
    <xf numFmtId="0" fontId="4" fillId="0" borderId="43" xfId="0" applyNumberFormat="1" applyFont="1" applyBorder="1" applyAlignment="1">
      <alignment vertical="center"/>
    </xf>
    <xf numFmtId="183" fontId="4" fillId="0" borderId="97" xfId="0" applyNumberFormat="1" applyFont="1" applyBorder="1" applyAlignment="1">
      <alignment horizontal="right" vertical="center"/>
    </xf>
    <xf numFmtId="179" fontId="4" fillId="0" borderId="98" xfId="0" applyNumberFormat="1" applyFont="1" applyBorder="1" applyAlignment="1">
      <alignment vertical="center"/>
    </xf>
    <xf numFmtId="3" fontId="4" fillId="0" borderId="97" xfId="0" applyNumberFormat="1" applyFont="1" applyBorder="1" applyAlignment="1">
      <alignment vertical="center"/>
    </xf>
    <xf numFmtId="179" fontId="4" fillId="0" borderId="99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180" fontId="4" fillId="0" borderId="0" xfId="0" quotePrefix="1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horizontal="distributed" vertical="center"/>
    </xf>
    <xf numFmtId="49" fontId="4" fillId="0" borderId="0" xfId="0" applyNumberFormat="1" applyFont="1" applyFill="1" applyAlignment="1">
      <alignment horizontal="center" vertical="center"/>
    </xf>
    <xf numFmtId="179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179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179" fontId="4" fillId="0" borderId="0" xfId="1" applyNumberFormat="1" applyFont="1" applyFill="1" applyAlignment="1">
      <alignment horizontal="left" vertical="center"/>
    </xf>
    <xf numFmtId="179" fontId="4" fillId="0" borderId="0" xfId="0" applyNumberFormat="1" applyFont="1" applyFill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180" fontId="4" fillId="0" borderId="0" xfId="0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77" fontId="4" fillId="0" borderId="2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5" fontId="13" fillId="0" borderId="0" xfId="0" applyNumberFormat="1" applyFont="1" applyFill="1" applyBorder="1" applyAlignment="1">
      <alignment horizontal="right" vertical="center"/>
    </xf>
    <xf numFmtId="185" fontId="4" fillId="0" borderId="0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quotePrefix="1" applyFont="1" applyFill="1" applyBorder="1" applyAlignment="1">
      <alignment horizontal="right" vertical="center"/>
    </xf>
    <xf numFmtId="183" fontId="4" fillId="0" borderId="102" xfId="0" applyNumberFormat="1" applyFont="1" applyBorder="1" applyAlignment="1">
      <alignment horizontal="right" vertical="center"/>
    </xf>
    <xf numFmtId="179" fontId="4" fillId="0" borderId="103" xfId="0" applyNumberFormat="1" applyFont="1" applyBorder="1" applyAlignment="1">
      <alignment vertical="center"/>
    </xf>
    <xf numFmtId="0" fontId="4" fillId="0" borderId="10" xfId="0" applyNumberFormat="1" applyFont="1" applyBorder="1" applyAlignment="1">
      <alignment horizontal="right" vertical="center"/>
    </xf>
    <xf numFmtId="184" fontId="4" fillId="0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horizontal="center" vertical="center"/>
    </xf>
    <xf numFmtId="184" fontId="4" fillId="0" borderId="0" xfId="0" applyNumberFormat="1" applyFont="1" applyFill="1" applyBorder="1">
      <alignment vertical="center"/>
    </xf>
    <xf numFmtId="179" fontId="13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179" fontId="4" fillId="0" borderId="104" xfId="0" applyNumberFormat="1" applyFont="1" applyBorder="1" applyAlignment="1">
      <alignment vertical="center"/>
    </xf>
    <xf numFmtId="183" fontId="4" fillId="0" borderId="0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vertical="center"/>
    </xf>
    <xf numFmtId="0" fontId="4" fillId="0" borderId="54" xfId="0" applyNumberFormat="1" applyFont="1" applyBorder="1" applyAlignment="1">
      <alignment vertical="center"/>
    </xf>
    <xf numFmtId="183" fontId="4" fillId="0" borderId="54" xfId="0" applyNumberFormat="1" applyFont="1" applyBorder="1" applyAlignment="1">
      <alignment horizontal="right" vertical="center"/>
    </xf>
    <xf numFmtId="179" fontId="4" fillId="0" borderId="54" xfId="0" applyNumberFormat="1" applyFont="1" applyBorder="1" applyAlignment="1">
      <alignment vertical="center"/>
    </xf>
    <xf numFmtId="3" fontId="4" fillId="0" borderId="54" xfId="0" applyNumberFormat="1" applyFont="1" applyBorder="1" applyAlignment="1">
      <alignment vertical="center"/>
    </xf>
    <xf numFmtId="182" fontId="4" fillId="0" borderId="54" xfId="0" applyNumberFormat="1" applyFont="1" applyBorder="1" applyAlignment="1">
      <alignment vertical="center"/>
    </xf>
    <xf numFmtId="0" fontId="4" fillId="0" borderId="96" xfId="0" applyFont="1" applyBorder="1" applyAlignment="1">
      <alignment vertical="center"/>
    </xf>
    <xf numFmtId="179" fontId="4" fillId="0" borderId="105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183" fontId="4" fillId="0" borderId="0" xfId="0" applyNumberFormat="1" applyFont="1" applyBorder="1" applyAlignment="1">
      <alignment horizontal="right" vertical="center"/>
    </xf>
    <xf numFmtId="180" fontId="4" fillId="0" borderId="0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180" fontId="4" fillId="0" borderId="0" xfId="0" quotePrefix="1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183" fontId="4" fillId="0" borderId="106" xfId="0" applyNumberFormat="1" applyFont="1" applyBorder="1" applyAlignment="1">
      <alignment horizontal="right" vertical="center"/>
    </xf>
    <xf numFmtId="179" fontId="4" fillId="0" borderId="1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NumberFormat="1" applyFont="1" applyBorder="1" applyAlignment="1">
      <alignment horizontal="right" vertical="center"/>
    </xf>
    <xf numFmtId="183" fontId="4" fillId="0" borderId="107" xfId="0" applyNumberFormat="1" applyFont="1" applyBorder="1" applyAlignment="1">
      <alignment horizontal="right" vertical="center"/>
    </xf>
    <xf numFmtId="179" fontId="4" fillId="0" borderId="109" xfId="0" applyNumberFormat="1" applyFont="1" applyBorder="1" applyAlignment="1">
      <alignment vertical="center"/>
    </xf>
    <xf numFmtId="3" fontId="4" fillId="0" borderId="110" xfId="0" applyNumberFormat="1" applyFont="1" applyBorder="1" applyAlignment="1">
      <alignment vertical="center"/>
    </xf>
    <xf numFmtId="0" fontId="4" fillId="0" borderId="110" xfId="0" applyNumberFormat="1" applyFont="1" applyBorder="1" applyAlignment="1">
      <alignment vertical="center"/>
    </xf>
    <xf numFmtId="182" fontId="4" fillId="0" borderId="110" xfId="0" applyNumberFormat="1" applyFont="1" applyBorder="1" applyAlignment="1">
      <alignment vertical="center"/>
    </xf>
    <xf numFmtId="0" fontId="4" fillId="0" borderId="111" xfId="0" applyNumberFormat="1" applyFont="1" applyBorder="1" applyAlignment="1">
      <alignment vertical="center"/>
    </xf>
    <xf numFmtId="0" fontId="4" fillId="0" borderId="105" xfId="0" applyNumberFormat="1" applyFont="1" applyBorder="1" applyAlignment="1">
      <alignment horizontal="right" vertical="center"/>
    </xf>
    <xf numFmtId="183" fontId="4" fillId="0" borderId="105" xfId="0" applyNumberFormat="1" applyFont="1" applyBorder="1" applyAlignment="1">
      <alignment horizontal="right" vertical="center"/>
    </xf>
    <xf numFmtId="0" fontId="4" fillId="0" borderId="105" xfId="0" applyNumberFormat="1" applyFont="1" applyBorder="1" applyAlignment="1">
      <alignment vertical="center"/>
    </xf>
    <xf numFmtId="0" fontId="4" fillId="0" borderId="105" xfId="0" applyFont="1" applyBorder="1" applyAlignment="1">
      <alignment vertical="top"/>
    </xf>
    <xf numFmtId="179" fontId="4" fillId="0" borderId="105" xfId="0" applyNumberFormat="1" applyFont="1" applyBorder="1" applyAlignment="1">
      <alignment vertical="center"/>
    </xf>
    <xf numFmtId="3" fontId="4" fillId="0" borderId="105" xfId="0" applyNumberFormat="1" applyFont="1" applyBorder="1" applyAlignment="1">
      <alignment vertical="center"/>
    </xf>
    <xf numFmtId="182" fontId="4" fillId="0" borderId="105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vertical="top"/>
    </xf>
    <xf numFmtId="0" fontId="0" fillId="0" borderId="0" xfId="0" applyAlignment="1">
      <alignment vertical="center"/>
    </xf>
    <xf numFmtId="0" fontId="4" fillId="0" borderId="43" xfId="0" applyNumberFormat="1" applyFont="1" applyBorder="1" applyAlignment="1">
      <alignment vertical="center"/>
    </xf>
    <xf numFmtId="179" fontId="4" fillId="0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79" fontId="4" fillId="0" borderId="0" xfId="1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183" fontId="4" fillId="0" borderId="0" xfId="0" applyNumberFormat="1" applyFont="1" applyBorder="1" applyAlignment="1">
      <alignment horizontal="right" vertical="center"/>
    </xf>
    <xf numFmtId="0" fontId="4" fillId="0" borderId="0" xfId="0" quotePrefix="1" applyFont="1" applyFill="1" applyBorder="1" applyAlignment="1">
      <alignment vertical="center"/>
    </xf>
    <xf numFmtId="179" fontId="4" fillId="0" borderId="119" xfId="1" applyNumberFormat="1" applyFont="1" applyBorder="1" applyAlignment="1">
      <alignment vertical="center"/>
    </xf>
    <xf numFmtId="185" fontId="4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right" vertical="center"/>
    </xf>
    <xf numFmtId="183" fontId="4" fillId="0" borderId="121" xfId="0" applyNumberFormat="1" applyFont="1" applyBorder="1" applyAlignment="1">
      <alignment horizontal="right" vertical="center"/>
    </xf>
    <xf numFmtId="179" fontId="4" fillId="0" borderId="122" xfId="0" applyNumberFormat="1" applyFont="1" applyBorder="1" applyAlignment="1">
      <alignment vertical="center"/>
    </xf>
    <xf numFmtId="179" fontId="4" fillId="0" borderId="124" xfId="0" applyNumberFormat="1" applyFont="1" applyBorder="1" applyAlignment="1">
      <alignment vertical="center"/>
    </xf>
    <xf numFmtId="3" fontId="4" fillId="0" borderId="119" xfId="0" applyNumberFormat="1" applyFont="1" applyBorder="1" applyAlignment="1">
      <alignment vertical="center"/>
    </xf>
    <xf numFmtId="0" fontId="4" fillId="0" borderId="119" xfId="0" applyNumberFormat="1" applyFont="1" applyBorder="1" applyAlignment="1">
      <alignment vertical="center"/>
    </xf>
    <xf numFmtId="182" fontId="4" fillId="0" borderId="119" xfId="0" applyNumberFormat="1" applyFont="1" applyBorder="1" applyAlignment="1">
      <alignment vertical="center"/>
    </xf>
    <xf numFmtId="0" fontId="4" fillId="0" borderId="120" xfId="0" applyNumberFormat="1" applyFont="1" applyBorder="1" applyAlignment="1">
      <alignment vertical="center"/>
    </xf>
    <xf numFmtId="183" fontId="4" fillId="0" borderId="119" xfId="0" applyNumberFormat="1" applyFont="1" applyBorder="1" applyAlignment="1">
      <alignment horizontal="right" vertical="center"/>
    </xf>
    <xf numFmtId="0" fontId="4" fillId="0" borderId="125" xfId="0" applyNumberFormat="1" applyFont="1" applyBorder="1" applyAlignment="1">
      <alignment vertical="center"/>
    </xf>
    <xf numFmtId="0" fontId="4" fillId="0" borderId="119" xfId="0" applyFont="1" applyBorder="1" applyAlignment="1">
      <alignment vertical="top"/>
    </xf>
    <xf numFmtId="0" fontId="4" fillId="0" borderId="0" xfId="0" applyNumberFormat="1" applyFont="1" applyBorder="1" applyAlignment="1">
      <alignment vertical="center" wrapText="1"/>
    </xf>
    <xf numFmtId="181" fontId="4" fillId="0" borderId="119" xfId="1" applyNumberFormat="1" applyFont="1" applyBorder="1" applyAlignment="1">
      <alignment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43" xfId="0" applyNumberFormat="1" applyFont="1" applyBorder="1" applyAlignment="1">
      <alignment vertical="center"/>
    </xf>
    <xf numFmtId="0" fontId="4" fillId="0" borderId="119" xfId="0" applyFont="1" applyBorder="1" applyAlignment="1">
      <alignment vertical="center"/>
    </xf>
    <xf numFmtId="0" fontId="4" fillId="0" borderId="123" xfId="0" applyFont="1" applyBorder="1" applyAlignment="1">
      <alignment vertical="center"/>
    </xf>
    <xf numFmtId="3" fontId="4" fillId="0" borderId="102" xfId="0" applyNumberFormat="1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183" fontId="4" fillId="0" borderId="36" xfId="0" applyNumberFormat="1" applyFont="1" applyBorder="1" applyAlignment="1">
      <alignment horizontal="right" vertical="center"/>
    </xf>
    <xf numFmtId="0" fontId="4" fillId="0" borderId="126" xfId="0" applyNumberFormat="1" applyFont="1" applyBorder="1" applyAlignment="1">
      <alignment horizontal="left" vertical="center"/>
    </xf>
    <xf numFmtId="179" fontId="4" fillId="0" borderId="127" xfId="0" applyNumberFormat="1" applyFont="1" applyBorder="1" applyAlignment="1">
      <alignment vertical="center"/>
    </xf>
    <xf numFmtId="179" fontId="4" fillId="0" borderId="126" xfId="0" applyNumberFormat="1" applyFont="1" applyBorder="1" applyAlignment="1">
      <alignment vertical="center"/>
    </xf>
    <xf numFmtId="38" fontId="4" fillId="0" borderId="0" xfId="0" applyNumberFormat="1" applyFont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43" xfId="0" applyNumberFormat="1" applyFont="1" applyBorder="1" applyAlignment="1">
      <alignment vertical="center"/>
    </xf>
    <xf numFmtId="179" fontId="4" fillId="0" borderId="0" xfId="0" applyNumberFormat="1" applyFont="1" applyBorder="1">
      <alignment vertical="center"/>
    </xf>
    <xf numFmtId="182" fontId="9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24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0" xfId="0" applyFont="1" applyFill="1" applyAlignment="1">
      <alignment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52" xfId="0" applyNumberFormat="1" applyFont="1" applyBorder="1" applyAlignment="1">
      <alignment vertical="center" shrinkToFit="1"/>
    </xf>
    <xf numFmtId="182" fontId="4" fillId="0" borderId="52" xfId="0" applyNumberFormat="1" applyFont="1" applyBorder="1" applyAlignment="1">
      <alignment vertical="center"/>
    </xf>
    <xf numFmtId="179" fontId="4" fillId="0" borderId="129" xfId="0" applyNumberFormat="1" applyFont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58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79" fontId="4" fillId="0" borderId="0" xfId="1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179" fontId="4" fillId="0" borderId="24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183" fontId="4" fillId="0" borderId="0" xfId="0" applyNumberFormat="1" applyFont="1" applyBorder="1" applyAlignment="1">
      <alignment horizontal="right" vertical="center"/>
    </xf>
    <xf numFmtId="0" fontId="4" fillId="0" borderId="15" xfId="0" applyNumberFormat="1" applyFont="1" applyBorder="1" applyAlignment="1">
      <alignment vertical="center"/>
    </xf>
    <xf numFmtId="0" fontId="4" fillId="0" borderId="43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distributed" vertical="center"/>
    </xf>
    <xf numFmtId="0" fontId="4" fillId="0" borderId="8" xfId="0" applyNumberFormat="1" applyFont="1" applyBorder="1" applyAlignment="1">
      <alignment horizontal="left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distributed" vertical="center"/>
    </xf>
    <xf numFmtId="179" fontId="4" fillId="0" borderId="130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182" fontId="4" fillId="0" borderId="15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horizontal="distributed" vertical="center"/>
    </xf>
    <xf numFmtId="0" fontId="4" fillId="0" borderId="62" xfId="0" applyNumberFormat="1" applyFont="1" applyBorder="1" applyAlignment="1">
      <alignment horizontal="distributed" vertical="center"/>
    </xf>
    <xf numFmtId="0" fontId="4" fillId="0" borderId="64" xfId="0" applyNumberFormat="1" applyFont="1" applyBorder="1" applyAlignment="1">
      <alignment horizontal="distributed" vertical="center"/>
    </xf>
    <xf numFmtId="0" fontId="4" fillId="0" borderId="60" xfId="0" applyNumberFormat="1" applyFont="1" applyBorder="1" applyAlignment="1">
      <alignment horizontal="distributed" vertical="center"/>
    </xf>
    <xf numFmtId="0" fontId="4" fillId="0" borderId="48" xfId="0" applyNumberFormat="1" applyFont="1" applyBorder="1" applyAlignment="1">
      <alignment horizontal="distributed" vertical="center"/>
    </xf>
    <xf numFmtId="0" fontId="4" fillId="0" borderId="43" xfId="0" applyNumberFormat="1" applyFont="1" applyBorder="1" applyAlignment="1">
      <alignment horizontal="distributed" vertical="center"/>
    </xf>
    <xf numFmtId="0" fontId="4" fillId="0" borderId="32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131" xfId="0" applyFont="1" applyBorder="1">
      <alignment vertical="center"/>
    </xf>
    <xf numFmtId="183" fontId="4" fillId="0" borderId="133" xfId="0" applyNumberFormat="1" applyFont="1" applyBorder="1" applyAlignment="1">
      <alignment horizontal="right" vertical="center"/>
    </xf>
    <xf numFmtId="0" fontId="4" fillId="0" borderId="97" xfId="0" applyFont="1" applyBorder="1">
      <alignment vertical="center"/>
    </xf>
    <xf numFmtId="0" fontId="4" fillId="0" borderId="43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4" xfId="0" applyFont="1" applyBorder="1">
      <alignment vertical="center"/>
    </xf>
    <xf numFmtId="38" fontId="4" fillId="0" borderId="48" xfId="1" applyFont="1" applyBorder="1">
      <alignment vertical="center"/>
    </xf>
    <xf numFmtId="38" fontId="4" fillId="0" borderId="48" xfId="0" applyNumberFormat="1" applyFont="1" applyBorder="1">
      <alignment vertical="center"/>
    </xf>
    <xf numFmtId="0" fontId="4" fillId="0" borderId="77" xfId="0" applyNumberFormat="1" applyFont="1" applyBorder="1" applyAlignment="1">
      <alignment horizontal="distributed" vertical="center"/>
    </xf>
    <xf numFmtId="0" fontId="4" fillId="0" borderId="65" xfId="0" applyFont="1" applyBorder="1">
      <alignment vertical="center"/>
    </xf>
    <xf numFmtId="0" fontId="4" fillId="0" borderId="134" xfId="0" applyFont="1" applyBorder="1">
      <alignment vertical="center"/>
    </xf>
    <xf numFmtId="38" fontId="4" fillId="0" borderId="70" xfId="1" applyFont="1" applyBorder="1">
      <alignment vertical="center"/>
    </xf>
    <xf numFmtId="0" fontId="4" fillId="0" borderId="72" xfId="0" applyFont="1" applyBorder="1">
      <alignment vertical="center"/>
    </xf>
    <xf numFmtId="0" fontId="4" fillId="0" borderId="45" xfId="0" applyFont="1" applyBorder="1" applyAlignment="1">
      <alignment horizontal="distributed" vertical="center"/>
    </xf>
    <xf numFmtId="0" fontId="4" fillId="0" borderId="62" xfId="0" applyFont="1" applyBorder="1" applyAlignment="1">
      <alignment horizontal="distributed" vertical="center"/>
    </xf>
    <xf numFmtId="3" fontId="4" fillId="0" borderId="100" xfId="0" applyNumberFormat="1" applyFont="1" applyBorder="1" applyAlignment="1">
      <alignment vertical="center"/>
    </xf>
    <xf numFmtId="0" fontId="4" fillId="0" borderId="58" xfId="0" applyNumberFormat="1" applyFont="1" applyBorder="1" applyAlignment="1">
      <alignment horizontal="distributed" vertical="center"/>
    </xf>
    <xf numFmtId="0" fontId="4" fillId="0" borderId="135" xfId="0" applyNumberFormat="1" applyFont="1" applyBorder="1" applyAlignment="1">
      <alignment vertical="center"/>
    </xf>
    <xf numFmtId="0" fontId="4" fillId="0" borderId="136" xfId="0" applyNumberFormat="1" applyFont="1" applyBorder="1" applyAlignment="1">
      <alignment vertical="center"/>
    </xf>
    <xf numFmtId="183" fontId="4" fillId="0" borderId="137" xfId="0" applyNumberFormat="1" applyFont="1" applyBorder="1" applyAlignment="1">
      <alignment horizontal="right" vertical="center"/>
    </xf>
    <xf numFmtId="183" fontId="4" fillId="0" borderId="131" xfId="0" applyNumberFormat="1" applyFont="1" applyBorder="1" applyAlignment="1">
      <alignment horizontal="right" vertical="center"/>
    </xf>
    <xf numFmtId="0" fontId="4" fillId="0" borderId="131" xfId="0" applyNumberFormat="1" applyFont="1" applyBorder="1" applyAlignment="1">
      <alignment vertical="center"/>
    </xf>
    <xf numFmtId="183" fontId="4" fillId="0" borderId="138" xfId="0" applyNumberFormat="1" applyFont="1" applyBorder="1" applyAlignment="1">
      <alignment horizontal="right" vertical="center"/>
    </xf>
    <xf numFmtId="0" fontId="4" fillId="0" borderId="139" xfId="0" applyNumberFormat="1" applyFont="1" applyBorder="1" applyAlignment="1">
      <alignment horizontal="left" vertical="center"/>
    </xf>
    <xf numFmtId="179" fontId="4" fillId="0" borderId="131" xfId="0" applyNumberFormat="1" applyFont="1" applyBorder="1" applyAlignment="1">
      <alignment vertical="center"/>
    </xf>
    <xf numFmtId="179" fontId="4" fillId="0" borderId="140" xfId="0" applyNumberFormat="1" applyFont="1" applyBorder="1" applyAlignment="1">
      <alignment vertical="center"/>
    </xf>
    <xf numFmtId="0" fontId="4" fillId="0" borderId="131" xfId="0" applyNumberFormat="1" applyFont="1" applyBorder="1" applyAlignment="1">
      <alignment horizontal="distributed" vertical="center"/>
    </xf>
    <xf numFmtId="3" fontId="4" fillId="0" borderId="131" xfId="0" applyNumberFormat="1" applyFont="1" applyBorder="1" applyAlignment="1">
      <alignment vertical="center"/>
    </xf>
    <xf numFmtId="182" fontId="4" fillId="0" borderId="131" xfId="0" applyNumberFormat="1" applyFont="1" applyBorder="1" applyAlignment="1">
      <alignment vertical="center"/>
    </xf>
    <xf numFmtId="0" fontId="4" fillId="0" borderId="132" xfId="0" applyNumberFormat="1" applyFont="1" applyBorder="1" applyAlignment="1">
      <alignment vertical="center"/>
    </xf>
    <xf numFmtId="0" fontId="4" fillId="0" borderId="62" xfId="0" applyNumberFormat="1" applyFont="1" applyBorder="1" applyAlignment="1">
      <alignment horizontal="distributed" vertical="center" wrapText="1"/>
    </xf>
    <xf numFmtId="0" fontId="4" fillId="0" borderId="58" xfId="0" applyNumberFormat="1" applyFont="1" applyBorder="1" applyAlignment="1">
      <alignment horizontal="distributed" vertical="top"/>
    </xf>
    <xf numFmtId="0" fontId="4" fillId="0" borderId="48" xfId="0" applyNumberFormat="1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top"/>
    </xf>
    <xf numFmtId="183" fontId="4" fillId="0" borderId="141" xfId="0" applyNumberFormat="1" applyFont="1" applyBorder="1" applyAlignment="1">
      <alignment horizontal="right" vertical="center"/>
    </xf>
    <xf numFmtId="0" fontId="4" fillId="0" borderId="142" xfId="0" applyNumberFormat="1" applyFont="1" applyBorder="1" applyAlignment="1">
      <alignment vertical="center"/>
    </xf>
    <xf numFmtId="179" fontId="4" fillId="0" borderId="143" xfId="0" applyNumberFormat="1" applyFont="1" applyBorder="1" applyAlignment="1">
      <alignment vertical="center"/>
    </xf>
    <xf numFmtId="3" fontId="4" fillId="0" borderId="141" xfId="0" applyNumberFormat="1" applyFont="1" applyBorder="1" applyAlignment="1">
      <alignment vertical="center"/>
    </xf>
    <xf numFmtId="38" fontId="4" fillId="0" borderId="142" xfId="1" applyFont="1" applyBorder="1" applyAlignment="1">
      <alignment vertical="center"/>
    </xf>
    <xf numFmtId="0" fontId="4" fillId="0" borderId="144" xfId="0" applyNumberFormat="1" applyFont="1" applyBorder="1" applyAlignment="1">
      <alignment vertical="center"/>
    </xf>
    <xf numFmtId="179" fontId="4" fillId="0" borderId="146" xfId="0" applyNumberFormat="1" applyFont="1" applyBorder="1" applyAlignment="1">
      <alignment vertical="center"/>
    </xf>
    <xf numFmtId="3" fontId="4" fillId="0" borderId="133" xfId="0" applyNumberFormat="1" applyFont="1" applyBorder="1" applyAlignment="1">
      <alignment vertical="center"/>
    </xf>
    <xf numFmtId="0" fontId="4" fillId="0" borderId="147" xfId="0" applyNumberFormat="1" applyFont="1" applyBorder="1" applyAlignment="1">
      <alignment vertical="center"/>
    </xf>
    <xf numFmtId="182" fontId="4" fillId="0" borderId="147" xfId="0" applyNumberFormat="1" applyFont="1" applyBorder="1" applyAlignment="1">
      <alignment vertical="center"/>
    </xf>
    <xf numFmtId="0" fontId="4" fillId="0" borderId="148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3" borderId="0" xfId="0" quotePrefix="1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4" fillId="0" borderId="128" xfId="0" applyFont="1" applyBorder="1" applyAlignment="1">
      <alignment vertical="center"/>
    </xf>
    <xf numFmtId="0" fontId="4" fillId="0" borderId="149" xfId="0" applyFont="1" applyBorder="1" applyAlignment="1">
      <alignment vertical="center"/>
    </xf>
    <xf numFmtId="180" fontId="4" fillId="0" borderId="24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180" fontId="4" fillId="0" borderId="0" xfId="0" quotePrefix="1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83" fontId="4" fillId="0" borderId="0" xfId="0" applyNumberFormat="1" applyFont="1" applyBorder="1" applyAlignment="1">
      <alignment horizontal="right" vertical="center"/>
    </xf>
    <xf numFmtId="49" fontId="4" fillId="0" borderId="0" xfId="0" quotePrefix="1" applyNumberFormat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80" fontId="4" fillId="0" borderId="0" xfId="0" quotePrefix="1" applyNumberFormat="1" applyFont="1" applyFill="1" applyBorder="1" applyAlignment="1">
      <alignment horizontal="right" vertical="center"/>
    </xf>
    <xf numFmtId="179" fontId="4" fillId="0" borderId="100" xfId="0" applyNumberFormat="1" applyFont="1" applyBorder="1" applyAlignment="1">
      <alignment vertical="center"/>
    </xf>
    <xf numFmtId="183" fontId="4" fillId="0" borderId="150" xfId="0" applyNumberFormat="1" applyFont="1" applyBorder="1" applyAlignment="1">
      <alignment horizontal="right" vertical="center"/>
    </xf>
    <xf numFmtId="183" fontId="4" fillId="0" borderId="151" xfId="0" applyNumberFormat="1" applyFont="1" applyBorder="1" applyAlignment="1">
      <alignment horizontal="right" vertical="center"/>
    </xf>
    <xf numFmtId="0" fontId="4" fillId="0" borderId="152" xfId="0" applyNumberFormat="1" applyFont="1" applyBorder="1" applyAlignment="1">
      <alignment vertical="center"/>
    </xf>
    <xf numFmtId="179" fontId="4" fillId="0" borderId="153" xfId="0" applyNumberFormat="1" applyFont="1" applyBorder="1" applyAlignment="1">
      <alignment vertical="center"/>
    </xf>
    <xf numFmtId="179" fontId="4" fillId="0" borderId="153" xfId="0" applyNumberFormat="1" applyFont="1" applyBorder="1" applyAlignment="1">
      <alignment horizontal="center" vertical="center"/>
    </xf>
    <xf numFmtId="183" fontId="4" fillId="0" borderId="154" xfId="0" applyNumberFormat="1" applyFont="1" applyBorder="1" applyAlignment="1">
      <alignment horizontal="right" vertical="center"/>
    </xf>
    <xf numFmtId="183" fontId="4" fillId="0" borderId="2" xfId="0" applyNumberFormat="1" applyFont="1" applyBorder="1" applyAlignment="1">
      <alignment horizontal="right" vertical="center"/>
    </xf>
    <xf numFmtId="0" fontId="4" fillId="0" borderId="155" xfId="0" applyNumberFormat="1" applyFont="1" applyBorder="1" applyAlignment="1">
      <alignment vertical="center"/>
    </xf>
    <xf numFmtId="179" fontId="4" fillId="0" borderId="122" xfId="0" applyNumberFormat="1" applyFont="1" applyBorder="1" applyAlignment="1">
      <alignment horizontal="center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43" xfId="0" applyNumberFormat="1" applyFont="1" applyBorder="1" applyAlignment="1">
      <alignment horizontal="distributed" vertical="center"/>
    </xf>
    <xf numFmtId="0" fontId="4" fillId="0" borderId="62" xfId="0" applyNumberFormat="1" applyFont="1" applyBorder="1" applyAlignment="1">
      <alignment horizontal="distributed" vertical="center" shrinkToFit="1"/>
    </xf>
    <xf numFmtId="0" fontId="4" fillId="0" borderId="76" xfId="0" applyNumberFormat="1" applyFont="1" applyBorder="1" applyAlignment="1">
      <alignment horizontal="distributed" vertical="center"/>
    </xf>
    <xf numFmtId="3" fontId="4" fillId="0" borderId="106" xfId="0" applyNumberFormat="1" applyFont="1" applyBorder="1" applyAlignment="1">
      <alignment vertical="center"/>
    </xf>
    <xf numFmtId="0" fontId="4" fillId="0" borderId="64" xfId="0" applyNumberFormat="1" applyFont="1" applyBorder="1" applyAlignment="1">
      <alignment horizontal="distributed" vertical="center" shrinkToFit="1"/>
    </xf>
    <xf numFmtId="0" fontId="4" fillId="0" borderId="84" xfId="0" applyNumberFormat="1" applyFont="1" applyBorder="1" applyAlignment="1">
      <alignment horizontal="distributed" vertical="center"/>
    </xf>
    <xf numFmtId="0" fontId="4" fillId="0" borderId="85" xfId="0" applyNumberFormat="1" applyFont="1" applyBorder="1" applyAlignment="1">
      <alignment horizontal="distributed" vertical="center"/>
    </xf>
    <xf numFmtId="0" fontId="4" fillId="0" borderId="145" xfId="0" applyNumberFormat="1" applyFont="1" applyBorder="1" applyAlignment="1">
      <alignment horizontal="distributed" vertical="center"/>
    </xf>
    <xf numFmtId="0" fontId="4" fillId="0" borderId="142" xfId="0" applyNumberFormat="1" applyFont="1" applyBorder="1" applyAlignment="1">
      <alignment horizontal="distributed" vertical="center"/>
    </xf>
    <xf numFmtId="0" fontId="4" fillId="0" borderId="52" xfId="0" applyNumberFormat="1" applyFont="1" applyBorder="1" applyAlignment="1">
      <alignment horizontal="distributed" vertical="center"/>
    </xf>
    <xf numFmtId="0" fontId="4" fillId="0" borderId="85" xfId="0" applyNumberFormat="1" applyFont="1" applyBorder="1" applyAlignment="1">
      <alignment horizontal="distributed" vertical="top"/>
    </xf>
    <xf numFmtId="0" fontId="4" fillId="0" borderId="86" xfId="0" applyNumberFormat="1" applyFont="1" applyBorder="1" applyAlignment="1">
      <alignment horizontal="distributed" vertical="center"/>
    </xf>
    <xf numFmtId="0" fontId="4" fillId="0" borderId="4" xfId="0" applyNumberFormat="1" applyFont="1" applyBorder="1" applyAlignment="1">
      <alignment horizontal="distributed" vertical="top"/>
    </xf>
    <xf numFmtId="0" fontId="4" fillId="0" borderId="108" xfId="0" applyNumberFormat="1" applyFont="1" applyBorder="1" applyAlignment="1">
      <alignment horizontal="distributed" vertical="center"/>
    </xf>
    <xf numFmtId="0" fontId="4" fillId="0" borderId="123" xfId="0" applyNumberFormat="1" applyFont="1" applyBorder="1" applyAlignment="1">
      <alignment horizontal="distributed" vertical="center"/>
    </xf>
    <xf numFmtId="3" fontId="4" fillId="0" borderId="90" xfId="0" applyNumberFormat="1" applyFont="1" applyBorder="1" applyAlignment="1">
      <alignment vertical="center"/>
    </xf>
    <xf numFmtId="3" fontId="4" fillId="0" borderId="92" xfId="0" applyNumberFormat="1" applyFont="1" applyBorder="1" applyAlignment="1">
      <alignment vertical="center"/>
    </xf>
    <xf numFmtId="3" fontId="4" fillId="0" borderId="68" xfId="0" applyNumberFormat="1" applyFont="1" applyBorder="1" applyAlignment="1">
      <alignment vertical="center"/>
    </xf>
    <xf numFmtId="3" fontId="4" fillId="0" borderId="158" xfId="0" applyNumberFormat="1" applyFont="1" applyBorder="1" applyAlignment="1">
      <alignment vertical="center"/>
    </xf>
    <xf numFmtId="0" fontId="4" fillId="0" borderId="100" xfId="0" applyFont="1" applyBorder="1">
      <alignment vertical="center"/>
    </xf>
    <xf numFmtId="38" fontId="4" fillId="0" borderId="157" xfId="1" applyFont="1" applyBorder="1">
      <alignment vertical="center"/>
    </xf>
    <xf numFmtId="0" fontId="4" fillId="0" borderId="0" xfId="0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183" fontId="4" fillId="0" borderId="0" xfId="0" applyNumberFormat="1" applyFont="1" applyBorder="1" applyAlignment="1">
      <alignment horizontal="right" vertical="center"/>
    </xf>
    <xf numFmtId="179" fontId="1" fillId="0" borderId="0" xfId="0" applyNumberFormat="1" applyFont="1" applyFill="1" applyAlignment="1">
      <alignment vertical="center"/>
    </xf>
    <xf numFmtId="179" fontId="1" fillId="0" borderId="0" xfId="1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179" fontId="4" fillId="0" borderId="159" xfId="0" applyNumberFormat="1" applyFont="1" applyBorder="1" applyAlignment="1">
      <alignment vertical="center"/>
    </xf>
    <xf numFmtId="0" fontId="4" fillId="0" borderId="137" xfId="0" applyNumberFormat="1" applyFont="1" applyBorder="1" applyAlignment="1">
      <alignment horizontal="right" vertical="center"/>
    </xf>
    <xf numFmtId="0" fontId="4" fillId="0" borderId="134" xfId="0" applyNumberFormat="1" applyFont="1" applyBorder="1" applyAlignment="1">
      <alignment vertical="center"/>
    </xf>
    <xf numFmtId="183" fontId="4" fillId="0" borderId="160" xfId="0" applyNumberFormat="1" applyFont="1" applyBorder="1" applyAlignment="1">
      <alignment horizontal="right" vertical="center"/>
    </xf>
    <xf numFmtId="179" fontId="4" fillId="0" borderId="161" xfId="0" applyNumberFormat="1" applyFont="1" applyBorder="1" applyAlignment="1">
      <alignment vertical="center"/>
    </xf>
    <xf numFmtId="0" fontId="4" fillId="0" borderId="162" xfId="0" applyNumberFormat="1" applyFont="1" applyBorder="1" applyAlignment="1">
      <alignment horizontal="distributed" vertical="center"/>
    </xf>
    <xf numFmtId="179" fontId="4" fillId="0" borderId="163" xfId="0" applyNumberFormat="1" applyFont="1" applyBorder="1" applyAlignment="1">
      <alignment vertical="center"/>
    </xf>
    <xf numFmtId="183" fontId="4" fillId="0" borderId="164" xfId="0" applyNumberFormat="1" applyFont="1" applyBorder="1" applyAlignment="1">
      <alignment horizontal="right" vertical="center"/>
    </xf>
    <xf numFmtId="0" fontId="4" fillId="0" borderId="165" xfId="0" applyNumberFormat="1" applyFont="1" applyBorder="1" applyAlignment="1">
      <alignment vertical="center"/>
    </xf>
    <xf numFmtId="179" fontId="4" fillId="0" borderId="166" xfId="0" applyNumberFormat="1" applyFont="1" applyBorder="1" applyAlignment="1">
      <alignment vertical="center"/>
    </xf>
    <xf numFmtId="183" fontId="4" fillId="0" borderId="165" xfId="0" applyNumberFormat="1" applyFont="1" applyBorder="1" applyAlignment="1">
      <alignment horizontal="right" vertical="center"/>
    </xf>
    <xf numFmtId="0" fontId="4" fillId="0" borderId="167" xfId="0" applyNumberFormat="1" applyFont="1" applyBorder="1" applyAlignment="1">
      <alignment horizontal="distributed" vertical="center"/>
    </xf>
    <xf numFmtId="179" fontId="4" fillId="0" borderId="168" xfId="0" applyNumberFormat="1" applyFont="1" applyBorder="1" applyAlignment="1">
      <alignment vertical="center"/>
    </xf>
    <xf numFmtId="3" fontId="4" fillId="0" borderId="165" xfId="0" applyNumberFormat="1" applyFont="1" applyBorder="1" applyAlignment="1">
      <alignment vertical="center"/>
    </xf>
    <xf numFmtId="182" fontId="4" fillId="0" borderId="165" xfId="0" applyNumberFormat="1" applyFont="1" applyBorder="1" applyAlignment="1">
      <alignment vertical="center"/>
    </xf>
    <xf numFmtId="0" fontId="4" fillId="0" borderId="169" xfId="0" applyNumberFormat="1" applyFont="1" applyBorder="1" applyAlignment="1">
      <alignment vertical="center"/>
    </xf>
    <xf numFmtId="179" fontId="4" fillId="0" borderId="45" xfId="0" applyNumberFormat="1" applyFont="1" applyBorder="1" applyAlignment="1">
      <alignment vertical="center"/>
    </xf>
    <xf numFmtId="0" fontId="4" fillId="0" borderId="56" xfId="0" applyNumberFormat="1" applyFont="1" applyBorder="1" applyAlignment="1">
      <alignment horizontal="distributed" vertical="center"/>
    </xf>
    <xf numFmtId="183" fontId="4" fillId="0" borderId="73" xfId="0" applyNumberFormat="1" applyFont="1" applyBorder="1" applyAlignment="1">
      <alignment horizontal="right" vertical="center"/>
    </xf>
    <xf numFmtId="0" fontId="4" fillId="0" borderId="51" xfId="0" applyNumberFormat="1" applyFont="1" applyBorder="1" applyAlignment="1">
      <alignment vertical="center"/>
    </xf>
    <xf numFmtId="179" fontId="4" fillId="0" borderId="170" xfId="0" applyNumberFormat="1" applyFont="1" applyBorder="1" applyAlignment="1">
      <alignment vertical="center"/>
    </xf>
    <xf numFmtId="183" fontId="4" fillId="0" borderId="51" xfId="0" applyNumberFormat="1" applyFont="1" applyBorder="1" applyAlignment="1">
      <alignment horizontal="right" vertical="center"/>
    </xf>
    <xf numFmtId="0" fontId="4" fillId="0" borderId="171" xfId="0" applyNumberFormat="1" applyFont="1" applyBorder="1" applyAlignment="1">
      <alignment horizontal="distributed" vertical="center"/>
    </xf>
    <xf numFmtId="179" fontId="4" fillId="0" borderId="172" xfId="0" applyNumberFormat="1" applyFont="1" applyBorder="1" applyAlignment="1">
      <alignment vertical="center"/>
    </xf>
    <xf numFmtId="3" fontId="4" fillId="0" borderId="51" xfId="0" applyNumberFormat="1" applyFont="1" applyBorder="1" applyAlignment="1">
      <alignment vertical="center"/>
    </xf>
    <xf numFmtId="182" fontId="4" fillId="0" borderId="51" xfId="0" applyNumberFormat="1" applyFont="1" applyBorder="1" applyAlignment="1">
      <alignment vertical="center"/>
    </xf>
    <xf numFmtId="0" fontId="4" fillId="0" borderId="173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quotePrefix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86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78" xfId="0" applyFont="1" applyBorder="1" applyAlignment="1">
      <alignment horizontal="center" vertical="center" wrapText="1"/>
    </xf>
    <xf numFmtId="0" fontId="4" fillId="0" borderId="176" xfId="0" applyFont="1" applyBorder="1" applyAlignment="1">
      <alignment horizontal="center" vertical="center" wrapText="1"/>
    </xf>
    <xf numFmtId="0" fontId="4" fillId="0" borderId="178" xfId="0" applyFont="1" applyBorder="1" applyAlignment="1">
      <alignment horizontal="centerContinuous" vertical="center"/>
    </xf>
    <xf numFmtId="0" fontId="4" fillId="0" borderId="176" xfId="0" applyFont="1" applyBorder="1" applyAlignment="1">
      <alignment horizontal="centerContinuous" vertical="center"/>
    </xf>
    <xf numFmtId="0" fontId="4" fillId="0" borderId="179" xfId="0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81" xfId="0" applyFont="1" applyBorder="1" applyAlignment="1">
      <alignment horizontal="center" vertical="center" wrapText="1"/>
    </xf>
    <xf numFmtId="0" fontId="4" fillId="0" borderId="101" xfId="0" quotePrefix="1" applyFont="1" applyBorder="1" applyAlignment="1">
      <alignment horizontal="center" vertical="center" wrapText="1"/>
    </xf>
    <xf numFmtId="0" fontId="4" fillId="0" borderId="183" xfId="0" applyFont="1" applyBorder="1">
      <alignment vertical="center"/>
    </xf>
    <xf numFmtId="0" fontId="4" fillId="0" borderId="184" xfId="0" applyFont="1" applyBorder="1" applyAlignment="1">
      <alignment horizontal="center" vertical="center"/>
    </xf>
    <xf numFmtId="182" fontId="4" fillId="0" borderId="101" xfId="0" applyNumberFormat="1" applyFont="1" applyBorder="1" applyAlignment="1">
      <alignment horizontal="right" vertical="center" indent="1"/>
    </xf>
    <xf numFmtId="182" fontId="4" fillId="0" borderId="112" xfId="0" applyNumberFormat="1" applyFont="1" applyBorder="1">
      <alignment vertical="center"/>
    </xf>
    <xf numFmtId="182" fontId="4" fillId="0" borderId="113" xfId="0" applyNumberFormat="1" applyFont="1" applyBorder="1">
      <alignment vertical="center"/>
    </xf>
    <xf numFmtId="182" fontId="4" fillId="0" borderId="114" xfId="0" applyNumberFormat="1" applyFont="1" applyBorder="1">
      <alignment vertical="center"/>
    </xf>
    <xf numFmtId="182" fontId="4" fillId="0" borderId="185" xfId="0" applyNumberFormat="1" applyFont="1" applyBorder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Border="1">
      <alignment vertical="center"/>
    </xf>
    <xf numFmtId="0" fontId="4" fillId="0" borderId="186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49" fontId="4" fillId="0" borderId="113" xfId="0" applyNumberFormat="1" applyFont="1" applyBorder="1" applyAlignment="1">
      <alignment horizontal="center" vertical="center"/>
    </xf>
    <xf numFmtId="0" fontId="4" fillId="0" borderId="113" xfId="0" applyFont="1" applyBorder="1" applyAlignment="1">
      <alignment horizontal="distributed" vertical="center"/>
    </xf>
    <xf numFmtId="0" fontId="4" fillId="0" borderId="114" xfId="0" applyFont="1" applyBorder="1">
      <alignment vertical="center"/>
    </xf>
    <xf numFmtId="0" fontId="4" fillId="0" borderId="187" xfId="0" applyFont="1" applyBorder="1" applyAlignment="1">
      <alignment horizontal="center" vertical="center"/>
    </xf>
    <xf numFmtId="0" fontId="4" fillId="0" borderId="188" xfId="0" applyFont="1" applyBorder="1" applyAlignment="1">
      <alignment horizontal="center" vertical="center"/>
    </xf>
    <xf numFmtId="0" fontId="4" fillId="0" borderId="188" xfId="0" applyFont="1" applyBorder="1">
      <alignment vertical="center"/>
    </xf>
    <xf numFmtId="182" fontId="4" fillId="0" borderId="189" xfId="0" applyNumberFormat="1" applyFont="1" applyBorder="1" applyAlignment="1">
      <alignment horizontal="right" vertical="center" indent="1"/>
    </xf>
    <xf numFmtId="182" fontId="4" fillId="0" borderId="190" xfId="0" applyNumberFormat="1" applyFont="1" applyBorder="1">
      <alignment vertical="center"/>
    </xf>
    <xf numFmtId="182" fontId="4" fillId="0" borderId="191" xfId="0" applyNumberFormat="1" applyFont="1" applyBorder="1">
      <alignment vertical="center"/>
    </xf>
    <xf numFmtId="182" fontId="4" fillId="0" borderId="192" xfId="0" applyNumberFormat="1" applyFont="1" applyBorder="1">
      <alignment vertical="center"/>
    </xf>
    <xf numFmtId="182" fontId="4" fillId="0" borderId="188" xfId="0" applyNumberFormat="1" applyFont="1" applyBorder="1">
      <alignment vertical="center"/>
    </xf>
    <xf numFmtId="182" fontId="4" fillId="0" borderId="193" xfId="0" applyNumberFormat="1" applyFont="1" applyBorder="1">
      <alignment vertical="center"/>
    </xf>
    <xf numFmtId="182" fontId="4" fillId="0" borderId="0" xfId="0" applyNumberFormat="1" applyFont="1" applyAlignment="1">
      <alignment vertical="center" shrinkToFit="1"/>
    </xf>
    <xf numFmtId="186" fontId="4" fillId="0" borderId="0" xfId="0" applyNumberFormat="1" applyFont="1">
      <alignment vertical="center"/>
    </xf>
    <xf numFmtId="186" fontId="17" fillId="0" borderId="0" xfId="0" applyNumberFormat="1" applyFont="1">
      <alignment vertical="center"/>
    </xf>
    <xf numFmtId="38" fontId="17" fillId="0" borderId="0" xfId="1" applyFont="1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179" fontId="4" fillId="0" borderId="0" xfId="1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distributed" vertical="center"/>
    </xf>
    <xf numFmtId="0" fontId="12" fillId="0" borderId="0" xfId="0" applyFont="1" applyFill="1" applyAlignment="1">
      <alignment horizontal="distributed" vertical="center"/>
    </xf>
    <xf numFmtId="179" fontId="4" fillId="0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84" fontId="4" fillId="0" borderId="0" xfId="1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112" xfId="0" applyFont="1" applyFill="1" applyBorder="1" applyAlignment="1">
      <alignment horizontal="center" vertical="center"/>
    </xf>
    <xf numFmtId="0" fontId="4" fillId="0" borderId="113" xfId="0" applyFont="1" applyFill="1" applyBorder="1" applyAlignment="1">
      <alignment horizontal="center" vertical="center"/>
    </xf>
    <xf numFmtId="0" fontId="4" fillId="0" borderId="114" xfId="0" applyFont="1" applyFill="1" applyBorder="1" applyAlignment="1">
      <alignment horizontal="center" vertical="center"/>
    </xf>
    <xf numFmtId="0" fontId="0" fillId="0" borderId="113" xfId="0" applyBorder="1" applyAlignment="1">
      <alignment vertical="center"/>
    </xf>
    <xf numFmtId="0" fontId="0" fillId="0" borderId="114" xfId="0" applyBorder="1" applyAlignment="1">
      <alignment vertical="center"/>
    </xf>
    <xf numFmtId="0" fontId="4" fillId="0" borderId="115" xfId="0" applyFont="1" applyFill="1" applyBorder="1" applyAlignment="1">
      <alignment horizontal="left" vertical="center" wrapText="1"/>
    </xf>
    <xf numFmtId="0" fontId="4" fillId="0" borderId="151" xfId="0" applyFont="1" applyFill="1" applyBorder="1" applyAlignment="1">
      <alignment horizontal="left" vertical="center" wrapText="1"/>
    </xf>
    <xf numFmtId="0" fontId="4" fillId="0" borderId="116" xfId="0" applyFont="1" applyFill="1" applyBorder="1" applyAlignment="1">
      <alignment horizontal="left" vertical="center" wrapText="1"/>
    </xf>
    <xf numFmtId="0" fontId="4" fillId="0" borderId="12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7" xfId="0" applyFont="1" applyFill="1" applyBorder="1" applyAlignment="1">
      <alignment horizontal="left" vertical="center" wrapText="1"/>
    </xf>
    <xf numFmtId="0" fontId="4" fillId="0" borderId="156" xfId="0" applyFont="1" applyFill="1" applyBorder="1" applyAlignment="1">
      <alignment horizontal="left" vertical="center" wrapText="1"/>
    </xf>
    <xf numFmtId="0" fontId="4" fillId="0" borderId="119" xfId="0" applyFont="1" applyFill="1" applyBorder="1" applyAlignment="1">
      <alignment horizontal="left" vertical="center" wrapText="1"/>
    </xf>
    <xf numFmtId="0" fontId="4" fillId="0" borderId="12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3" fontId="4" fillId="0" borderId="115" xfId="0" quotePrefix="1" applyNumberFormat="1" applyFont="1" applyFill="1" applyBorder="1" applyAlignment="1">
      <alignment horizontal="center" vertical="center" wrapText="1"/>
    </xf>
    <xf numFmtId="3" fontId="4" fillId="0" borderId="151" xfId="0" applyNumberFormat="1" applyFont="1" applyFill="1" applyBorder="1" applyAlignment="1">
      <alignment horizontal="center" vertical="center" wrapText="1"/>
    </xf>
    <xf numFmtId="3" fontId="4" fillId="0" borderId="116" xfId="0" applyNumberFormat="1" applyFont="1" applyFill="1" applyBorder="1" applyAlignment="1">
      <alignment horizontal="center" vertical="center" wrapText="1"/>
    </xf>
    <xf numFmtId="3" fontId="4" fillId="0" borderId="12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117" xfId="0" applyNumberFormat="1" applyFont="1" applyFill="1" applyBorder="1" applyAlignment="1">
      <alignment horizontal="center" vertical="center" wrapText="1"/>
    </xf>
    <xf numFmtId="3" fontId="4" fillId="0" borderId="156" xfId="0" applyNumberFormat="1" applyFont="1" applyFill="1" applyBorder="1" applyAlignment="1">
      <alignment horizontal="center" vertical="center" wrapText="1"/>
    </xf>
    <xf numFmtId="3" fontId="4" fillId="0" borderId="119" xfId="0" applyNumberFormat="1" applyFont="1" applyFill="1" applyBorder="1" applyAlignment="1">
      <alignment horizontal="center" vertical="center" wrapText="1"/>
    </xf>
    <xf numFmtId="3" fontId="4" fillId="0" borderId="120" xfId="0" applyNumberFormat="1" applyFont="1" applyFill="1" applyBorder="1" applyAlignment="1">
      <alignment horizontal="center" vertical="center" wrapText="1"/>
    </xf>
    <xf numFmtId="0" fontId="4" fillId="0" borderId="115" xfId="0" applyFont="1" applyFill="1" applyBorder="1" applyAlignment="1">
      <alignment horizontal="center" vertical="center" wrapText="1"/>
    </xf>
    <xf numFmtId="0" fontId="4" fillId="0" borderId="151" xfId="0" applyFont="1" applyFill="1" applyBorder="1" applyAlignment="1">
      <alignment horizontal="center" vertical="center" wrapText="1"/>
    </xf>
    <xf numFmtId="0" fontId="4" fillId="0" borderId="116" xfId="0" applyFont="1" applyFill="1" applyBorder="1" applyAlignment="1">
      <alignment horizontal="center" vertical="center" wrapText="1"/>
    </xf>
    <xf numFmtId="0" fontId="4" fillId="0" borderId="12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7" xfId="0" applyFont="1" applyFill="1" applyBorder="1" applyAlignment="1">
      <alignment horizontal="center" vertical="center" wrapText="1"/>
    </xf>
    <xf numFmtId="0" fontId="4" fillId="0" borderId="156" xfId="0" applyFont="1" applyFill="1" applyBorder="1" applyAlignment="1">
      <alignment horizontal="center" vertical="center" wrapText="1"/>
    </xf>
    <xf numFmtId="0" fontId="4" fillId="0" borderId="119" xfId="0" applyFont="1" applyFill="1" applyBorder="1" applyAlignment="1">
      <alignment horizontal="center" vertical="center" wrapText="1"/>
    </xf>
    <xf numFmtId="0" fontId="4" fillId="0" borderId="12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0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8" xfId="0" applyFont="1" applyFill="1" applyBorder="1" applyAlignment="1">
      <alignment horizontal="left" vertical="center" wrapText="1"/>
    </xf>
    <xf numFmtId="180" fontId="4" fillId="0" borderId="24" xfId="0" applyNumberFormat="1" applyFont="1" applyBorder="1" applyAlignment="1">
      <alignment horizontal="center" vertical="center"/>
    </xf>
    <xf numFmtId="180" fontId="4" fillId="0" borderId="96" xfId="0" applyNumberFormat="1" applyFont="1" applyBorder="1" applyAlignment="1">
      <alignment horizontal="center" vertical="center"/>
    </xf>
    <xf numFmtId="0" fontId="4" fillId="0" borderId="96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38" fontId="4" fillId="0" borderId="96" xfId="0" applyNumberFormat="1" applyFont="1" applyBorder="1" applyAlignment="1">
      <alignment horizontal="right" vertical="center"/>
    </xf>
    <xf numFmtId="0" fontId="4" fillId="0" borderId="96" xfId="0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180" fontId="4" fillId="0" borderId="15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179" fontId="4" fillId="0" borderId="96" xfId="0" applyNumberFormat="1" applyFont="1" applyBorder="1" applyAlignment="1">
      <alignment horizontal="right" vertical="center"/>
    </xf>
    <xf numFmtId="179" fontId="4" fillId="0" borderId="15" xfId="0" applyNumberFormat="1" applyFont="1" applyBorder="1" applyAlignment="1">
      <alignment horizontal="right" vertical="center"/>
    </xf>
    <xf numFmtId="0" fontId="4" fillId="0" borderId="9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" fillId="0" borderId="24" xfId="0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79" fontId="4" fillId="0" borderId="15" xfId="0" applyNumberFormat="1" applyFont="1" applyFill="1" applyBorder="1" applyAlignment="1">
      <alignment horizontal="right" vertical="center"/>
    </xf>
    <xf numFmtId="180" fontId="4" fillId="0" borderId="24" xfId="0" quotePrefix="1" applyNumberFormat="1" applyFont="1" applyBorder="1" applyAlignment="1">
      <alignment horizontal="center" vertical="center"/>
    </xf>
    <xf numFmtId="180" fontId="4" fillId="0" borderId="15" xfId="0" quotePrefix="1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vertical="center"/>
    </xf>
    <xf numFmtId="179" fontId="4" fillId="0" borderId="24" xfId="0" applyNumberFormat="1" applyFont="1" applyBorder="1" applyAlignment="1">
      <alignment vertical="center"/>
    </xf>
    <xf numFmtId="0" fontId="4" fillId="0" borderId="15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9" fontId="4" fillId="0" borderId="96" xfId="0" applyNumberFormat="1" applyFont="1" applyBorder="1" applyAlignment="1">
      <alignment vertical="center"/>
    </xf>
    <xf numFmtId="0" fontId="0" fillId="0" borderId="96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4" xfId="0" quotePrefix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179" fontId="4" fillId="0" borderId="37" xfId="0" applyNumberFormat="1" applyFont="1" applyBorder="1" applyAlignment="1">
      <alignment vertical="center"/>
    </xf>
    <xf numFmtId="0" fontId="4" fillId="0" borderId="96" xfId="0" quotePrefix="1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180" fontId="4" fillId="0" borderId="0" xfId="0" quotePrefix="1" applyNumberFormat="1" applyFont="1" applyBorder="1" applyAlignment="1">
      <alignment horizontal="center" vertical="center"/>
    </xf>
    <xf numFmtId="180" fontId="4" fillId="0" borderId="0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distributed" vertical="center"/>
    </xf>
    <xf numFmtId="0" fontId="4" fillId="0" borderId="37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179" fontId="4" fillId="0" borderId="24" xfId="0" applyNumberFormat="1" applyFont="1" applyBorder="1" applyAlignment="1">
      <alignment horizontal="right" vertical="center"/>
    </xf>
    <xf numFmtId="180" fontId="4" fillId="0" borderId="37" xfId="0" applyNumberFormat="1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right" vertical="center"/>
    </xf>
    <xf numFmtId="180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179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6" xfId="0" applyNumberFormat="1" applyFont="1" applyFill="1" applyBorder="1" applyAlignment="1">
      <alignment horizontal="right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left" vertical="center" wrapText="1" indent="1"/>
    </xf>
    <xf numFmtId="0" fontId="4" fillId="0" borderId="101" xfId="0" applyFont="1" applyFill="1" applyBorder="1" applyAlignment="1">
      <alignment horizontal="left" vertical="center" indent="1"/>
    </xf>
    <xf numFmtId="38" fontId="4" fillId="0" borderId="101" xfId="1" applyFont="1" applyFill="1" applyBorder="1" applyAlignment="1">
      <alignment horizontal="center" vertical="center"/>
    </xf>
    <xf numFmtId="176" fontId="4" fillId="0" borderId="101" xfId="0" applyNumberFormat="1" applyFont="1" applyFill="1" applyBorder="1" applyAlignment="1">
      <alignment horizontal="center" vertical="center"/>
    </xf>
    <xf numFmtId="176" fontId="4" fillId="0" borderId="101" xfId="0" applyNumberFormat="1" applyFont="1" applyFill="1" applyBorder="1" applyAlignment="1">
      <alignment horizontal="distributed" vertical="center" wrapText="1" indent="3"/>
    </xf>
    <xf numFmtId="176" fontId="4" fillId="0" borderId="101" xfId="0" applyNumberFormat="1" applyFont="1" applyFill="1" applyBorder="1" applyAlignment="1">
      <alignment horizontal="distributed" vertical="center" indent="3"/>
    </xf>
    <xf numFmtId="176" fontId="4" fillId="0" borderId="101" xfId="0" applyNumberFormat="1" applyFont="1" applyFill="1" applyBorder="1" applyAlignment="1">
      <alignment horizontal="center" vertical="center" wrapText="1"/>
    </xf>
    <xf numFmtId="186" fontId="4" fillId="0" borderId="0" xfId="0" applyNumberFormat="1" applyFont="1" applyAlignment="1">
      <alignment horizontal="right" vertical="center"/>
    </xf>
    <xf numFmtId="38" fontId="4" fillId="0" borderId="0" xfId="1" applyFont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quotePrefix="1" applyNumberFormat="1" applyFont="1" applyBorder="1" applyAlignment="1">
      <alignment horizontal="distributed" vertical="center"/>
    </xf>
    <xf numFmtId="49" fontId="4" fillId="0" borderId="0" xfId="0" quotePrefix="1" applyNumberFormat="1" applyFont="1" applyBorder="1" applyAlignment="1">
      <alignment horizontal="right" vertical="center"/>
    </xf>
    <xf numFmtId="180" fontId="4" fillId="0" borderId="0" xfId="0" quotePrefix="1" applyNumberFormat="1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180" fontId="4" fillId="0" borderId="0" xfId="0" quotePrefix="1" applyNumberFormat="1" applyFont="1" applyBorder="1" applyAlignment="1">
      <alignment horizontal="distributed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9" fillId="0" borderId="0" xfId="1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10" fontId="4" fillId="0" borderId="0" xfId="2" applyNumberFormat="1" applyFont="1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/>
    </xf>
    <xf numFmtId="38" fontId="6" fillId="0" borderId="0" xfId="1" applyFont="1" applyBorder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73" xfId="0" applyNumberFormat="1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4" fillId="0" borderId="55" xfId="0" applyNumberFormat="1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83" fontId="4" fillId="0" borderId="46" xfId="0" applyNumberFormat="1" applyFont="1" applyBorder="1" applyAlignment="1">
      <alignment horizontal="right" vertical="center"/>
    </xf>
    <xf numFmtId="183" fontId="4" fillId="0" borderId="48" xfId="0" applyNumberFormat="1" applyFont="1" applyBorder="1" applyAlignment="1">
      <alignment horizontal="right" vertical="center"/>
    </xf>
    <xf numFmtId="183" fontId="4" fillId="0" borderId="40" xfId="0" applyNumberFormat="1" applyFont="1" applyBorder="1" applyAlignment="1">
      <alignment horizontal="right" vertical="center"/>
    </xf>
    <xf numFmtId="183" fontId="4" fillId="0" borderId="54" xfId="0" applyNumberFormat="1" applyFont="1" applyBorder="1" applyAlignment="1">
      <alignment horizontal="right" vertical="center"/>
    </xf>
    <xf numFmtId="0" fontId="4" fillId="0" borderId="43" xfId="0" applyNumberFormat="1" applyFont="1" applyBorder="1" applyAlignment="1">
      <alignment horizontal="distributed" vertical="center"/>
    </xf>
    <xf numFmtId="0" fontId="0" fillId="0" borderId="60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 indent="2"/>
    </xf>
    <xf numFmtId="0" fontId="4" fillId="0" borderId="54" xfId="0" applyFont="1" applyBorder="1" applyAlignment="1">
      <alignment horizontal="distributed" vertical="center" indent="2"/>
    </xf>
    <xf numFmtId="0" fontId="4" fillId="0" borderId="56" xfId="0" applyFont="1" applyBorder="1" applyAlignment="1">
      <alignment horizontal="distributed" vertical="center" indent="2"/>
    </xf>
    <xf numFmtId="0" fontId="4" fillId="0" borderId="32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distributed" vertical="center" indent="2"/>
    </xf>
    <xf numFmtId="0" fontId="4" fillId="0" borderId="58" xfId="0" applyFont="1" applyBorder="1" applyAlignment="1">
      <alignment horizontal="distributed" vertical="center" indent="2"/>
    </xf>
    <xf numFmtId="0" fontId="4" fillId="0" borderId="54" xfId="0" applyNumberFormat="1" applyFont="1" applyBorder="1" applyAlignment="1">
      <alignment horizontal="center" vertical="center"/>
    </xf>
    <xf numFmtId="0" fontId="0" fillId="0" borderId="5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4" fillId="0" borderId="67" xfId="0" applyNumberFormat="1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177" fontId="4" fillId="0" borderId="67" xfId="0" applyNumberFormat="1" applyFont="1" applyBorder="1" applyAlignment="1">
      <alignment horizontal="center" vertical="center"/>
    </xf>
    <xf numFmtId="177" fontId="4" fillId="0" borderId="68" xfId="0" applyNumberFormat="1" applyFont="1" applyBorder="1" applyAlignment="1">
      <alignment horizontal="center" vertical="center"/>
    </xf>
    <xf numFmtId="183" fontId="4" fillId="0" borderId="12" xfId="0" applyNumberFormat="1" applyFont="1" applyBorder="1" applyAlignment="1">
      <alignment horizontal="right" vertical="center"/>
    </xf>
    <xf numFmtId="183" fontId="4" fillId="0" borderId="24" xfId="0" applyNumberFormat="1" applyFont="1" applyBorder="1" applyAlignment="1">
      <alignment horizontal="right" vertical="center"/>
    </xf>
    <xf numFmtId="0" fontId="4" fillId="0" borderId="48" xfId="0" applyNumberFormat="1" applyFont="1" applyBorder="1" applyAlignment="1">
      <alignment vertical="center" shrinkToFit="1"/>
    </xf>
    <xf numFmtId="0" fontId="4" fillId="0" borderId="43" xfId="0" applyNumberFormat="1" applyFont="1" applyBorder="1" applyAlignment="1">
      <alignment vertical="center" shrinkToFit="1"/>
    </xf>
    <xf numFmtId="0" fontId="4" fillId="0" borderId="42" xfId="0" applyNumberFormat="1" applyFont="1" applyBorder="1" applyAlignment="1">
      <alignment vertical="center" shrinkToFit="1"/>
    </xf>
    <xf numFmtId="0" fontId="4" fillId="0" borderId="48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horizontal="left" vertical="center" shrinkToFit="1"/>
    </xf>
    <xf numFmtId="0" fontId="0" fillId="0" borderId="43" xfId="0" applyFont="1" applyBorder="1" applyAlignment="1">
      <alignment horizontal="distributed" vertical="center"/>
    </xf>
    <xf numFmtId="182" fontId="4" fillId="0" borderId="27" xfId="0" applyNumberFormat="1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4" fillId="0" borderId="28" xfId="0" applyFont="1" applyBorder="1" applyAlignment="1">
      <alignment horizontal="distributed" vertical="center" indent="2"/>
    </xf>
    <xf numFmtId="0" fontId="4" fillId="0" borderId="29" xfId="0" applyFont="1" applyBorder="1" applyAlignment="1">
      <alignment horizontal="distributed" vertical="center" indent="2"/>
    </xf>
    <xf numFmtId="0" fontId="0" fillId="0" borderId="57" xfId="0" applyFont="1" applyBorder="1" applyAlignment="1">
      <alignment vertical="center"/>
    </xf>
    <xf numFmtId="0" fontId="0" fillId="0" borderId="7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4" fillId="0" borderId="57" xfId="0" applyNumberFormat="1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183" fontId="4" fillId="0" borderId="102" xfId="0" applyNumberFormat="1" applyFont="1" applyBorder="1" applyAlignment="1">
      <alignment horizontal="right" vertical="top"/>
    </xf>
    <xf numFmtId="183" fontId="4" fillId="0" borderId="106" xfId="0" applyNumberFormat="1" applyFont="1" applyBorder="1" applyAlignment="1">
      <alignment horizontal="right" vertical="top"/>
    </xf>
    <xf numFmtId="0" fontId="4" fillId="0" borderId="40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63" xfId="0" applyFont="1" applyBorder="1" applyAlignment="1">
      <alignment vertical="center"/>
    </xf>
    <xf numFmtId="0" fontId="0" fillId="0" borderId="64" xfId="0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177" fontId="4" fillId="0" borderId="71" xfId="0" applyNumberFormat="1" applyFont="1" applyBorder="1" applyAlignment="1">
      <alignment horizontal="center" vertical="center"/>
    </xf>
    <xf numFmtId="0" fontId="4" fillId="0" borderId="53" xfId="0" applyNumberFormat="1" applyFont="1" applyBorder="1" applyAlignment="1">
      <alignment horizontal="center" vertical="center"/>
    </xf>
    <xf numFmtId="0" fontId="4" fillId="0" borderId="63" xfId="0" applyNumberFormat="1" applyFont="1" applyBorder="1" applyAlignment="1">
      <alignment horizontal="center" vertical="center"/>
    </xf>
    <xf numFmtId="0" fontId="4" fillId="0" borderId="52" xfId="0" applyNumberFormat="1" applyFont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9" xfId="0" applyNumberFormat="1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183" fontId="4" fillId="0" borderId="94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81" xfId="0" applyNumberFormat="1" applyFont="1" applyBorder="1" applyAlignment="1">
      <alignment horizontal="center" vertical="center"/>
    </xf>
    <xf numFmtId="0" fontId="0" fillId="0" borderId="82" xfId="0" applyFont="1" applyBorder="1" applyAlignment="1">
      <alignment vertical="center"/>
    </xf>
    <xf numFmtId="0" fontId="4" fillId="0" borderId="56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distributed" vertical="center"/>
    </xf>
    <xf numFmtId="0" fontId="4" fillId="0" borderId="22" xfId="0" applyNumberFormat="1" applyFont="1" applyBorder="1" applyAlignment="1">
      <alignment horizontal="distributed" vertical="center"/>
    </xf>
    <xf numFmtId="0" fontId="4" fillId="0" borderId="5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distributed" vertical="center"/>
    </xf>
    <xf numFmtId="49" fontId="4" fillId="0" borderId="188" xfId="0" applyNumberFormat="1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4" fillId="0" borderId="174" xfId="0" applyFont="1" applyBorder="1" applyAlignment="1">
      <alignment horizontal="center" vertical="center"/>
    </xf>
    <xf numFmtId="0" fontId="4" fillId="0" borderId="175" xfId="0" applyFont="1" applyBorder="1" applyAlignment="1">
      <alignment horizontal="center" vertical="center"/>
    </xf>
    <xf numFmtId="0" fontId="4" fillId="0" borderId="176" xfId="0" applyFont="1" applyBorder="1" applyAlignment="1">
      <alignment horizontal="center" vertical="center"/>
    </xf>
    <xf numFmtId="0" fontId="4" fillId="0" borderId="18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1" xfId="0" applyFont="1" applyBorder="1" applyAlignment="1">
      <alignment horizontal="center" vertical="center"/>
    </xf>
    <xf numFmtId="0" fontId="4" fillId="0" borderId="177" xfId="0" quotePrefix="1" applyFont="1" applyBorder="1" applyAlignment="1">
      <alignment horizontal="distributed" vertical="center" wrapText="1" indent="1"/>
    </xf>
    <xf numFmtId="0" fontId="4" fillId="0" borderId="182" xfId="0" applyFont="1" applyBorder="1" applyAlignment="1">
      <alignment horizontal="distributed" vertical="center" wrapText="1" indent="1"/>
    </xf>
    <xf numFmtId="0" fontId="4" fillId="0" borderId="175" xfId="0" quotePrefix="1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17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5" xfId="0" quotePrefix="1" applyFont="1" applyBorder="1" applyAlignment="1">
      <alignment horizontal="distributed" vertical="center" wrapText="1" shrinkToFit="1"/>
    </xf>
    <xf numFmtId="0" fontId="4" fillId="0" borderId="2" xfId="0" applyFont="1" applyBorder="1" applyAlignment="1">
      <alignment horizontal="distributed" vertical="center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114300</xdr:colOff>
      <xdr:row>72</xdr:row>
      <xdr:rowOff>0</xdr:rowOff>
    </xdr:from>
    <xdr:to>
      <xdr:col>29</xdr:col>
      <xdr:colOff>85725</xdr:colOff>
      <xdr:row>73</xdr:row>
      <xdr:rowOff>19050</xdr:rowOff>
    </xdr:to>
    <xdr:sp macro="" textlink="">
      <xdr:nvSpPr>
        <xdr:cNvPr id="2356" name="Text Box 10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829050" y="133826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114300</xdr:colOff>
      <xdr:row>62</xdr:row>
      <xdr:rowOff>0</xdr:rowOff>
    </xdr:from>
    <xdr:ext cx="95250" cy="2286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81400" y="103251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53</xdr:row>
      <xdr:rowOff>0</xdr:rowOff>
    </xdr:from>
    <xdr:ext cx="95250" cy="2286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581400" y="101155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114300</xdr:colOff>
      <xdr:row>53</xdr:row>
      <xdr:rowOff>0</xdr:rowOff>
    </xdr:from>
    <xdr:ext cx="95250" cy="2286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314700" y="105346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62</xdr:row>
      <xdr:rowOff>0</xdr:rowOff>
    </xdr:from>
    <xdr:ext cx="95250" cy="228600"/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14700" y="990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62</xdr:row>
      <xdr:rowOff>0</xdr:rowOff>
    </xdr:from>
    <xdr:ext cx="95250" cy="228600"/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314700" y="99060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50</xdr:row>
      <xdr:rowOff>0</xdr:rowOff>
    </xdr:from>
    <xdr:ext cx="95250" cy="228600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314700" y="105346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50</xdr:row>
      <xdr:rowOff>0</xdr:rowOff>
    </xdr:from>
    <xdr:ext cx="95250" cy="228600"/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314700" y="105346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50</xdr:row>
      <xdr:rowOff>0</xdr:rowOff>
    </xdr:from>
    <xdr:ext cx="95250" cy="228600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314700" y="1053465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95250" cy="228600"/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41C11C00-598A-48C1-8B44-0756B98CA87C}"/>
            </a:ext>
          </a:extLst>
        </xdr:cNvPr>
        <xdr:cNvSpPr txBox="1">
          <a:spLocks noChangeArrowheads="1"/>
        </xdr:cNvSpPr>
      </xdr:nvSpPr>
      <xdr:spPr bwMode="auto">
        <a:xfrm>
          <a:off x="3581400" y="12392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95250" cy="228600"/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6B1BB2EB-EC8D-486D-A64E-BFB6DD09D889}"/>
            </a:ext>
          </a:extLst>
        </xdr:cNvPr>
        <xdr:cNvSpPr txBox="1">
          <a:spLocks noChangeArrowheads="1"/>
        </xdr:cNvSpPr>
      </xdr:nvSpPr>
      <xdr:spPr bwMode="auto">
        <a:xfrm>
          <a:off x="3581400" y="12392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114300</xdr:colOff>
      <xdr:row>65</xdr:row>
      <xdr:rowOff>0</xdr:rowOff>
    </xdr:from>
    <xdr:ext cx="95250" cy="228600"/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C58AF7AF-999E-4C12-8FEB-CCE45522C300}"/>
            </a:ext>
          </a:extLst>
        </xdr:cNvPr>
        <xdr:cNvSpPr txBox="1">
          <a:spLocks noChangeArrowheads="1"/>
        </xdr:cNvSpPr>
      </xdr:nvSpPr>
      <xdr:spPr bwMode="auto">
        <a:xfrm>
          <a:off x="3581400" y="12392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104775</xdr:colOff>
      <xdr:row>0</xdr:row>
      <xdr:rowOff>228600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03822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104775</xdr:colOff>
      <xdr:row>0</xdr:row>
      <xdr:rowOff>228600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103822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104775</xdr:colOff>
      <xdr:row>0</xdr:row>
      <xdr:rowOff>228600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103822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0</xdr:row>
      <xdr:rowOff>228600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SpPr txBox="1">
          <a:spLocks noChangeArrowheads="1"/>
        </xdr:cNvSpPr>
      </xdr:nvSpPr>
      <xdr:spPr bwMode="auto">
        <a:xfrm>
          <a:off x="1619250" y="0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2" name="Text Box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3" name="Text Box 112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4" name="Text Box 113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5" name="Text Box 114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6" name="Text Box 115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7" name="Text Box 116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8" name="Text Box 117">
          <a:extLst>
            <a:ext uri="{FF2B5EF4-FFF2-40B4-BE49-F238E27FC236}">
              <a16:creationId xmlns:a16="http://schemas.microsoft.com/office/drawing/2014/main" id="{00000000-0008-0000-0A00-000076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19" name="Text Box 118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20" name="Text Box 119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21" name="Text Box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22" name="Text Box 12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23" name="Text Box 122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24" name="Text Box 123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25" name="Text Box 124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26" name="Text Box 125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27" name="Text Box 126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128" name="Text Box 127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1</xdr:row>
      <xdr:rowOff>47625</xdr:rowOff>
    </xdr:to>
    <xdr:sp macro="" textlink="">
      <xdr:nvSpPr>
        <xdr:cNvPr id="129" name="Text Box 128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1</xdr:row>
      <xdr:rowOff>47625</xdr:rowOff>
    </xdr:to>
    <xdr:sp macro="" textlink="">
      <xdr:nvSpPr>
        <xdr:cNvPr id="130" name="Text Box 129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1</xdr:row>
      <xdr:rowOff>47625</xdr:rowOff>
    </xdr:to>
    <xdr:sp macro="" textlink="">
      <xdr:nvSpPr>
        <xdr:cNvPr id="131" name="Text Box 130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1</xdr:row>
      <xdr:rowOff>47625</xdr:rowOff>
    </xdr:to>
    <xdr:sp macro="" textlink="">
      <xdr:nvSpPr>
        <xdr:cNvPr id="132" name="Text Box 13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SpPr txBox="1">
          <a:spLocks noChangeArrowheads="1"/>
        </xdr:cNvSpPr>
      </xdr:nvSpPr>
      <xdr:spPr bwMode="auto">
        <a:xfrm>
          <a:off x="2762250" y="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33" name="Text Box 132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34" name="Text Box 133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35" name="Text Box 134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36" name="Text Box 135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37" name="Text Box 133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38" name="Text Box 134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39" name="Text Box 135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40" name="Text Box 57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142" name="Text Box 132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0</xdr:colOff>
      <xdr:row>5</xdr:row>
      <xdr:rowOff>0</xdr:rowOff>
    </xdr:from>
    <xdr:to>
      <xdr:col>46</xdr:col>
      <xdr:colOff>76200</xdr:colOff>
      <xdr:row>6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695950" y="876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34</xdr:row>
      <xdr:rowOff>0</xdr:rowOff>
    </xdr:from>
    <xdr:to>
      <xdr:col>46</xdr:col>
      <xdr:colOff>76200</xdr:colOff>
      <xdr:row>36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695950" y="7543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0</xdr:colOff>
      <xdr:row>2</xdr:row>
      <xdr:rowOff>0</xdr:rowOff>
    </xdr:from>
    <xdr:to>
      <xdr:col>41</xdr:col>
      <xdr:colOff>76200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6959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4</xdr:row>
      <xdr:rowOff>0</xdr:rowOff>
    </xdr:from>
    <xdr:to>
      <xdr:col>41</xdr:col>
      <xdr:colOff>76200</xdr:colOff>
      <xdr:row>5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69595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44822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695950" y="558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5695950" y="6972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695950" y="6972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5695950" y="7600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5695950" y="7600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5695950" y="7810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5695950" y="7810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5695950" y="7810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5695950" y="7810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695950" y="6972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5695950" y="6972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0</xdr:colOff>
      <xdr:row>32</xdr:row>
      <xdr:rowOff>0</xdr:rowOff>
    </xdr:from>
    <xdr:to>
      <xdr:col>41</xdr:col>
      <xdr:colOff>76200</xdr:colOff>
      <xdr:row>33</xdr:row>
      <xdr:rowOff>44823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5695950" y="6972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114300</xdr:colOff>
      <xdr:row>5</xdr:row>
      <xdr:rowOff>0</xdr:rowOff>
    </xdr:from>
    <xdr:to>
      <xdr:col>27</xdr:col>
      <xdr:colOff>219075</xdr:colOff>
      <xdr:row>6</xdr:row>
      <xdr:rowOff>38100</xdr:rowOff>
    </xdr:to>
    <xdr:sp macro="" textlink="">
      <xdr:nvSpPr>
        <xdr:cNvPr id="776450" name="Text Box 1">
          <a:extLst>
            <a:ext uri="{FF2B5EF4-FFF2-40B4-BE49-F238E27FC236}">
              <a16:creationId xmlns:a16="http://schemas.microsoft.com/office/drawing/2014/main" id="{00000000-0008-0000-0400-000002D90B00}"/>
            </a:ext>
          </a:extLst>
        </xdr:cNvPr>
        <xdr:cNvSpPr txBox="1">
          <a:spLocks noChangeArrowheads="1"/>
        </xdr:cNvSpPr>
      </xdr:nvSpPr>
      <xdr:spPr bwMode="auto">
        <a:xfrm>
          <a:off x="21269325" y="6953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7</xdr:row>
      <xdr:rowOff>0</xdr:rowOff>
    </xdr:from>
    <xdr:to>
      <xdr:col>27</xdr:col>
      <xdr:colOff>219075</xdr:colOff>
      <xdr:row>12</xdr:row>
      <xdr:rowOff>19050</xdr:rowOff>
    </xdr:to>
    <xdr:sp macro="" textlink="">
      <xdr:nvSpPr>
        <xdr:cNvPr id="776451" name="Text Box 2">
          <a:extLst>
            <a:ext uri="{FF2B5EF4-FFF2-40B4-BE49-F238E27FC236}">
              <a16:creationId xmlns:a16="http://schemas.microsoft.com/office/drawing/2014/main" id="{00000000-0008-0000-0400-000003D90B00}"/>
            </a:ext>
          </a:extLst>
        </xdr:cNvPr>
        <xdr:cNvSpPr txBox="1">
          <a:spLocks noChangeArrowheads="1"/>
        </xdr:cNvSpPr>
      </xdr:nvSpPr>
      <xdr:spPr bwMode="auto">
        <a:xfrm>
          <a:off x="21269325" y="933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114300</xdr:colOff>
      <xdr:row>7</xdr:row>
      <xdr:rowOff>0</xdr:rowOff>
    </xdr:from>
    <xdr:to>
      <xdr:col>27</xdr:col>
      <xdr:colOff>219075</xdr:colOff>
      <xdr:row>12</xdr:row>
      <xdr:rowOff>19050</xdr:rowOff>
    </xdr:to>
    <xdr:sp macro="" textlink="">
      <xdr:nvSpPr>
        <xdr:cNvPr id="776452" name="Text Box 3">
          <a:extLst>
            <a:ext uri="{FF2B5EF4-FFF2-40B4-BE49-F238E27FC236}">
              <a16:creationId xmlns:a16="http://schemas.microsoft.com/office/drawing/2014/main" id="{00000000-0008-0000-0400-000004D90B00}"/>
            </a:ext>
          </a:extLst>
        </xdr:cNvPr>
        <xdr:cNvSpPr txBox="1">
          <a:spLocks noChangeArrowheads="1"/>
        </xdr:cNvSpPr>
      </xdr:nvSpPr>
      <xdr:spPr bwMode="auto">
        <a:xfrm>
          <a:off x="21269325" y="933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114300</xdr:colOff>
      <xdr:row>7</xdr:row>
      <xdr:rowOff>0</xdr:rowOff>
    </xdr:from>
    <xdr:to>
      <xdr:col>33</xdr:col>
      <xdr:colOff>219075</xdr:colOff>
      <xdr:row>8</xdr:row>
      <xdr:rowOff>38100</xdr:rowOff>
    </xdr:to>
    <xdr:sp macro="" textlink="">
      <xdr:nvSpPr>
        <xdr:cNvPr id="794441" name="Text Box 1">
          <a:extLst>
            <a:ext uri="{FF2B5EF4-FFF2-40B4-BE49-F238E27FC236}">
              <a16:creationId xmlns:a16="http://schemas.microsoft.com/office/drawing/2014/main" id="{00000000-0008-0000-0500-0000491F0C00}"/>
            </a:ext>
          </a:extLst>
        </xdr:cNvPr>
        <xdr:cNvSpPr txBox="1">
          <a:spLocks noChangeArrowheads="1"/>
        </xdr:cNvSpPr>
      </xdr:nvSpPr>
      <xdr:spPr bwMode="auto">
        <a:xfrm>
          <a:off x="18992850" y="933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8</xdr:row>
      <xdr:rowOff>0</xdr:rowOff>
    </xdr:from>
    <xdr:to>
      <xdr:col>33</xdr:col>
      <xdr:colOff>219075</xdr:colOff>
      <xdr:row>9</xdr:row>
      <xdr:rowOff>38100</xdr:rowOff>
    </xdr:to>
    <xdr:sp macro="" textlink="">
      <xdr:nvSpPr>
        <xdr:cNvPr id="794442" name="Text Box 2">
          <a:extLst>
            <a:ext uri="{FF2B5EF4-FFF2-40B4-BE49-F238E27FC236}">
              <a16:creationId xmlns:a16="http://schemas.microsoft.com/office/drawing/2014/main" id="{00000000-0008-0000-0500-00004A1F0C00}"/>
            </a:ext>
          </a:extLst>
        </xdr:cNvPr>
        <xdr:cNvSpPr txBox="1">
          <a:spLocks noChangeArrowheads="1"/>
        </xdr:cNvSpPr>
      </xdr:nvSpPr>
      <xdr:spPr bwMode="auto">
        <a:xfrm>
          <a:off x="18992850" y="1123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114300</xdr:colOff>
      <xdr:row>8</xdr:row>
      <xdr:rowOff>0</xdr:rowOff>
    </xdr:from>
    <xdr:to>
      <xdr:col>33</xdr:col>
      <xdr:colOff>219075</xdr:colOff>
      <xdr:row>9</xdr:row>
      <xdr:rowOff>38100</xdr:rowOff>
    </xdr:to>
    <xdr:sp macro="" textlink="">
      <xdr:nvSpPr>
        <xdr:cNvPr id="794443" name="Text Box 3">
          <a:extLst>
            <a:ext uri="{FF2B5EF4-FFF2-40B4-BE49-F238E27FC236}">
              <a16:creationId xmlns:a16="http://schemas.microsoft.com/office/drawing/2014/main" id="{00000000-0008-0000-0500-00004B1F0C00}"/>
            </a:ext>
          </a:extLst>
        </xdr:cNvPr>
        <xdr:cNvSpPr txBox="1">
          <a:spLocks noChangeArrowheads="1"/>
        </xdr:cNvSpPr>
      </xdr:nvSpPr>
      <xdr:spPr bwMode="auto">
        <a:xfrm>
          <a:off x="18992850" y="11239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0</xdr:colOff>
      <xdr:row>2</xdr:row>
      <xdr:rowOff>0</xdr:rowOff>
    </xdr:from>
    <xdr:to>
      <xdr:col>46</xdr:col>
      <xdr:colOff>76200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695950" y="3429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4</xdr:row>
      <xdr:rowOff>0</xdr:rowOff>
    </xdr:from>
    <xdr:to>
      <xdr:col>46</xdr:col>
      <xdr:colOff>76200</xdr:colOff>
      <xdr:row>4</xdr:row>
      <xdr:rowOff>209549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5695950" y="762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31</xdr:row>
      <xdr:rowOff>0</xdr:rowOff>
    </xdr:from>
    <xdr:to>
      <xdr:col>46</xdr:col>
      <xdr:colOff>76200</xdr:colOff>
      <xdr:row>32</xdr:row>
      <xdr:rowOff>3361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695950" y="7048500"/>
          <a:ext cx="76200" cy="212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34</xdr:row>
      <xdr:rowOff>0</xdr:rowOff>
    </xdr:from>
    <xdr:to>
      <xdr:col>46</xdr:col>
      <xdr:colOff>76200</xdr:colOff>
      <xdr:row>34</xdr:row>
      <xdr:rowOff>209549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5695950" y="9772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34</xdr:row>
      <xdr:rowOff>0</xdr:rowOff>
    </xdr:from>
    <xdr:to>
      <xdr:col>46</xdr:col>
      <xdr:colOff>76200</xdr:colOff>
      <xdr:row>34</xdr:row>
      <xdr:rowOff>209549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5695950" y="9772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35</xdr:row>
      <xdr:rowOff>0</xdr:rowOff>
    </xdr:from>
    <xdr:to>
      <xdr:col>46</xdr:col>
      <xdr:colOff>76200</xdr:colOff>
      <xdr:row>36</xdr:row>
      <xdr:rowOff>2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5695950" y="9982200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35</xdr:row>
      <xdr:rowOff>0</xdr:rowOff>
    </xdr:from>
    <xdr:to>
      <xdr:col>46</xdr:col>
      <xdr:colOff>76200</xdr:colOff>
      <xdr:row>36</xdr:row>
      <xdr:rowOff>2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5695950" y="9982200"/>
          <a:ext cx="76200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36</xdr:row>
      <xdr:rowOff>0</xdr:rowOff>
    </xdr:from>
    <xdr:to>
      <xdr:col>46</xdr:col>
      <xdr:colOff>76200</xdr:colOff>
      <xdr:row>37</xdr:row>
      <xdr:rowOff>0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5695950" y="10191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36</xdr:row>
      <xdr:rowOff>0</xdr:rowOff>
    </xdr:from>
    <xdr:to>
      <xdr:col>46</xdr:col>
      <xdr:colOff>76200</xdr:colOff>
      <xdr:row>37</xdr:row>
      <xdr:rowOff>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5695950" y="10191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36</xdr:row>
      <xdr:rowOff>0</xdr:rowOff>
    </xdr:from>
    <xdr:to>
      <xdr:col>46</xdr:col>
      <xdr:colOff>76200</xdr:colOff>
      <xdr:row>37</xdr:row>
      <xdr:rowOff>0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5695950" y="10191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36</xdr:row>
      <xdr:rowOff>0</xdr:rowOff>
    </xdr:from>
    <xdr:to>
      <xdr:col>46</xdr:col>
      <xdr:colOff>76200</xdr:colOff>
      <xdr:row>37</xdr:row>
      <xdr:rowOff>0</xdr:rowOff>
    </xdr:to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5695950" y="10191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34</xdr:row>
      <xdr:rowOff>0</xdr:rowOff>
    </xdr:from>
    <xdr:to>
      <xdr:col>46</xdr:col>
      <xdr:colOff>76200</xdr:colOff>
      <xdr:row>34</xdr:row>
      <xdr:rowOff>209549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695950" y="9772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34</xdr:row>
      <xdr:rowOff>0</xdr:rowOff>
    </xdr:from>
    <xdr:to>
      <xdr:col>46</xdr:col>
      <xdr:colOff>76200</xdr:colOff>
      <xdr:row>34</xdr:row>
      <xdr:rowOff>209549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5695950" y="9772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46</xdr:col>
      <xdr:colOff>0</xdr:colOff>
      <xdr:row>31</xdr:row>
      <xdr:rowOff>0</xdr:rowOff>
    </xdr:from>
    <xdr:ext cx="76200" cy="212911"/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5695950" y="8724900"/>
          <a:ext cx="76200" cy="212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35</xdr:row>
      <xdr:rowOff>0</xdr:rowOff>
    </xdr:from>
    <xdr:ext cx="76200" cy="212912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5695950" y="99822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35</xdr:row>
      <xdr:rowOff>0</xdr:rowOff>
    </xdr:from>
    <xdr:ext cx="76200" cy="212912"/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5695950" y="99822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35</xdr:row>
      <xdr:rowOff>0</xdr:rowOff>
    </xdr:from>
    <xdr:ext cx="76200" cy="212912"/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5695950" y="99822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35</xdr:row>
      <xdr:rowOff>0</xdr:rowOff>
    </xdr:from>
    <xdr:ext cx="76200" cy="212912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5695950" y="99822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35</xdr:row>
      <xdr:rowOff>0</xdr:rowOff>
    </xdr:from>
    <xdr:ext cx="76200" cy="212912"/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5695950" y="9982200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114300</xdr:colOff>
      <xdr:row>7</xdr:row>
      <xdr:rowOff>0</xdr:rowOff>
    </xdr:from>
    <xdr:to>
      <xdr:col>34</xdr:col>
      <xdr:colOff>219075</xdr:colOff>
      <xdr:row>8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9173825" y="1295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114300</xdr:colOff>
      <xdr:row>8</xdr:row>
      <xdr:rowOff>0</xdr:rowOff>
    </xdr:from>
    <xdr:to>
      <xdr:col>34</xdr:col>
      <xdr:colOff>219075</xdr:colOff>
      <xdr:row>9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173825" y="1485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114300</xdr:colOff>
      <xdr:row>8</xdr:row>
      <xdr:rowOff>0</xdr:rowOff>
    </xdr:from>
    <xdr:to>
      <xdr:col>34</xdr:col>
      <xdr:colOff>219075</xdr:colOff>
      <xdr:row>9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19173825" y="1485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0</xdr:colOff>
      <xdr:row>2</xdr:row>
      <xdr:rowOff>0</xdr:rowOff>
    </xdr:from>
    <xdr:to>
      <xdr:col>46</xdr:col>
      <xdr:colOff>76200</xdr:colOff>
      <xdr:row>3</xdr:row>
      <xdr:rowOff>0</xdr:rowOff>
    </xdr:to>
    <xdr:sp macro="" textlink="">
      <xdr:nvSpPr>
        <xdr:cNvPr id="612001" name="Text Box 1">
          <a:extLst>
            <a:ext uri="{FF2B5EF4-FFF2-40B4-BE49-F238E27FC236}">
              <a16:creationId xmlns:a16="http://schemas.microsoft.com/office/drawing/2014/main" id="{00000000-0008-0000-0800-0000A1560900}"/>
            </a:ext>
          </a:extLst>
        </xdr:cNvPr>
        <xdr:cNvSpPr txBox="1">
          <a:spLocks noChangeArrowheads="1"/>
        </xdr:cNvSpPr>
      </xdr:nvSpPr>
      <xdr:spPr bwMode="auto">
        <a:xfrm>
          <a:off x="5695950" y="2667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4</xdr:row>
      <xdr:rowOff>0</xdr:rowOff>
    </xdr:from>
    <xdr:to>
      <xdr:col>46</xdr:col>
      <xdr:colOff>76200</xdr:colOff>
      <xdr:row>5</xdr:row>
      <xdr:rowOff>0</xdr:rowOff>
    </xdr:to>
    <xdr:sp macro="" textlink="">
      <xdr:nvSpPr>
        <xdr:cNvPr id="612002" name="Text Box 7">
          <a:extLst>
            <a:ext uri="{FF2B5EF4-FFF2-40B4-BE49-F238E27FC236}">
              <a16:creationId xmlns:a16="http://schemas.microsoft.com/office/drawing/2014/main" id="{00000000-0008-0000-0800-0000A2560900}"/>
            </a:ext>
          </a:extLst>
        </xdr:cNvPr>
        <xdr:cNvSpPr txBox="1">
          <a:spLocks noChangeArrowheads="1"/>
        </xdr:cNvSpPr>
      </xdr:nvSpPr>
      <xdr:spPr bwMode="auto">
        <a:xfrm>
          <a:off x="5695950" y="533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29</xdr:row>
      <xdr:rowOff>0</xdr:rowOff>
    </xdr:from>
    <xdr:to>
      <xdr:col>46</xdr:col>
      <xdr:colOff>76200</xdr:colOff>
      <xdr:row>30</xdr:row>
      <xdr:rowOff>5846</xdr:rowOff>
    </xdr:to>
    <xdr:sp macro="" textlink="">
      <xdr:nvSpPr>
        <xdr:cNvPr id="612003" name="Text Box 7">
          <a:extLst>
            <a:ext uri="{FF2B5EF4-FFF2-40B4-BE49-F238E27FC236}">
              <a16:creationId xmlns:a16="http://schemas.microsoft.com/office/drawing/2014/main" id="{00000000-0008-0000-0800-0000A3560900}"/>
            </a:ext>
          </a:extLst>
        </xdr:cNvPr>
        <xdr:cNvSpPr txBox="1">
          <a:spLocks noChangeArrowheads="1"/>
        </xdr:cNvSpPr>
      </xdr:nvSpPr>
      <xdr:spPr bwMode="auto">
        <a:xfrm>
          <a:off x="5695950" y="61912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32</xdr:row>
      <xdr:rowOff>0</xdr:rowOff>
    </xdr:from>
    <xdr:to>
      <xdr:col>46</xdr:col>
      <xdr:colOff>76200</xdr:colOff>
      <xdr:row>33</xdr:row>
      <xdr:rowOff>0</xdr:rowOff>
    </xdr:to>
    <xdr:sp macro="" textlink="">
      <xdr:nvSpPr>
        <xdr:cNvPr id="612004" name="Text Box 7">
          <a:extLst>
            <a:ext uri="{FF2B5EF4-FFF2-40B4-BE49-F238E27FC236}">
              <a16:creationId xmlns:a16="http://schemas.microsoft.com/office/drawing/2014/main" id="{00000000-0008-0000-0800-0000A4560900}"/>
            </a:ext>
          </a:extLst>
        </xdr:cNvPr>
        <xdr:cNvSpPr txBox="1">
          <a:spLocks noChangeArrowheads="1"/>
        </xdr:cNvSpPr>
      </xdr:nvSpPr>
      <xdr:spPr bwMode="auto">
        <a:xfrm>
          <a:off x="5695950" y="6877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32</xdr:row>
      <xdr:rowOff>0</xdr:rowOff>
    </xdr:from>
    <xdr:to>
      <xdr:col>46</xdr:col>
      <xdr:colOff>76200</xdr:colOff>
      <xdr:row>33</xdr:row>
      <xdr:rowOff>0</xdr:rowOff>
    </xdr:to>
    <xdr:sp macro="" textlink="">
      <xdr:nvSpPr>
        <xdr:cNvPr id="612005" name="Text Box 7">
          <a:extLst>
            <a:ext uri="{FF2B5EF4-FFF2-40B4-BE49-F238E27FC236}">
              <a16:creationId xmlns:a16="http://schemas.microsoft.com/office/drawing/2014/main" id="{00000000-0008-0000-0800-0000A5560900}"/>
            </a:ext>
          </a:extLst>
        </xdr:cNvPr>
        <xdr:cNvSpPr txBox="1">
          <a:spLocks noChangeArrowheads="1"/>
        </xdr:cNvSpPr>
      </xdr:nvSpPr>
      <xdr:spPr bwMode="auto">
        <a:xfrm>
          <a:off x="5695950" y="6877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32</xdr:row>
      <xdr:rowOff>0</xdr:rowOff>
    </xdr:from>
    <xdr:to>
      <xdr:col>46</xdr:col>
      <xdr:colOff>76200</xdr:colOff>
      <xdr:row>33</xdr:row>
      <xdr:rowOff>1</xdr:rowOff>
    </xdr:to>
    <xdr:sp macro="" textlink="">
      <xdr:nvSpPr>
        <xdr:cNvPr id="612006" name="Text Box 7">
          <a:extLst>
            <a:ext uri="{FF2B5EF4-FFF2-40B4-BE49-F238E27FC236}">
              <a16:creationId xmlns:a16="http://schemas.microsoft.com/office/drawing/2014/main" id="{00000000-0008-0000-0800-0000A6560900}"/>
            </a:ext>
          </a:extLst>
        </xdr:cNvPr>
        <xdr:cNvSpPr txBox="1">
          <a:spLocks noChangeArrowheads="1"/>
        </xdr:cNvSpPr>
      </xdr:nvSpPr>
      <xdr:spPr bwMode="auto">
        <a:xfrm>
          <a:off x="5695950" y="739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32</xdr:row>
      <xdr:rowOff>0</xdr:rowOff>
    </xdr:from>
    <xdr:to>
      <xdr:col>46</xdr:col>
      <xdr:colOff>76200</xdr:colOff>
      <xdr:row>33</xdr:row>
      <xdr:rowOff>1</xdr:rowOff>
    </xdr:to>
    <xdr:sp macro="" textlink="">
      <xdr:nvSpPr>
        <xdr:cNvPr id="612007" name="Text Box 7">
          <a:extLst>
            <a:ext uri="{FF2B5EF4-FFF2-40B4-BE49-F238E27FC236}">
              <a16:creationId xmlns:a16="http://schemas.microsoft.com/office/drawing/2014/main" id="{00000000-0008-0000-0800-0000A7560900}"/>
            </a:ext>
          </a:extLst>
        </xdr:cNvPr>
        <xdr:cNvSpPr txBox="1">
          <a:spLocks noChangeArrowheads="1"/>
        </xdr:cNvSpPr>
      </xdr:nvSpPr>
      <xdr:spPr bwMode="auto">
        <a:xfrm>
          <a:off x="5695950" y="739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33</xdr:row>
      <xdr:rowOff>0</xdr:rowOff>
    </xdr:from>
    <xdr:to>
      <xdr:col>46</xdr:col>
      <xdr:colOff>76200</xdr:colOff>
      <xdr:row>34</xdr:row>
      <xdr:rowOff>1</xdr:rowOff>
    </xdr:to>
    <xdr:sp macro="" textlink="">
      <xdr:nvSpPr>
        <xdr:cNvPr id="612008" name="Text Box 7">
          <a:extLst>
            <a:ext uri="{FF2B5EF4-FFF2-40B4-BE49-F238E27FC236}">
              <a16:creationId xmlns:a16="http://schemas.microsoft.com/office/drawing/2014/main" id="{00000000-0008-0000-0800-0000A8560900}"/>
            </a:ext>
          </a:extLst>
        </xdr:cNvPr>
        <xdr:cNvSpPr txBox="1">
          <a:spLocks noChangeArrowheads="1"/>
        </xdr:cNvSpPr>
      </xdr:nvSpPr>
      <xdr:spPr bwMode="auto">
        <a:xfrm>
          <a:off x="5695950" y="7734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33</xdr:row>
      <xdr:rowOff>0</xdr:rowOff>
    </xdr:from>
    <xdr:to>
      <xdr:col>46</xdr:col>
      <xdr:colOff>76200</xdr:colOff>
      <xdr:row>34</xdr:row>
      <xdr:rowOff>1</xdr:rowOff>
    </xdr:to>
    <xdr:sp macro="" textlink="">
      <xdr:nvSpPr>
        <xdr:cNvPr id="612009" name="Text Box 7">
          <a:extLst>
            <a:ext uri="{FF2B5EF4-FFF2-40B4-BE49-F238E27FC236}">
              <a16:creationId xmlns:a16="http://schemas.microsoft.com/office/drawing/2014/main" id="{00000000-0008-0000-0800-0000A9560900}"/>
            </a:ext>
          </a:extLst>
        </xdr:cNvPr>
        <xdr:cNvSpPr txBox="1">
          <a:spLocks noChangeArrowheads="1"/>
        </xdr:cNvSpPr>
      </xdr:nvSpPr>
      <xdr:spPr bwMode="auto">
        <a:xfrm>
          <a:off x="5695950" y="7905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33</xdr:row>
      <xdr:rowOff>0</xdr:rowOff>
    </xdr:from>
    <xdr:to>
      <xdr:col>46</xdr:col>
      <xdr:colOff>76200</xdr:colOff>
      <xdr:row>34</xdr:row>
      <xdr:rowOff>1</xdr:rowOff>
    </xdr:to>
    <xdr:sp macro="" textlink="">
      <xdr:nvSpPr>
        <xdr:cNvPr id="612010" name="Text Box 7">
          <a:extLst>
            <a:ext uri="{FF2B5EF4-FFF2-40B4-BE49-F238E27FC236}">
              <a16:creationId xmlns:a16="http://schemas.microsoft.com/office/drawing/2014/main" id="{00000000-0008-0000-0800-0000AA560900}"/>
            </a:ext>
          </a:extLst>
        </xdr:cNvPr>
        <xdr:cNvSpPr txBox="1">
          <a:spLocks noChangeArrowheads="1"/>
        </xdr:cNvSpPr>
      </xdr:nvSpPr>
      <xdr:spPr bwMode="auto">
        <a:xfrm>
          <a:off x="5695950" y="7905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33</xdr:row>
      <xdr:rowOff>0</xdr:rowOff>
    </xdr:from>
    <xdr:to>
      <xdr:col>46</xdr:col>
      <xdr:colOff>76200</xdr:colOff>
      <xdr:row>34</xdr:row>
      <xdr:rowOff>1</xdr:rowOff>
    </xdr:to>
    <xdr:sp macro="" textlink="">
      <xdr:nvSpPr>
        <xdr:cNvPr id="612011" name="Text Box 7">
          <a:extLst>
            <a:ext uri="{FF2B5EF4-FFF2-40B4-BE49-F238E27FC236}">
              <a16:creationId xmlns:a16="http://schemas.microsoft.com/office/drawing/2014/main" id="{00000000-0008-0000-0800-0000AB560900}"/>
            </a:ext>
          </a:extLst>
        </xdr:cNvPr>
        <xdr:cNvSpPr txBox="1">
          <a:spLocks noChangeArrowheads="1"/>
        </xdr:cNvSpPr>
      </xdr:nvSpPr>
      <xdr:spPr bwMode="auto">
        <a:xfrm>
          <a:off x="5695950" y="7905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32</xdr:row>
      <xdr:rowOff>0</xdr:rowOff>
    </xdr:from>
    <xdr:to>
      <xdr:col>46</xdr:col>
      <xdr:colOff>76200</xdr:colOff>
      <xdr:row>33</xdr:row>
      <xdr:rowOff>0</xdr:rowOff>
    </xdr:to>
    <xdr:sp macro="" textlink="">
      <xdr:nvSpPr>
        <xdr:cNvPr id="612012" name="Text Box 7">
          <a:extLst>
            <a:ext uri="{FF2B5EF4-FFF2-40B4-BE49-F238E27FC236}">
              <a16:creationId xmlns:a16="http://schemas.microsoft.com/office/drawing/2014/main" id="{00000000-0008-0000-0800-0000AC560900}"/>
            </a:ext>
          </a:extLst>
        </xdr:cNvPr>
        <xdr:cNvSpPr txBox="1">
          <a:spLocks noChangeArrowheads="1"/>
        </xdr:cNvSpPr>
      </xdr:nvSpPr>
      <xdr:spPr bwMode="auto">
        <a:xfrm>
          <a:off x="5695950" y="6877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0</xdr:colOff>
      <xdr:row>32</xdr:row>
      <xdr:rowOff>0</xdr:rowOff>
    </xdr:from>
    <xdr:to>
      <xdr:col>46</xdr:col>
      <xdr:colOff>76200</xdr:colOff>
      <xdr:row>33</xdr:row>
      <xdr:rowOff>0</xdr:rowOff>
    </xdr:to>
    <xdr:sp macro="" textlink="">
      <xdr:nvSpPr>
        <xdr:cNvPr id="612013" name="Text Box 7">
          <a:extLst>
            <a:ext uri="{FF2B5EF4-FFF2-40B4-BE49-F238E27FC236}">
              <a16:creationId xmlns:a16="http://schemas.microsoft.com/office/drawing/2014/main" id="{00000000-0008-0000-0800-0000AD560900}"/>
            </a:ext>
          </a:extLst>
        </xdr:cNvPr>
        <xdr:cNvSpPr txBox="1">
          <a:spLocks noChangeArrowheads="1"/>
        </xdr:cNvSpPr>
      </xdr:nvSpPr>
      <xdr:spPr bwMode="auto">
        <a:xfrm>
          <a:off x="5695950" y="6877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46</xdr:col>
      <xdr:colOff>0</xdr:colOff>
      <xdr:row>29</xdr:row>
      <xdr:rowOff>0</xdr:rowOff>
    </xdr:from>
    <xdr:ext cx="76200" cy="212911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5670176" y="5658971"/>
          <a:ext cx="76200" cy="212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32</xdr:row>
      <xdr:rowOff>0</xdr:rowOff>
    </xdr:from>
    <xdr:ext cx="76200" cy="212912"/>
    <xdr:sp macro="" textlink="">
      <xdr:nvSpPr>
        <xdr:cNvPr id="17" name="Text Box 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5670176" y="9278471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32</xdr:row>
      <xdr:rowOff>0</xdr:rowOff>
    </xdr:from>
    <xdr:ext cx="76200" cy="212912"/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 bwMode="auto">
        <a:xfrm>
          <a:off x="5670176" y="9278471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32</xdr:row>
      <xdr:rowOff>0</xdr:rowOff>
    </xdr:from>
    <xdr:ext cx="76200" cy="212912"/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5670176" y="9278471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32</xdr:row>
      <xdr:rowOff>0</xdr:rowOff>
    </xdr:from>
    <xdr:ext cx="76200" cy="212912"/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 bwMode="auto">
        <a:xfrm>
          <a:off x="5670176" y="9278471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32</xdr:row>
      <xdr:rowOff>0</xdr:rowOff>
    </xdr:from>
    <xdr:ext cx="76200" cy="212912"/>
    <xdr:sp macro="" textlink="">
      <xdr:nvSpPr>
        <xdr:cNvPr id="21" name="Text Box 7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 bwMode="auto">
        <a:xfrm>
          <a:off x="5670176" y="9278471"/>
          <a:ext cx="76200" cy="212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104775</xdr:colOff>
      <xdr:row>0</xdr:row>
      <xdr:rowOff>228600</xdr:rowOff>
    </xdr:to>
    <xdr:sp macro="" textlink="">
      <xdr:nvSpPr>
        <xdr:cNvPr id="790387" name="Text Box 1">
          <a:extLst>
            <a:ext uri="{FF2B5EF4-FFF2-40B4-BE49-F238E27FC236}">
              <a16:creationId xmlns:a16="http://schemas.microsoft.com/office/drawing/2014/main" id="{00000000-0008-0000-0900-0000730F0C00}"/>
            </a:ext>
          </a:extLst>
        </xdr:cNvPr>
        <xdr:cNvSpPr txBox="1">
          <a:spLocks noChangeArrowheads="1"/>
        </xdr:cNvSpPr>
      </xdr:nvSpPr>
      <xdr:spPr bwMode="auto">
        <a:xfrm>
          <a:off x="18011775" y="10572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104775</xdr:colOff>
      <xdr:row>0</xdr:row>
      <xdr:rowOff>228600</xdr:rowOff>
    </xdr:to>
    <xdr:sp macro="" textlink="">
      <xdr:nvSpPr>
        <xdr:cNvPr id="790388" name="Text Box 2">
          <a:extLst>
            <a:ext uri="{FF2B5EF4-FFF2-40B4-BE49-F238E27FC236}">
              <a16:creationId xmlns:a16="http://schemas.microsoft.com/office/drawing/2014/main" id="{00000000-0008-0000-0900-0000740F0C00}"/>
            </a:ext>
          </a:extLst>
        </xdr:cNvPr>
        <xdr:cNvSpPr txBox="1">
          <a:spLocks noChangeArrowheads="1"/>
        </xdr:cNvSpPr>
      </xdr:nvSpPr>
      <xdr:spPr bwMode="auto">
        <a:xfrm>
          <a:off x="18011775" y="13335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104775</xdr:colOff>
      <xdr:row>0</xdr:row>
      <xdr:rowOff>228600</xdr:rowOff>
    </xdr:to>
    <xdr:sp macro="" textlink="">
      <xdr:nvSpPr>
        <xdr:cNvPr id="790389" name="Text Box 3">
          <a:extLst>
            <a:ext uri="{FF2B5EF4-FFF2-40B4-BE49-F238E27FC236}">
              <a16:creationId xmlns:a16="http://schemas.microsoft.com/office/drawing/2014/main" id="{00000000-0008-0000-0900-0000750F0C00}"/>
            </a:ext>
          </a:extLst>
        </xdr:cNvPr>
        <xdr:cNvSpPr txBox="1">
          <a:spLocks noChangeArrowheads="1"/>
        </xdr:cNvSpPr>
      </xdr:nvSpPr>
      <xdr:spPr bwMode="auto">
        <a:xfrm>
          <a:off x="18011775" y="13335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0</xdr:row>
      <xdr:rowOff>228600</xdr:rowOff>
    </xdr:to>
    <xdr:sp macro="" textlink="">
      <xdr:nvSpPr>
        <xdr:cNvPr id="790390" name="Text Box 4">
          <a:extLst>
            <a:ext uri="{FF2B5EF4-FFF2-40B4-BE49-F238E27FC236}">
              <a16:creationId xmlns:a16="http://schemas.microsoft.com/office/drawing/2014/main" id="{00000000-0008-0000-0900-0000760F0C00}"/>
            </a:ext>
          </a:extLst>
        </xdr:cNvPr>
        <xdr:cNvSpPr txBox="1">
          <a:spLocks noChangeArrowheads="1"/>
        </xdr:cNvSpPr>
      </xdr:nvSpPr>
      <xdr:spPr bwMode="auto">
        <a:xfrm>
          <a:off x="1381125" y="16859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391" name="Text Box 5">
          <a:extLst>
            <a:ext uri="{FF2B5EF4-FFF2-40B4-BE49-F238E27FC236}">
              <a16:creationId xmlns:a16="http://schemas.microsoft.com/office/drawing/2014/main" id="{00000000-0008-0000-0900-000077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392" name="Text Box 6">
          <a:extLst>
            <a:ext uri="{FF2B5EF4-FFF2-40B4-BE49-F238E27FC236}">
              <a16:creationId xmlns:a16="http://schemas.microsoft.com/office/drawing/2014/main" id="{00000000-0008-0000-0900-000078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393" name="Text Box 7">
          <a:extLst>
            <a:ext uri="{FF2B5EF4-FFF2-40B4-BE49-F238E27FC236}">
              <a16:creationId xmlns:a16="http://schemas.microsoft.com/office/drawing/2014/main" id="{00000000-0008-0000-0900-000079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394" name="Text Box 8">
          <a:extLst>
            <a:ext uri="{FF2B5EF4-FFF2-40B4-BE49-F238E27FC236}">
              <a16:creationId xmlns:a16="http://schemas.microsoft.com/office/drawing/2014/main" id="{00000000-0008-0000-0900-00007A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395" name="Text Box 9">
          <a:extLst>
            <a:ext uri="{FF2B5EF4-FFF2-40B4-BE49-F238E27FC236}">
              <a16:creationId xmlns:a16="http://schemas.microsoft.com/office/drawing/2014/main" id="{00000000-0008-0000-0900-00007B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396" name="Text Box 10">
          <a:extLst>
            <a:ext uri="{FF2B5EF4-FFF2-40B4-BE49-F238E27FC236}">
              <a16:creationId xmlns:a16="http://schemas.microsoft.com/office/drawing/2014/main" id="{00000000-0008-0000-0900-00007C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397" name="Text Box 11">
          <a:extLst>
            <a:ext uri="{FF2B5EF4-FFF2-40B4-BE49-F238E27FC236}">
              <a16:creationId xmlns:a16="http://schemas.microsoft.com/office/drawing/2014/main" id="{00000000-0008-0000-0900-00007D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398" name="Text Box 12">
          <a:extLst>
            <a:ext uri="{FF2B5EF4-FFF2-40B4-BE49-F238E27FC236}">
              <a16:creationId xmlns:a16="http://schemas.microsoft.com/office/drawing/2014/main" id="{00000000-0008-0000-0900-00007E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399" name="Text Box 13">
          <a:extLst>
            <a:ext uri="{FF2B5EF4-FFF2-40B4-BE49-F238E27FC236}">
              <a16:creationId xmlns:a16="http://schemas.microsoft.com/office/drawing/2014/main" id="{00000000-0008-0000-0900-00007F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0" name="Text Box 14">
          <a:extLst>
            <a:ext uri="{FF2B5EF4-FFF2-40B4-BE49-F238E27FC236}">
              <a16:creationId xmlns:a16="http://schemas.microsoft.com/office/drawing/2014/main" id="{00000000-0008-0000-0900-000080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1" name="Text Box 15">
          <a:extLst>
            <a:ext uri="{FF2B5EF4-FFF2-40B4-BE49-F238E27FC236}">
              <a16:creationId xmlns:a16="http://schemas.microsoft.com/office/drawing/2014/main" id="{00000000-0008-0000-0900-000081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2" name="Text Box 16">
          <a:extLst>
            <a:ext uri="{FF2B5EF4-FFF2-40B4-BE49-F238E27FC236}">
              <a16:creationId xmlns:a16="http://schemas.microsoft.com/office/drawing/2014/main" id="{00000000-0008-0000-0900-000082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3" name="Text Box 17">
          <a:extLst>
            <a:ext uri="{FF2B5EF4-FFF2-40B4-BE49-F238E27FC236}">
              <a16:creationId xmlns:a16="http://schemas.microsoft.com/office/drawing/2014/main" id="{00000000-0008-0000-0900-000083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4" name="Text Box 18">
          <a:extLst>
            <a:ext uri="{FF2B5EF4-FFF2-40B4-BE49-F238E27FC236}">
              <a16:creationId xmlns:a16="http://schemas.microsoft.com/office/drawing/2014/main" id="{00000000-0008-0000-0900-000084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5" name="Text Box 19">
          <a:extLst>
            <a:ext uri="{FF2B5EF4-FFF2-40B4-BE49-F238E27FC236}">
              <a16:creationId xmlns:a16="http://schemas.microsoft.com/office/drawing/2014/main" id="{00000000-0008-0000-0900-000085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6" name="Text Box 20">
          <a:extLst>
            <a:ext uri="{FF2B5EF4-FFF2-40B4-BE49-F238E27FC236}">
              <a16:creationId xmlns:a16="http://schemas.microsoft.com/office/drawing/2014/main" id="{00000000-0008-0000-0900-000086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7" name="Text Box 21">
          <a:extLst>
            <a:ext uri="{FF2B5EF4-FFF2-40B4-BE49-F238E27FC236}">
              <a16:creationId xmlns:a16="http://schemas.microsoft.com/office/drawing/2014/main" id="{00000000-0008-0000-0900-000087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8" name="Text Box 22">
          <a:extLst>
            <a:ext uri="{FF2B5EF4-FFF2-40B4-BE49-F238E27FC236}">
              <a16:creationId xmlns:a16="http://schemas.microsoft.com/office/drawing/2014/main" id="{00000000-0008-0000-0900-000088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09" name="Text Box 23">
          <a:extLst>
            <a:ext uri="{FF2B5EF4-FFF2-40B4-BE49-F238E27FC236}">
              <a16:creationId xmlns:a16="http://schemas.microsoft.com/office/drawing/2014/main" id="{00000000-0008-0000-0900-000089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10" name="Text Box 24">
          <a:extLst>
            <a:ext uri="{FF2B5EF4-FFF2-40B4-BE49-F238E27FC236}">
              <a16:creationId xmlns:a16="http://schemas.microsoft.com/office/drawing/2014/main" id="{00000000-0008-0000-0900-00008A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11" name="Text Box 25">
          <a:extLst>
            <a:ext uri="{FF2B5EF4-FFF2-40B4-BE49-F238E27FC236}">
              <a16:creationId xmlns:a16="http://schemas.microsoft.com/office/drawing/2014/main" id="{00000000-0008-0000-0900-00008B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12" name="Text Box 26">
          <a:extLst>
            <a:ext uri="{FF2B5EF4-FFF2-40B4-BE49-F238E27FC236}">
              <a16:creationId xmlns:a16="http://schemas.microsoft.com/office/drawing/2014/main" id="{00000000-0008-0000-0900-00008C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13" name="Text Box 27">
          <a:extLst>
            <a:ext uri="{FF2B5EF4-FFF2-40B4-BE49-F238E27FC236}">
              <a16:creationId xmlns:a16="http://schemas.microsoft.com/office/drawing/2014/main" id="{00000000-0008-0000-0900-00008D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14" name="Text Box 28">
          <a:extLst>
            <a:ext uri="{FF2B5EF4-FFF2-40B4-BE49-F238E27FC236}">
              <a16:creationId xmlns:a16="http://schemas.microsoft.com/office/drawing/2014/main" id="{00000000-0008-0000-0900-00008E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15" name="Text Box 29">
          <a:extLst>
            <a:ext uri="{FF2B5EF4-FFF2-40B4-BE49-F238E27FC236}">
              <a16:creationId xmlns:a16="http://schemas.microsoft.com/office/drawing/2014/main" id="{00000000-0008-0000-0900-00008F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16" name="Text Box 30">
          <a:extLst>
            <a:ext uri="{FF2B5EF4-FFF2-40B4-BE49-F238E27FC236}">
              <a16:creationId xmlns:a16="http://schemas.microsoft.com/office/drawing/2014/main" id="{00000000-0008-0000-0900-000090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17" name="Text Box 31">
          <a:extLst>
            <a:ext uri="{FF2B5EF4-FFF2-40B4-BE49-F238E27FC236}">
              <a16:creationId xmlns:a16="http://schemas.microsoft.com/office/drawing/2014/main" id="{00000000-0008-0000-0900-000091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18" name="Text Box 32">
          <a:extLst>
            <a:ext uri="{FF2B5EF4-FFF2-40B4-BE49-F238E27FC236}">
              <a16:creationId xmlns:a16="http://schemas.microsoft.com/office/drawing/2014/main" id="{00000000-0008-0000-0900-000092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19" name="Text Box 33">
          <a:extLst>
            <a:ext uri="{FF2B5EF4-FFF2-40B4-BE49-F238E27FC236}">
              <a16:creationId xmlns:a16="http://schemas.microsoft.com/office/drawing/2014/main" id="{00000000-0008-0000-0900-000093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0" name="Text Box 34">
          <a:extLst>
            <a:ext uri="{FF2B5EF4-FFF2-40B4-BE49-F238E27FC236}">
              <a16:creationId xmlns:a16="http://schemas.microsoft.com/office/drawing/2014/main" id="{00000000-0008-0000-0900-000094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1" name="Text Box 35">
          <a:extLst>
            <a:ext uri="{FF2B5EF4-FFF2-40B4-BE49-F238E27FC236}">
              <a16:creationId xmlns:a16="http://schemas.microsoft.com/office/drawing/2014/main" id="{00000000-0008-0000-0900-000095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2" name="Text Box 36">
          <a:extLst>
            <a:ext uri="{FF2B5EF4-FFF2-40B4-BE49-F238E27FC236}">
              <a16:creationId xmlns:a16="http://schemas.microsoft.com/office/drawing/2014/main" id="{00000000-0008-0000-0900-000096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3" name="Text Box 37">
          <a:extLst>
            <a:ext uri="{FF2B5EF4-FFF2-40B4-BE49-F238E27FC236}">
              <a16:creationId xmlns:a16="http://schemas.microsoft.com/office/drawing/2014/main" id="{00000000-0008-0000-0900-000097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4" name="Text Box 38">
          <a:extLst>
            <a:ext uri="{FF2B5EF4-FFF2-40B4-BE49-F238E27FC236}">
              <a16:creationId xmlns:a16="http://schemas.microsoft.com/office/drawing/2014/main" id="{00000000-0008-0000-0900-000098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5" name="Text Box 39">
          <a:extLst>
            <a:ext uri="{FF2B5EF4-FFF2-40B4-BE49-F238E27FC236}">
              <a16:creationId xmlns:a16="http://schemas.microsoft.com/office/drawing/2014/main" id="{00000000-0008-0000-0900-000099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6" name="Text Box 40">
          <a:extLst>
            <a:ext uri="{FF2B5EF4-FFF2-40B4-BE49-F238E27FC236}">
              <a16:creationId xmlns:a16="http://schemas.microsoft.com/office/drawing/2014/main" id="{00000000-0008-0000-0900-00009A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7" name="Text Box 41">
          <a:extLst>
            <a:ext uri="{FF2B5EF4-FFF2-40B4-BE49-F238E27FC236}">
              <a16:creationId xmlns:a16="http://schemas.microsoft.com/office/drawing/2014/main" id="{00000000-0008-0000-0900-00009B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8" name="Text Box 42">
          <a:extLst>
            <a:ext uri="{FF2B5EF4-FFF2-40B4-BE49-F238E27FC236}">
              <a16:creationId xmlns:a16="http://schemas.microsoft.com/office/drawing/2014/main" id="{00000000-0008-0000-0900-00009C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29" name="Text Box 43">
          <a:extLst>
            <a:ext uri="{FF2B5EF4-FFF2-40B4-BE49-F238E27FC236}">
              <a16:creationId xmlns:a16="http://schemas.microsoft.com/office/drawing/2014/main" id="{00000000-0008-0000-0900-00009D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0" name="Text Box 44">
          <a:extLst>
            <a:ext uri="{FF2B5EF4-FFF2-40B4-BE49-F238E27FC236}">
              <a16:creationId xmlns:a16="http://schemas.microsoft.com/office/drawing/2014/main" id="{00000000-0008-0000-0900-00009E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1" name="Text Box 45">
          <a:extLst>
            <a:ext uri="{FF2B5EF4-FFF2-40B4-BE49-F238E27FC236}">
              <a16:creationId xmlns:a16="http://schemas.microsoft.com/office/drawing/2014/main" id="{00000000-0008-0000-0900-00009F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2" name="Text Box 46">
          <a:extLst>
            <a:ext uri="{FF2B5EF4-FFF2-40B4-BE49-F238E27FC236}">
              <a16:creationId xmlns:a16="http://schemas.microsoft.com/office/drawing/2014/main" id="{00000000-0008-0000-0900-0000A00F0C00}"/>
            </a:ext>
          </a:extLst>
        </xdr:cNvPr>
        <xdr:cNvSpPr txBox="1">
          <a:spLocks noChangeArrowheads="1"/>
        </xdr:cNvSpPr>
      </xdr:nvSpPr>
      <xdr:spPr bwMode="auto">
        <a:xfrm>
          <a:off x="1619250" y="2381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3" name="Text Box 47">
          <a:extLst>
            <a:ext uri="{FF2B5EF4-FFF2-40B4-BE49-F238E27FC236}">
              <a16:creationId xmlns:a16="http://schemas.microsoft.com/office/drawing/2014/main" id="{00000000-0008-0000-0900-0000A10F0C00}"/>
            </a:ext>
          </a:extLst>
        </xdr:cNvPr>
        <xdr:cNvSpPr txBox="1">
          <a:spLocks noChangeArrowheads="1"/>
        </xdr:cNvSpPr>
      </xdr:nvSpPr>
      <xdr:spPr bwMode="auto">
        <a:xfrm>
          <a:off x="1619250" y="16859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4" name="Text Box 48">
          <a:extLst>
            <a:ext uri="{FF2B5EF4-FFF2-40B4-BE49-F238E27FC236}">
              <a16:creationId xmlns:a16="http://schemas.microsoft.com/office/drawing/2014/main" id="{00000000-0008-0000-0900-0000A20F0C00}"/>
            </a:ext>
          </a:extLst>
        </xdr:cNvPr>
        <xdr:cNvSpPr txBox="1">
          <a:spLocks noChangeArrowheads="1"/>
        </xdr:cNvSpPr>
      </xdr:nvSpPr>
      <xdr:spPr bwMode="auto">
        <a:xfrm>
          <a:off x="1619250" y="306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5" name="Text Box 49">
          <a:extLst>
            <a:ext uri="{FF2B5EF4-FFF2-40B4-BE49-F238E27FC236}">
              <a16:creationId xmlns:a16="http://schemas.microsoft.com/office/drawing/2014/main" id="{00000000-0008-0000-0900-0000A30F0C00}"/>
            </a:ext>
          </a:extLst>
        </xdr:cNvPr>
        <xdr:cNvSpPr txBox="1">
          <a:spLocks noChangeArrowheads="1"/>
        </xdr:cNvSpPr>
      </xdr:nvSpPr>
      <xdr:spPr bwMode="auto">
        <a:xfrm>
          <a:off x="1619250" y="38957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6" name="Text Box 50">
          <a:extLst>
            <a:ext uri="{FF2B5EF4-FFF2-40B4-BE49-F238E27FC236}">
              <a16:creationId xmlns:a16="http://schemas.microsoft.com/office/drawing/2014/main" id="{00000000-0008-0000-0900-0000A40F0C00}"/>
            </a:ext>
          </a:extLst>
        </xdr:cNvPr>
        <xdr:cNvSpPr txBox="1">
          <a:spLocks noChangeArrowheads="1"/>
        </xdr:cNvSpPr>
      </xdr:nvSpPr>
      <xdr:spPr bwMode="auto">
        <a:xfrm>
          <a:off x="1619250" y="38957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7" name="Text Box 51">
          <a:extLst>
            <a:ext uri="{FF2B5EF4-FFF2-40B4-BE49-F238E27FC236}">
              <a16:creationId xmlns:a16="http://schemas.microsoft.com/office/drawing/2014/main" id="{00000000-0008-0000-0900-0000A50F0C00}"/>
            </a:ext>
          </a:extLst>
        </xdr:cNvPr>
        <xdr:cNvSpPr txBox="1">
          <a:spLocks noChangeArrowheads="1"/>
        </xdr:cNvSpPr>
      </xdr:nvSpPr>
      <xdr:spPr bwMode="auto">
        <a:xfrm>
          <a:off x="1619250" y="6858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8" name="Text Box 52">
          <a:extLst>
            <a:ext uri="{FF2B5EF4-FFF2-40B4-BE49-F238E27FC236}">
              <a16:creationId xmlns:a16="http://schemas.microsoft.com/office/drawing/2014/main" id="{00000000-0008-0000-0900-0000A60F0C00}"/>
            </a:ext>
          </a:extLst>
        </xdr:cNvPr>
        <xdr:cNvSpPr txBox="1">
          <a:spLocks noChangeArrowheads="1"/>
        </xdr:cNvSpPr>
      </xdr:nvSpPr>
      <xdr:spPr bwMode="auto">
        <a:xfrm>
          <a:off x="1619250" y="702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39" name="Text Box 53">
          <a:extLst>
            <a:ext uri="{FF2B5EF4-FFF2-40B4-BE49-F238E27FC236}">
              <a16:creationId xmlns:a16="http://schemas.microsoft.com/office/drawing/2014/main" id="{00000000-0008-0000-0900-0000A70F0C00}"/>
            </a:ext>
          </a:extLst>
        </xdr:cNvPr>
        <xdr:cNvSpPr txBox="1">
          <a:spLocks noChangeArrowheads="1"/>
        </xdr:cNvSpPr>
      </xdr:nvSpPr>
      <xdr:spPr bwMode="auto">
        <a:xfrm>
          <a:off x="1619250" y="702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40" name="Text Box 54">
          <a:extLst>
            <a:ext uri="{FF2B5EF4-FFF2-40B4-BE49-F238E27FC236}">
              <a16:creationId xmlns:a16="http://schemas.microsoft.com/office/drawing/2014/main" id="{00000000-0008-0000-0900-0000A80F0C00}"/>
            </a:ext>
          </a:extLst>
        </xdr:cNvPr>
        <xdr:cNvSpPr txBox="1">
          <a:spLocks noChangeArrowheads="1"/>
        </xdr:cNvSpPr>
      </xdr:nvSpPr>
      <xdr:spPr bwMode="auto">
        <a:xfrm>
          <a:off x="1619250" y="7029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41" name="Text Box 55">
          <a:extLst>
            <a:ext uri="{FF2B5EF4-FFF2-40B4-BE49-F238E27FC236}">
              <a16:creationId xmlns:a16="http://schemas.microsoft.com/office/drawing/2014/main" id="{00000000-0008-0000-0900-0000A90F0C00}"/>
            </a:ext>
          </a:extLst>
        </xdr:cNvPr>
        <xdr:cNvSpPr txBox="1">
          <a:spLocks noChangeArrowheads="1"/>
        </xdr:cNvSpPr>
      </xdr:nvSpPr>
      <xdr:spPr bwMode="auto">
        <a:xfrm>
          <a:off x="1619250" y="7105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42" name="Text Box 56">
          <a:extLst>
            <a:ext uri="{FF2B5EF4-FFF2-40B4-BE49-F238E27FC236}">
              <a16:creationId xmlns:a16="http://schemas.microsoft.com/office/drawing/2014/main" id="{00000000-0008-0000-0900-0000AA0F0C00}"/>
            </a:ext>
          </a:extLst>
        </xdr:cNvPr>
        <xdr:cNvSpPr txBox="1">
          <a:spLocks noChangeArrowheads="1"/>
        </xdr:cNvSpPr>
      </xdr:nvSpPr>
      <xdr:spPr bwMode="auto">
        <a:xfrm>
          <a:off x="1619250" y="71056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43" name="Text Box 57">
          <a:extLst>
            <a:ext uri="{FF2B5EF4-FFF2-40B4-BE49-F238E27FC236}">
              <a16:creationId xmlns:a16="http://schemas.microsoft.com/office/drawing/2014/main" id="{00000000-0008-0000-0900-0000AB0F0C00}"/>
            </a:ext>
          </a:extLst>
        </xdr:cNvPr>
        <xdr:cNvSpPr txBox="1">
          <a:spLocks noChangeArrowheads="1"/>
        </xdr:cNvSpPr>
      </xdr:nvSpPr>
      <xdr:spPr bwMode="auto">
        <a:xfrm>
          <a:off x="1619250" y="76485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44" name="Text Box 58">
          <a:extLst>
            <a:ext uri="{FF2B5EF4-FFF2-40B4-BE49-F238E27FC236}">
              <a16:creationId xmlns:a16="http://schemas.microsoft.com/office/drawing/2014/main" id="{00000000-0008-0000-0900-0000AC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45" name="Text Box 59">
          <a:extLst>
            <a:ext uri="{FF2B5EF4-FFF2-40B4-BE49-F238E27FC236}">
              <a16:creationId xmlns:a16="http://schemas.microsoft.com/office/drawing/2014/main" id="{00000000-0008-0000-0900-0000AD0F0C00}"/>
            </a:ext>
          </a:extLst>
        </xdr:cNvPr>
        <xdr:cNvSpPr txBox="1">
          <a:spLocks noChangeArrowheads="1"/>
        </xdr:cNvSpPr>
      </xdr:nvSpPr>
      <xdr:spPr bwMode="auto">
        <a:xfrm>
          <a:off x="1619250" y="8001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46" name="Text Box 60">
          <a:extLst>
            <a:ext uri="{FF2B5EF4-FFF2-40B4-BE49-F238E27FC236}">
              <a16:creationId xmlns:a16="http://schemas.microsoft.com/office/drawing/2014/main" id="{00000000-0008-0000-0900-0000AE0F0C00}"/>
            </a:ext>
          </a:extLst>
        </xdr:cNvPr>
        <xdr:cNvSpPr txBox="1">
          <a:spLocks noChangeArrowheads="1"/>
        </xdr:cNvSpPr>
      </xdr:nvSpPr>
      <xdr:spPr bwMode="auto">
        <a:xfrm>
          <a:off x="1619250" y="12420600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47" name="Text Box 61">
          <a:extLst>
            <a:ext uri="{FF2B5EF4-FFF2-40B4-BE49-F238E27FC236}">
              <a16:creationId xmlns:a16="http://schemas.microsoft.com/office/drawing/2014/main" id="{00000000-0008-0000-0900-0000AF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48" name="Text Box 62">
          <a:extLst>
            <a:ext uri="{FF2B5EF4-FFF2-40B4-BE49-F238E27FC236}">
              <a16:creationId xmlns:a16="http://schemas.microsoft.com/office/drawing/2014/main" id="{00000000-0008-0000-0900-0000B0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95250</xdr:colOff>
      <xdr:row>1</xdr:row>
      <xdr:rowOff>47625</xdr:rowOff>
    </xdr:to>
    <xdr:sp macro="" textlink="">
      <xdr:nvSpPr>
        <xdr:cNvPr id="790449" name="Text Box 63">
          <a:extLst>
            <a:ext uri="{FF2B5EF4-FFF2-40B4-BE49-F238E27FC236}">
              <a16:creationId xmlns:a16="http://schemas.microsoft.com/office/drawing/2014/main" id="{00000000-0008-0000-0900-0000B10F0C00}"/>
            </a:ext>
          </a:extLst>
        </xdr:cNvPr>
        <xdr:cNvSpPr txBox="1">
          <a:spLocks noChangeArrowheads="1"/>
        </xdr:cNvSpPr>
      </xdr:nvSpPr>
      <xdr:spPr bwMode="auto">
        <a:xfrm>
          <a:off x="1381125" y="12620625"/>
          <a:ext cx="952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50" name="Text Box 64">
          <a:extLst>
            <a:ext uri="{FF2B5EF4-FFF2-40B4-BE49-F238E27FC236}">
              <a16:creationId xmlns:a16="http://schemas.microsoft.com/office/drawing/2014/main" id="{00000000-0008-0000-0900-0000B2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51" name="Text Box 65">
          <a:extLst>
            <a:ext uri="{FF2B5EF4-FFF2-40B4-BE49-F238E27FC236}">
              <a16:creationId xmlns:a16="http://schemas.microsoft.com/office/drawing/2014/main" id="{00000000-0008-0000-0900-0000B3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52" name="Text Box 66">
          <a:extLst>
            <a:ext uri="{FF2B5EF4-FFF2-40B4-BE49-F238E27FC236}">
              <a16:creationId xmlns:a16="http://schemas.microsoft.com/office/drawing/2014/main" id="{00000000-0008-0000-0900-0000B4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790453" name="Text Box 67">
          <a:extLst>
            <a:ext uri="{FF2B5EF4-FFF2-40B4-BE49-F238E27FC236}">
              <a16:creationId xmlns:a16="http://schemas.microsoft.com/office/drawing/2014/main" id="{00000000-0008-0000-0900-0000B50F0C00}"/>
            </a:ext>
          </a:extLst>
        </xdr:cNvPr>
        <xdr:cNvSpPr txBox="1">
          <a:spLocks noChangeArrowheads="1"/>
        </xdr:cNvSpPr>
      </xdr:nvSpPr>
      <xdr:spPr bwMode="auto">
        <a:xfrm>
          <a:off x="14287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790454" name="Text Box 68">
          <a:extLst>
            <a:ext uri="{FF2B5EF4-FFF2-40B4-BE49-F238E27FC236}">
              <a16:creationId xmlns:a16="http://schemas.microsoft.com/office/drawing/2014/main" id="{00000000-0008-0000-0900-0000B60F0C00}"/>
            </a:ext>
          </a:extLst>
        </xdr:cNvPr>
        <xdr:cNvSpPr txBox="1">
          <a:spLocks noChangeArrowheads="1"/>
        </xdr:cNvSpPr>
      </xdr:nvSpPr>
      <xdr:spPr bwMode="auto">
        <a:xfrm>
          <a:off x="14287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55" name="Text Box 69">
          <a:extLst>
            <a:ext uri="{FF2B5EF4-FFF2-40B4-BE49-F238E27FC236}">
              <a16:creationId xmlns:a16="http://schemas.microsoft.com/office/drawing/2014/main" id="{00000000-0008-0000-0900-0000B70F0C00}"/>
            </a:ext>
          </a:extLst>
        </xdr:cNvPr>
        <xdr:cNvSpPr txBox="1">
          <a:spLocks noChangeArrowheads="1"/>
        </xdr:cNvSpPr>
      </xdr:nvSpPr>
      <xdr:spPr bwMode="auto">
        <a:xfrm>
          <a:off x="1619250" y="827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56" name="Text Box 70">
          <a:extLst>
            <a:ext uri="{FF2B5EF4-FFF2-40B4-BE49-F238E27FC236}">
              <a16:creationId xmlns:a16="http://schemas.microsoft.com/office/drawing/2014/main" id="{00000000-0008-0000-0900-0000B80F0C00}"/>
            </a:ext>
          </a:extLst>
        </xdr:cNvPr>
        <xdr:cNvSpPr txBox="1">
          <a:spLocks noChangeArrowheads="1"/>
        </xdr:cNvSpPr>
      </xdr:nvSpPr>
      <xdr:spPr bwMode="auto">
        <a:xfrm>
          <a:off x="1619250" y="8277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790457" name="Text Box 71">
          <a:extLst>
            <a:ext uri="{FF2B5EF4-FFF2-40B4-BE49-F238E27FC236}">
              <a16:creationId xmlns:a16="http://schemas.microsoft.com/office/drawing/2014/main" id="{00000000-0008-0000-0900-0000B90F0C00}"/>
            </a:ext>
          </a:extLst>
        </xdr:cNvPr>
        <xdr:cNvSpPr txBox="1">
          <a:spLocks noChangeArrowheads="1"/>
        </xdr:cNvSpPr>
      </xdr:nvSpPr>
      <xdr:spPr bwMode="auto">
        <a:xfrm>
          <a:off x="1428750" y="85534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58" name="Text Box 72">
          <a:extLst>
            <a:ext uri="{FF2B5EF4-FFF2-40B4-BE49-F238E27FC236}">
              <a16:creationId xmlns:a16="http://schemas.microsoft.com/office/drawing/2014/main" id="{00000000-0008-0000-0900-0000BA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59" name="Text Box 73">
          <a:extLst>
            <a:ext uri="{FF2B5EF4-FFF2-40B4-BE49-F238E27FC236}">
              <a16:creationId xmlns:a16="http://schemas.microsoft.com/office/drawing/2014/main" id="{00000000-0008-0000-0900-0000BB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0" name="Text Box 74">
          <a:extLst>
            <a:ext uri="{FF2B5EF4-FFF2-40B4-BE49-F238E27FC236}">
              <a16:creationId xmlns:a16="http://schemas.microsoft.com/office/drawing/2014/main" id="{00000000-0008-0000-0900-0000BC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1" name="Text Box 75">
          <a:extLst>
            <a:ext uri="{FF2B5EF4-FFF2-40B4-BE49-F238E27FC236}">
              <a16:creationId xmlns:a16="http://schemas.microsoft.com/office/drawing/2014/main" id="{00000000-0008-0000-0900-0000BD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2" name="Text Box 76">
          <a:extLst>
            <a:ext uri="{FF2B5EF4-FFF2-40B4-BE49-F238E27FC236}">
              <a16:creationId xmlns:a16="http://schemas.microsoft.com/office/drawing/2014/main" id="{00000000-0008-0000-0900-0000BE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3" name="Text Box 77">
          <a:extLst>
            <a:ext uri="{FF2B5EF4-FFF2-40B4-BE49-F238E27FC236}">
              <a16:creationId xmlns:a16="http://schemas.microsoft.com/office/drawing/2014/main" id="{00000000-0008-0000-0900-0000BF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4" name="Text Box 78">
          <a:extLst>
            <a:ext uri="{FF2B5EF4-FFF2-40B4-BE49-F238E27FC236}">
              <a16:creationId xmlns:a16="http://schemas.microsoft.com/office/drawing/2014/main" id="{00000000-0008-0000-0900-0000C0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5" name="Text Box 79">
          <a:extLst>
            <a:ext uri="{FF2B5EF4-FFF2-40B4-BE49-F238E27FC236}">
              <a16:creationId xmlns:a16="http://schemas.microsoft.com/office/drawing/2014/main" id="{00000000-0008-0000-0900-0000C1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6" name="Text Box 80">
          <a:extLst>
            <a:ext uri="{FF2B5EF4-FFF2-40B4-BE49-F238E27FC236}">
              <a16:creationId xmlns:a16="http://schemas.microsoft.com/office/drawing/2014/main" id="{00000000-0008-0000-0900-0000C2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7" name="Text Box 81">
          <a:extLst>
            <a:ext uri="{FF2B5EF4-FFF2-40B4-BE49-F238E27FC236}">
              <a16:creationId xmlns:a16="http://schemas.microsoft.com/office/drawing/2014/main" id="{00000000-0008-0000-0900-0000C3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8" name="Text Box 82">
          <a:extLst>
            <a:ext uri="{FF2B5EF4-FFF2-40B4-BE49-F238E27FC236}">
              <a16:creationId xmlns:a16="http://schemas.microsoft.com/office/drawing/2014/main" id="{00000000-0008-0000-0900-0000C4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69" name="Text Box 83">
          <a:extLst>
            <a:ext uri="{FF2B5EF4-FFF2-40B4-BE49-F238E27FC236}">
              <a16:creationId xmlns:a16="http://schemas.microsoft.com/office/drawing/2014/main" id="{00000000-0008-0000-0900-0000C5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470" name="Text Box 84">
          <a:extLst>
            <a:ext uri="{FF2B5EF4-FFF2-40B4-BE49-F238E27FC236}">
              <a16:creationId xmlns:a16="http://schemas.microsoft.com/office/drawing/2014/main" id="{00000000-0008-0000-0900-0000C60F0C00}"/>
            </a:ext>
          </a:extLst>
        </xdr:cNvPr>
        <xdr:cNvSpPr txBox="1">
          <a:spLocks noChangeArrowheads="1"/>
        </xdr:cNvSpPr>
      </xdr:nvSpPr>
      <xdr:spPr bwMode="auto">
        <a:xfrm>
          <a:off x="1619250" y="126968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71" name="Text Box 85">
          <a:extLst>
            <a:ext uri="{FF2B5EF4-FFF2-40B4-BE49-F238E27FC236}">
              <a16:creationId xmlns:a16="http://schemas.microsoft.com/office/drawing/2014/main" id="{00000000-0008-0000-0900-0000C7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72" name="Text Box 86">
          <a:extLst>
            <a:ext uri="{FF2B5EF4-FFF2-40B4-BE49-F238E27FC236}">
              <a16:creationId xmlns:a16="http://schemas.microsoft.com/office/drawing/2014/main" id="{00000000-0008-0000-0900-0000C8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73" name="Text Box 87">
          <a:extLst>
            <a:ext uri="{FF2B5EF4-FFF2-40B4-BE49-F238E27FC236}">
              <a16:creationId xmlns:a16="http://schemas.microsoft.com/office/drawing/2014/main" id="{00000000-0008-0000-0900-0000C9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74" name="Text Box 88">
          <a:extLst>
            <a:ext uri="{FF2B5EF4-FFF2-40B4-BE49-F238E27FC236}">
              <a16:creationId xmlns:a16="http://schemas.microsoft.com/office/drawing/2014/main" id="{00000000-0008-0000-0900-0000CA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790475" name="Text Box 89">
          <a:extLst>
            <a:ext uri="{FF2B5EF4-FFF2-40B4-BE49-F238E27FC236}">
              <a16:creationId xmlns:a16="http://schemas.microsoft.com/office/drawing/2014/main" id="{00000000-0008-0000-0900-0000CB0F0C00}"/>
            </a:ext>
          </a:extLst>
        </xdr:cNvPr>
        <xdr:cNvSpPr txBox="1">
          <a:spLocks noChangeArrowheads="1"/>
        </xdr:cNvSpPr>
      </xdr:nvSpPr>
      <xdr:spPr bwMode="auto">
        <a:xfrm>
          <a:off x="14287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76" name="Text Box 90">
          <a:extLst>
            <a:ext uri="{FF2B5EF4-FFF2-40B4-BE49-F238E27FC236}">
              <a16:creationId xmlns:a16="http://schemas.microsoft.com/office/drawing/2014/main" id="{00000000-0008-0000-0900-0000CC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77" name="Text Box 91">
          <a:extLst>
            <a:ext uri="{FF2B5EF4-FFF2-40B4-BE49-F238E27FC236}">
              <a16:creationId xmlns:a16="http://schemas.microsoft.com/office/drawing/2014/main" id="{00000000-0008-0000-0900-0000CD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78" name="Text Box 92">
          <a:extLst>
            <a:ext uri="{FF2B5EF4-FFF2-40B4-BE49-F238E27FC236}">
              <a16:creationId xmlns:a16="http://schemas.microsoft.com/office/drawing/2014/main" id="{00000000-0008-0000-0900-0000CE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79" name="Text Box 93">
          <a:extLst>
            <a:ext uri="{FF2B5EF4-FFF2-40B4-BE49-F238E27FC236}">
              <a16:creationId xmlns:a16="http://schemas.microsoft.com/office/drawing/2014/main" id="{00000000-0008-0000-0900-0000CF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80" name="Text Box 94">
          <a:extLst>
            <a:ext uri="{FF2B5EF4-FFF2-40B4-BE49-F238E27FC236}">
              <a16:creationId xmlns:a16="http://schemas.microsoft.com/office/drawing/2014/main" id="{00000000-0008-0000-0900-0000D0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790481" name="Text Box 95">
          <a:extLst>
            <a:ext uri="{FF2B5EF4-FFF2-40B4-BE49-F238E27FC236}">
              <a16:creationId xmlns:a16="http://schemas.microsoft.com/office/drawing/2014/main" id="{00000000-0008-0000-0900-0000D10F0C00}"/>
            </a:ext>
          </a:extLst>
        </xdr:cNvPr>
        <xdr:cNvSpPr txBox="1">
          <a:spLocks noChangeArrowheads="1"/>
        </xdr:cNvSpPr>
      </xdr:nvSpPr>
      <xdr:spPr bwMode="auto">
        <a:xfrm>
          <a:off x="14287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0</xdr:row>
      <xdr:rowOff>228600</xdr:rowOff>
    </xdr:to>
    <xdr:sp macro="" textlink="">
      <xdr:nvSpPr>
        <xdr:cNvPr id="790482" name="Text Box 96">
          <a:extLst>
            <a:ext uri="{FF2B5EF4-FFF2-40B4-BE49-F238E27FC236}">
              <a16:creationId xmlns:a16="http://schemas.microsoft.com/office/drawing/2014/main" id="{00000000-0008-0000-0900-0000D20F0C00}"/>
            </a:ext>
          </a:extLst>
        </xdr:cNvPr>
        <xdr:cNvSpPr txBox="1">
          <a:spLocks noChangeArrowheads="1"/>
        </xdr:cNvSpPr>
      </xdr:nvSpPr>
      <xdr:spPr bwMode="auto">
        <a:xfrm>
          <a:off x="14287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83" name="Text Box 97">
          <a:extLst>
            <a:ext uri="{FF2B5EF4-FFF2-40B4-BE49-F238E27FC236}">
              <a16:creationId xmlns:a16="http://schemas.microsoft.com/office/drawing/2014/main" id="{00000000-0008-0000-0900-0000D3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84" name="Text Box 98">
          <a:extLst>
            <a:ext uri="{FF2B5EF4-FFF2-40B4-BE49-F238E27FC236}">
              <a16:creationId xmlns:a16="http://schemas.microsoft.com/office/drawing/2014/main" id="{00000000-0008-0000-0900-0000D4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85" name="Text Box 99">
          <a:extLst>
            <a:ext uri="{FF2B5EF4-FFF2-40B4-BE49-F238E27FC236}">
              <a16:creationId xmlns:a16="http://schemas.microsoft.com/office/drawing/2014/main" id="{00000000-0008-0000-0900-0000D5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86" name="Text Box 100">
          <a:extLst>
            <a:ext uri="{FF2B5EF4-FFF2-40B4-BE49-F238E27FC236}">
              <a16:creationId xmlns:a16="http://schemas.microsoft.com/office/drawing/2014/main" id="{00000000-0008-0000-0900-0000D6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87" name="Text Box 101">
          <a:extLst>
            <a:ext uri="{FF2B5EF4-FFF2-40B4-BE49-F238E27FC236}">
              <a16:creationId xmlns:a16="http://schemas.microsoft.com/office/drawing/2014/main" id="{00000000-0008-0000-0900-0000D7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88" name="Text Box 102">
          <a:extLst>
            <a:ext uri="{FF2B5EF4-FFF2-40B4-BE49-F238E27FC236}">
              <a16:creationId xmlns:a16="http://schemas.microsoft.com/office/drawing/2014/main" id="{00000000-0008-0000-0900-0000D8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89" name="Text Box 103">
          <a:extLst>
            <a:ext uri="{FF2B5EF4-FFF2-40B4-BE49-F238E27FC236}">
              <a16:creationId xmlns:a16="http://schemas.microsoft.com/office/drawing/2014/main" id="{00000000-0008-0000-0900-0000D9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0" name="Text Box 104">
          <a:extLst>
            <a:ext uri="{FF2B5EF4-FFF2-40B4-BE49-F238E27FC236}">
              <a16:creationId xmlns:a16="http://schemas.microsoft.com/office/drawing/2014/main" id="{00000000-0008-0000-0900-0000DA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1" name="Text Box 105">
          <a:extLst>
            <a:ext uri="{FF2B5EF4-FFF2-40B4-BE49-F238E27FC236}">
              <a16:creationId xmlns:a16="http://schemas.microsoft.com/office/drawing/2014/main" id="{00000000-0008-0000-0900-0000DB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2" name="Text Box 106">
          <a:extLst>
            <a:ext uri="{FF2B5EF4-FFF2-40B4-BE49-F238E27FC236}">
              <a16:creationId xmlns:a16="http://schemas.microsoft.com/office/drawing/2014/main" id="{00000000-0008-0000-0900-0000DC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3" name="Text Box 107">
          <a:extLst>
            <a:ext uri="{FF2B5EF4-FFF2-40B4-BE49-F238E27FC236}">
              <a16:creationId xmlns:a16="http://schemas.microsoft.com/office/drawing/2014/main" id="{00000000-0008-0000-0900-0000DD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4" name="Text Box 108">
          <a:extLst>
            <a:ext uri="{FF2B5EF4-FFF2-40B4-BE49-F238E27FC236}">
              <a16:creationId xmlns:a16="http://schemas.microsoft.com/office/drawing/2014/main" id="{00000000-0008-0000-0900-0000DE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5" name="Text Box 109">
          <a:extLst>
            <a:ext uri="{FF2B5EF4-FFF2-40B4-BE49-F238E27FC236}">
              <a16:creationId xmlns:a16="http://schemas.microsoft.com/office/drawing/2014/main" id="{00000000-0008-0000-0900-0000DF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6" name="Text Box 110">
          <a:extLst>
            <a:ext uri="{FF2B5EF4-FFF2-40B4-BE49-F238E27FC236}">
              <a16:creationId xmlns:a16="http://schemas.microsoft.com/office/drawing/2014/main" id="{00000000-0008-0000-0900-0000E0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7" name="Text Box 111">
          <a:extLst>
            <a:ext uri="{FF2B5EF4-FFF2-40B4-BE49-F238E27FC236}">
              <a16:creationId xmlns:a16="http://schemas.microsoft.com/office/drawing/2014/main" id="{00000000-0008-0000-0900-0000E1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8" name="Text Box 112">
          <a:extLst>
            <a:ext uri="{FF2B5EF4-FFF2-40B4-BE49-F238E27FC236}">
              <a16:creationId xmlns:a16="http://schemas.microsoft.com/office/drawing/2014/main" id="{00000000-0008-0000-0900-0000E2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499" name="Text Box 113">
          <a:extLst>
            <a:ext uri="{FF2B5EF4-FFF2-40B4-BE49-F238E27FC236}">
              <a16:creationId xmlns:a16="http://schemas.microsoft.com/office/drawing/2014/main" id="{00000000-0008-0000-0900-0000E3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0" name="Text Box 114">
          <a:extLst>
            <a:ext uri="{FF2B5EF4-FFF2-40B4-BE49-F238E27FC236}">
              <a16:creationId xmlns:a16="http://schemas.microsoft.com/office/drawing/2014/main" id="{00000000-0008-0000-0900-0000E4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1" name="Text Box 115">
          <a:extLst>
            <a:ext uri="{FF2B5EF4-FFF2-40B4-BE49-F238E27FC236}">
              <a16:creationId xmlns:a16="http://schemas.microsoft.com/office/drawing/2014/main" id="{00000000-0008-0000-0900-0000E5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2" name="Text Box 116">
          <a:extLst>
            <a:ext uri="{FF2B5EF4-FFF2-40B4-BE49-F238E27FC236}">
              <a16:creationId xmlns:a16="http://schemas.microsoft.com/office/drawing/2014/main" id="{00000000-0008-0000-0900-0000E6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3" name="Text Box 117">
          <a:extLst>
            <a:ext uri="{FF2B5EF4-FFF2-40B4-BE49-F238E27FC236}">
              <a16:creationId xmlns:a16="http://schemas.microsoft.com/office/drawing/2014/main" id="{00000000-0008-0000-0900-0000E7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4" name="Text Box 118">
          <a:extLst>
            <a:ext uri="{FF2B5EF4-FFF2-40B4-BE49-F238E27FC236}">
              <a16:creationId xmlns:a16="http://schemas.microsoft.com/office/drawing/2014/main" id="{00000000-0008-0000-0900-0000E8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5" name="Text Box 119">
          <a:extLst>
            <a:ext uri="{FF2B5EF4-FFF2-40B4-BE49-F238E27FC236}">
              <a16:creationId xmlns:a16="http://schemas.microsoft.com/office/drawing/2014/main" id="{00000000-0008-0000-0900-0000E9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6" name="Text Box 120">
          <a:extLst>
            <a:ext uri="{FF2B5EF4-FFF2-40B4-BE49-F238E27FC236}">
              <a16:creationId xmlns:a16="http://schemas.microsoft.com/office/drawing/2014/main" id="{00000000-0008-0000-0900-0000EA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7" name="Text Box 121">
          <a:extLst>
            <a:ext uri="{FF2B5EF4-FFF2-40B4-BE49-F238E27FC236}">
              <a16:creationId xmlns:a16="http://schemas.microsoft.com/office/drawing/2014/main" id="{00000000-0008-0000-0900-0000EB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8" name="Text Box 122">
          <a:extLst>
            <a:ext uri="{FF2B5EF4-FFF2-40B4-BE49-F238E27FC236}">
              <a16:creationId xmlns:a16="http://schemas.microsoft.com/office/drawing/2014/main" id="{00000000-0008-0000-0900-0000EC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09" name="Text Box 123">
          <a:extLst>
            <a:ext uri="{FF2B5EF4-FFF2-40B4-BE49-F238E27FC236}">
              <a16:creationId xmlns:a16="http://schemas.microsoft.com/office/drawing/2014/main" id="{00000000-0008-0000-0900-0000ED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10" name="Text Box 124">
          <a:extLst>
            <a:ext uri="{FF2B5EF4-FFF2-40B4-BE49-F238E27FC236}">
              <a16:creationId xmlns:a16="http://schemas.microsoft.com/office/drawing/2014/main" id="{00000000-0008-0000-0900-0000EE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11" name="Text Box 125">
          <a:extLst>
            <a:ext uri="{FF2B5EF4-FFF2-40B4-BE49-F238E27FC236}">
              <a16:creationId xmlns:a16="http://schemas.microsoft.com/office/drawing/2014/main" id="{00000000-0008-0000-0900-0000EF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12" name="Text Box 126">
          <a:extLst>
            <a:ext uri="{FF2B5EF4-FFF2-40B4-BE49-F238E27FC236}">
              <a16:creationId xmlns:a16="http://schemas.microsoft.com/office/drawing/2014/main" id="{00000000-0008-0000-0900-0000F00F0C00}"/>
            </a:ext>
          </a:extLst>
        </xdr:cNvPr>
        <xdr:cNvSpPr txBox="1">
          <a:spLocks noChangeArrowheads="1"/>
        </xdr:cNvSpPr>
      </xdr:nvSpPr>
      <xdr:spPr bwMode="auto">
        <a:xfrm>
          <a:off x="1619250" y="128968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1</xdr:row>
      <xdr:rowOff>47625</xdr:rowOff>
    </xdr:to>
    <xdr:sp macro="" textlink="">
      <xdr:nvSpPr>
        <xdr:cNvPr id="790513" name="Text Box 127">
          <a:extLst>
            <a:ext uri="{FF2B5EF4-FFF2-40B4-BE49-F238E27FC236}">
              <a16:creationId xmlns:a16="http://schemas.microsoft.com/office/drawing/2014/main" id="{00000000-0008-0000-0900-0000F10F0C00}"/>
            </a:ext>
          </a:extLst>
        </xdr:cNvPr>
        <xdr:cNvSpPr txBox="1">
          <a:spLocks noChangeArrowheads="1"/>
        </xdr:cNvSpPr>
      </xdr:nvSpPr>
      <xdr:spPr bwMode="auto">
        <a:xfrm>
          <a:off x="16192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1</xdr:row>
      <xdr:rowOff>47625</xdr:rowOff>
    </xdr:to>
    <xdr:sp macro="" textlink="">
      <xdr:nvSpPr>
        <xdr:cNvPr id="790514" name="Text Box 128">
          <a:extLst>
            <a:ext uri="{FF2B5EF4-FFF2-40B4-BE49-F238E27FC236}">
              <a16:creationId xmlns:a16="http://schemas.microsoft.com/office/drawing/2014/main" id="{00000000-0008-0000-0900-0000F20F0C00}"/>
            </a:ext>
          </a:extLst>
        </xdr:cNvPr>
        <xdr:cNvSpPr txBox="1">
          <a:spLocks noChangeArrowheads="1"/>
        </xdr:cNvSpPr>
      </xdr:nvSpPr>
      <xdr:spPr bwMode="auto">
        <a:xfrm>
          <a:off x="14287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1</xdr:row>
      <xdr:rowOff>47625</xdr:rowOff>
    </xdr:to>
    <xdr:sp macro="" textlink="">
      <xdr:nvSpPr>
        <xdr:cNvPr id="790515" name="Text Box 129">
          <a:extLst>
            <a:ext uri="{FF2B5EF4-FFF2-40B4-BE49-F238E27FC236}">
              <a16:creationId xmlns:a16="http://schemas.microsoft.com/office/drawing/2014/main" id="{00000000-0008-0000-0900-0000F30F0C00}"/>
            </a:ext>
          </a:extLst>
        </xdr:cNvPr>
        <xdr:cNvSpPr txBox="1">
          <a:spLocks noChangeArrowheads="1"/>
        </xdr:cNvSpPr>
      </xdr:nvSpPr>
      <xdr:spPr bwMode="auto">
        <a:xfrm>
          <a:off x="14287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1</xdr:row>
      <xdr:rowOff>47625</xdr:rowOff>
    </xdr:to>
    <xdr:sp macro="" textlink="">
      <xdr:nvSpPr>
        <xdr:cNvPr id="790516" name="Text Box 130">
          <a:extLst>
            <a:ext uri="{FF2B5EF4-FFF2-40B4-BE49-F238E27FC236}">
              <a16:creationId xmlns:a16="http://schemas.microsoft.com/office/drawing/2014/main" id="{00000000-0008-0000-0900-0000F40F0C00}"/>
            </a:ext>
          </a:extLst>
        </xdr:cNvPr>
        <xdr:cNvSpPr txBox="1">
          <a:spLocks noChangeArrowheads="1"/>
        </xdr:cNvSpPr>
      </xdr:nvSpPr>
      <xdr:spPr bwMode="auto">
        <a:xfrm>
          <a:off x="14287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104775</xdr:colOff>
      <xdr:row>1</xdr:row>
      <xdr:rowOff>47625</xdr:rowOff>
    </xdr:to>
    <xdr:sp macro="" textlink="">
      <xdr:nvSpPr>
        <xdr:cNvPr id="790517" name="Text Box 131">
          <a:extLst>
            <a:ext uri="{FF2B5EF4-FFF2-40B4-BE49-F238E27FC236}">
              <a16:creationId xmlns:a16="http://schemas.microsoft.com/office/drawing/2014/main" id="{00000000-0008-0000-0900-0000F50F0C00}"/>
            </a:ext>
          </a:extLst>
        </xdr:cNvPr>
        <xdr:cNvSpPr txBox="1">
          <a:spLocks noChangeArrowheads="1"/>
        </xdr:cNvSpPr>
      </xdr:nvSpPr>
      <xdr:spPr bwMode="auto">
        <a:xfrm>
          <a:off x="1428750" y="12620625"/>
          <a:ext cx="1047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18" name="Text Box 132">
          <a:extLst>
            <a:ext uri="{FF2B5EF4-FFF2-40B4-BE49-F238E27FC236}">
              <a16:creationId xmlns:a16="http://schemas.microsoft.com/office/drawing/2014/main" id="{00000000-0008-0000-0900-0000F60F0C00}"/>
            </a:ext>
          </a:extLst>
        </xdr:cNvPr>
        <xdr:cNvSpPr txBox="1">
          <a:spLocks noChangeArrowheads="1"/>
        </xdr:cNvSpPr>
      </xdr:nvSpPr>
      <xdr:spPr bwMode="auto">
        <a:xfrm>
          <a:off x="1619250" y="73723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19" name="Text Box 133">
          <a:extLst>
            <a:ext uri="{FF2B5EF4-FFF2-40B4-BE49-F238E27FC236}">
              <a16:creationId xmlns:a16="http://schemas.microsoft.com/office/drawing/2014/main" id="{00000000-0008-0000-0900-0000F70F0C00}"/>
            </a:ext>
          </a:extLst>
        </xdr:cNvPr>
        <xdr:cNvSpPr txBox="1">
          <a:spLocks noChangeArrowheads="1"/>
        </xdr:cNvSpPr>
      </xdr:nvSpPr>
      <xdr:spPr bwMode="auto">
        <a:xfrm>
          <a:off x="1619250" y="90297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20" name="Text Box 134">
          <a:extLst>
            <a:ext uri="{FF2B5EF4-FFF2-40B4-BE49-F238E27FC236}">
              <a16:creationId xmlns:a16="http://schemas.microsoft.com/office/drawing/2014/main" id="{00000000-0008-0000-0900-0000F80F0C00}"/>
            </a:ext>
          </a:extLst>
        </xdr:cNvPr>
        <xdr:cNvSpPr txBox="1">
          <a:spLocks noChangeArrowheads="1"/>
        </xdr:cNvSpPr>
      </xdr:nvSpPr>
      <xdr:spPr bwMode="auto">
        <a:xfrm>
          <a:off x="1619250" y="9105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21" name="Text Box 135">
          <a:extLst>
            <a:ext uri="{FF2B5EF4-FFF2-40B4-BE49-F238E27FC236}">
              <a16:creationId xmlns:a16="http://schemas.microsoft.com/office/drawing/2014/main" id="{00000000-0008-0000-0900-0000F90F0C00}"/>
            </a:ext>
          </a:extLst>
        </xdr:cNvPr>
        <xdr:cNvSpPr txBox="1">
          <a:spLocks noChangeArrowheads="1"/>
        </xdr:cNvSpPr>
      </xdr:nvSpPr>
      <xdr:spPr bwMode="auto">
        <a:xfrm>
          <a:off x="1619250" y="9105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22" name="Text Box 133">
          <a:extLst>
            <a:ext uri="{FF2B5EF4-FFF2-40B4-BE49-F238E27FC236}">
              <a16:creationId xmlns:a16="http://schemas.microsoft.com/office/drawing/2014/main" id="{00000000-0008-0000-0900-0000FA0F0C00}"/>
            </a:ext>
          </a:extLst>
        </xdr:cNvPr>
        <xdr:cNvSpPr txBox="1">
          <a:spLocks noChangeArrowheads="1"/>
        </xdr:cNvSpPr>
      </xdr:nvSpPr>
      <xdr:spPr bwMode="auto">
        <a:xfrm>
          <a:off x="1619250" y="98583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23" name="Text Box 134">
          <a:extLst>
            <a:ext uri="{FF2B5EF4-FFF2-40B4-BE49-F238E27FC236}">
              <a16:creationId xmlns:a16="http://schemas.microsoft.com/office/drawing/2014/main" id="{00000000-0008-0000-0900-0000FB0F0C00}"/>
            </a:ext>
          </a:extLst>
        </xdr:cNvPr>
        <xdr:cNvSpPr txBox="1">
          <a:spLocks noChangeArrowheads="1"/>
        </xdr:cNvSpPr>
      </xdr:nvSpPr>
      <xdr:spPr bwMode="auto">
        <a:xfrm>
          <a:off x="1619250" y="99345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24" name="Text Box 135">
          <a:extLst>
            <a:ext uri="{FF2B5EF4-FFF2-40B4-BE49-F238E27FC236}">
              <a16:creationId xmlns:a16="http://schemas.microsoft.com/office/drawing/2014/main" id="{00000000-0008-0000-0900-0000FC0F0C00}"/>
            </a:ext>
          </a:extLst>
        </xdr:cNvPr>
        <xdr:cNvSpPr txBox="1">
          <a:spLocks noChangeArrowheads="1"/>
        </xdr:cNvSpPr>
      </xdr:nvSpPr>
      <xdr:spPr bwMode="auto">
        <a:xfrm>
          <a:off x="1619250" y="99345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25" name="Text Box 57">
          <a:extLst>
            <a:ext uri="{FF2B5EF4-FFF2-40B4-BE49-F238E27FC236}">
              <a16:creationId xmlns:a16="http://schemas.microsoft.com/office/drawing/2014/main" id="{00000000-0008-0000-0900-0000FD0F0C00}"/>
            </a:ext>
          </a:extLst>
        </xdr:cNvPr>
        <xdr:cNvSpPr txBox="1">
          <a:spLocks noChangeArrowheads="1"/>
        </xdr:cNvSpPr>
      </xdr:nvSpPr>
      <xdr:spPr bwMode="auto">
        <a:xfrm>
          <a:off x="1619250" y="12344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104775</xdr:colOff>
      <xdr:row>0</xdr:row>
      <xdr:rowOff>228600</xdr:rowOff>
    </xdr:to>
    <xdr:sp macro="" textlink="">
      <xdr:nvSpPr>
        <xdr:cNvPr id="790526" name="Text Box 59">
          <a:extLst>
            <a:ext uri="{FF2B5EF4-FFF2-40B4-BE49-F238E27FC236}">
              <a16:creationId xmlns:a16="http://schemas.microsoft.com/office/drawing/2014/main" id="{00000000-0008-0000-0900-0000FE0F0C00}"/>
            </a:ext>
          </a:extLst>
        </xdr:cNvPr>
        <xdr:cNvSpPr txBox="1">
          <a:spLocks noChangeArrowheads="1"/>
        </xdr:cNvSpPr>
      </xdr:nvSpPr>
      <xdr:spPr bwMode="auto">
        <a:xfrm>
          <a:off x="1619250" y="126968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30"/>
  <sheetViews>
    <sheetView tabSelected="1" view="pageBreakPreview" zoomScaleNormal="100" zoomScaleSheetLayoutView="100" workbookViewId="0"/>
  </sheetViews>
  <sheetFormatPr defaultRowHeight="15" customHeight="1" x14ac:dyDescent="0.15"/>
  <cols>
    <col min="1" max="85" width="1.625" style="2" customWidth="1"/>
    <col min="86" max="86" width="6.25" style="192" hidden="1" customWidth="1"/>
    <col min="87" max="87" width="0" style="192" hidden="1" customWidth="1"/>
    <col min="88" max="16384" width="9" style="2"/>
  </cols>
  <sheetData>
    <row r="1" spans="1:87" ht="13.5" customHeight="1" x14ac:dyDescent="0.15"/>
    <row r="2" spans="1:87" ht="13.5" customHeight="1" x14ac:dyDescent="0.15"/>
    <row r="3" spans="1:87" ht="16.5" customHeight="1" x14ac:dyDescent="0.15">
      <c r="D3" s="2" t="s">
        <v>454</v>
      </c>
    </row>
    <row r="4" spans="1:87" ht="16.5" customHeight="1" x14ac:dyDescent="0.15"/>
    <row r="5" spans="1:87" ht="16.5" customHeight="1" x14ac:dyDescent="0.15">
      <c r="A5" s="611" t="s">
        <v>358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1"/>
      <c r="AA5" s="611"/>
      <c r="AB5" s="611"/>
      <c r="AC5" s="611"/>
      <c r="AD5" s="611"/>
      <c r="AE5" s="611"/>
      <c r="AF5" s="611"/>
      <c r="AG5" s="611"/>
      <c r="AH5" s="611"/>
      <c r="AI5" s="611"/>
      <c r="AJ5" s="611"/>
      <c r="AK5" s="611"/>
      <c r="AL5" s="611"/>
      <c r="AM5" s="611"/>
      <c r="AN5" s="611"/>
      <c r="AO5" s="611"/>
      <c r="AP5" s="611"/>
      <c r="AQ5" s="611"/>
      <c r="AR5" s="611"/>
      <c r="AS5" s="611"/>
      <c r="AT5" s="611"/>
      <c r="AU5" s="611"/>
      <c r="AV5" s="611"/>
      <c r="AW5" s="611"/>
      <c r="AX5" s="611"/>
      <c r="AY5" s="611"/>
      <c r="AZ5" s="611"/>
      <c r="BA5" s="611"/>
      <c r="BB5" s="611"/>
      <c r="BC5" s="611"/>
      <c r="BD5" s="611"/>
      <c r="BE5" s="611"/>
      <c r="BF5" s="611"/>
      <c r="BG5" s="611"/>
      <c r="BH5" s="611"/>
      <c r="BI5" s="611"/>
      <c r="BJ5" s="611"/>
      <c r="BK5" s="611"/>
      <c r="BL5" s="611"/>
      <c r="BM5" s="611"/>
      <c r="BN5" s="611"/>
      <c r="BO5" s="611"/>
      <c r="BP5" s="611"/>
      <c r="BQ5" s="611"/>
      <c r="BR5" s="611"/>
      <c r="BS5" s="611"/>
      <c r="BT5" s="611"/>
      <c r="BU5" s="611"/>
      <c r="BV5" s="611"/>
      <c r="BW5" s="611"/>
      <c r="BX5" s="611"/>
      <c r="BY5" s="611"/>
      <c r="BZ5" s="611"/>
      <c r="CA5" s="611"/>
      <c r="CB5" s="611"/>
      <c r="CC5" s="611"/>
      <c r="CD5" s="611"/>
      <c r="CE5" s="611"/>
      <c r="CF5" s="611"/>
    </row>
    <row r="6" spans="1:87" ht="16.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</row>
    <row r="7" spans="1:87" ht="16.5" customHeight="1" x14ac:dyDescent="0.15">
      <c r="F7" s="2" t="s">
        <v>95</v>
      </c>
    </row>
    <row r="8" spans="1:87" ht="16.5" customHeight="1" x14ac:dyDescent="0.15">
      <c r="F8" s="601" t="s">
        <v>359</v>
      </c>
      <c r="G8" s="602"/>
      <c r="H8" s="602"/>
      <c r="I8" s="602"/>
      <c r="J8" s="602"/>
      <c r="K8" s="602"/>
      <c r="L8" s="602"/>
      <c r="M8" s="602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602"/>
      <c r="AE8" s="602"/>
      <c r="AF8" s="602"/>
      <c r="AG8" s="602"/>
      <c r="AH8" s="602"/>
      <c r="AI8" s="602"/>
      <c r="AJ8" s="602"/>
      <c r="AK8" s="602"/>
      <c r="AL8" s="602"/>
      <c r="AM8" s="602"/>
      <c r="AN8" s="602"/>
      <c r="AO8" s="602"/>
      <c r="AP8" s="602"/>
      <c r="AQ8" s="602"/>
      <c r="AR8" s="602"/>
      <c r="AS8" s="602"/>
      <c r="AT8" s="602"/>
      <c r="AU8" s="602"/>
      <c r="AV8" s="602"/>
      <c r="AW8" s="602"/>
      <c r="AX8" s="602"/>
      <c r="AY8" s="602"/>
      <c r="AZ8" s="602"/>
      <c r="BA8" s="602"/>
      <c r="BB8" s="602"/>
      <c r="BC8" s="602"/>
      <c r="BD8" s="602"/>
      <c r="BE8" s="602"/>
      <c r="BF8" s="602"/>
      <c r="BG8" s="602"/>
      <c r="BH8" s="602"/>
      <c r="BI8" s="602"/>
    </row>
    <row r="9" spans="1:87" ht="16.5" customHeight="1" x14ac:dyDescent="0.15"/>
    <row r="10" spans="1:87" ht="16.5" customHeight="1" x14ac:dyDescent="0.15">
      <c r="F10" s="2" t="s">
        <v>96</v>
      </c>
    </row>
    <row r="11" spans="1:87" ht="16.5" customHeight="1" x14ac:dyDescent="0.15">
      <c r="F11" s="2" t="s">
        <v>97</v>
      </c>
    </row>
    <row r="12" spans="1:87" ht="16.5" customHeight="1" x14ac:dyDescent="0.15">
      <c r="AM12" s="207"/>
      <c r="AN12" s="207"/>
    </row>
    <row r="13" spans="1:87" ht="16.5" customHeight="1" x14ac:dyDescent="0.15">
      <c r="L13" s="607" t="s">
        <v>98</v>
      </c>
      <c r="M13" s="607"/>
      <c r="N13" s="607"/>
      <c r="O13" s="607"/>
      <c r="P13" s="603" t="s">
        <v>221</v>
      </c>
      <c r="Q13" s="603"/>
      <c r="R13" s="603"/>
      <c r="S13" s="603"/>
      <c r="T13" s="603"/>
      <c r="U13" s="603"/>
      <c r="V13" s="603"/>
      <c r="W13" s="603"/>
      <c r="X13" s="603"/>
      <c r="Y13" s="603"/>
      <c r="Z13" s="604"/>
      <c r="AA13" s="5"/>
      <c r="AB13" s="5"/>
      <c r="AC13" s="5"/>
      <c r="AH13" s="5"/>
      <c r="AI13" s="5"/>
      <c r="AJ13" s="5"/>
      <c r="AK13" s="5"/>
      <c r="AL13" s="207"/>
      <c r="AM13" s="207"/>
      <c r="AN13" s="207"/>
      <c r="AO13" s="207"/>
      <c r="AP13" s="207"/>
      <c r="AQ13" s="605">
        <v>55</v>
      </c>
      <c r="AR13" s="602"/>
      <c r="AS13" s="602"/>
      <c r="AT13" s="602"/>
      <c r="AU13" s="602"/>
      <c r="AV13" s="602"/>
      <c r="AW13" s="602"/>
      <c r="AX13" s="209" t="s">
        <v>225</v>
      </c>
      <c r="AZ13" s="9"/>
      <c r="BA13" s="9"/>
      <c r="BB13" s="9"/>
      <c r="BC13" s="12"/>
      <c r="BD13" s="12"/>
      <c r="BM13" s="5"/>
      <c r="BN13" s="5"/>
      <c r="BO13" s="5"/>
      <c r="BP13" s="5"/>
      <c r="BQ13" s="5"/>
    </row>
    <row r="14" spans="1:87" ht="16.5" customHeight="1" x14ac:dyDescent="0.15">
      <c r="L14" s="607" t="s">
        <v>20</v>
      </c>
      <c r="M14" s="607"/>
      <c r="N14" s="607"/>
      <c r="O14" s="607"/>
      <c r="P14" s="603" t="s">
        <v>222</v>
      </c>
      <c r="Q14" s="603"/>
      <c r="R14" s="603"/>
      <c r="S14" s="603"/>
      <c r="T14" s="603"/>
      <c r="U14" s="603"/>
      <c r="V14" s="603"/>
      <c r="W14" s="603"/>
      <c r="X14" s="603"/>
      <c r="Y14" s="603"/>
      <c r="Z14" s="604"/>
      <c r="AA14" s="5"/>
      <c r="AB14" s="5"/>
      <c r="AC14" s="5"/>
      <c r="AD14" s="603" t="s">
        <v>223</v>
      </c>
      <c r="AE14" s="603"/>
      <c r="AF14" s="603"/>
      <c r="AG14" s="603"/>
      <c r="AH14" s="603"/>
      <c r="AM14" s="207"/>
      <c r="AN14" s="207"/>
      <c r="AO14" s="207"/>
      <c r="AP14" s="207"/>
      <c r="AQ14" s="605">
        <v>17702</v>
      </c>
      <c r="AR14" s="613"/>
      <c r="AS14" s="613"/>
      <c r="AT14" s="613"/>
      <c r="AU14" s="613"/>
      <c r="AV14" s="613"/>
      <c r="AW14" s="613"/>
      <c r="AX14" s="520" t="s">
        <v>226</v>
      </c>
      <c r="BA14" s="521"/>
      <c r="BB14" s="521"/>
      <c r="BC14" s="521"/>
      <c r="BD14" s="521"/>
      <c r="BE14" s="521"/>
      <c r="BF14" s="605" t="s">
        <v>227</v>
      </c>
      <c r="BG14" s="605"/>
      <c r="BH14" s="605"/>
      <c r="BI14" s="605"/>
      <c r="BJ14" s="605"/>
      <c r="BK14" s="605"/>
      <c r="BL14" s="612">
        <v>48.5</v>
      </c>
      <c r="BM14" s="612"/>
      <c r="BN14" s="612"/>
      <c r="BO14" s="612"/>
      <c r="BP14" s="7" t="s">
        <v>226</v>
      </c>
      <c r="BQ14" s="7"/>
      <c r="CH14" s="2"/>
      <c r="CI14" s="2"/>
    </row>
    <row r="15" spans="1:87" ht="16.5" customHeight="1" x14ac:dyDescent="0.15">
      <c r="L15" s="211"/>
      <c r="M15" s="211"/>
      <c r="N15" s="211"/>
      <c r="O15" s="211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10"/>
      <c r="AA15" s="209"/>
      <c r="AB15" s="209"/>
      <c r="AC15" s="209"/>
      <c r="AD15" s="603" t="s">
        <v>224</v>
      </c>
      <c r="AE15" s="603"/>
      <c r="AF15" s="603"/>
      <c r="AG15" s="603"/>
      <c r="AH15" s="603"/>
      <c r="AM15" s="207"/>
      <c r="AN15" s="207"/>
      <c r="AO15" s="207"/>
      <c r="AP15" s="207"/>
      <c r="AQ15" s="605">
        <v>52920</v>
      </c>
      <c r="AR15" s="613"/>
      <c r="AS15" s="613"/>
      <c r="AT15" s="613"/>
      <c r="AU15" s="613"/>
      <c r="AV15" s="613"/>
      <c r="AW15" s="613"/>
      <c r="AX15" s="520" t="s">
        <v>226</v>
      </c>
      <c r="AY15" s="523"/>
      <c r="BA15" s="521"/>
      <c r="BB15" s="521"/>
      <c r="BC15" s="521"/>
      <c r="BD15" s="521"/>
      <c r="BE15" s="521"/>
      <c r="BF15" s="605" t="s">
        <v>227</v>
      </c>
      <c r="BG15" s="605"/>
      <c r="BH15" s="605"/>
      <c r="BI15" s="605"/>
      <c r="BJ15" s="605"/>
      <c r="BK15" s="605"/>
      <c r="BL15" s="612">
        <v>180</v>
      </c>
      <c r="BM15" s="612"/>
      <c r="BN15" s="612"/>
      <c r="BO15" s="612"/>
      <c r="BP15" s="7" t="s">
        <v>226</v>
      </c>
      <c r="BQ15" s="7"/>
      <c r="CH15" s="2"/>
      <c r="CI15" s="2"/>
    </row>
    <row r="16" spans="1:87" ht="17.25" customHeight="1" x14ac:dyDescent="0.15">
      <c r="L16" s="607" t="s">
        <v>21</v>
      </c>
      <c r="M16" s="607"/>
      <c r="N16" s="607"/>
      <c r="O16" s="607"/>
      <c r="P16" s="608" t="s">
        <v>1</v>
      </c>
      <c r="Q16" s="608"/>
      <c r="R16" s="608"/>
      <c r="S16" s="608"/>
      <c r="T16" s="608"/>
      <c r="U16" s="608"/>
      <c r="V16" s="608"/>
      <c r="W16" s="608"/>
      <c r="X16" s="608"/>
      <c r="Y16" s="608"/>
      <c r="Z16" s="609"/>
      <c r="AA16" s="5"/>
      <c r="AB16" s="5"/>
      <c r="AC16" s="5"/>
      <c r="AD16" s="603" t="s">
        <v>198</v>
      </c>
      <c r="AE16" s="603"/>
      <c r="AF16" s="603"/>
      <c r="AG16" s="603"/>
      <c r="AH16" s="603"/>
      <c r="AI16" s="603"/>
      <c r="AJ16" s="603"/>
      <c r="AK16" s="603"/>
      <c r="AL16" s="603"/>
      <c r="AM16" s="603"/>
      <c r="AN16" s="603"/>
      <c r="AO16" s="603"/>
      <c r="AP16" s="603"/>
      <c r="AQ16" s="605">
        <v>30144</v>
      </c>
      <c r="AR16" s="606"/>
      <c r="AS16" s="606"/>
      <c r="AT16" s="606"/>
      <c r="AU16" s="606"/>
      <c r="AV16" s="606"/>
      <c r="AW16" s="606"/>
      <c r="AX16" s="7" t="s">
        <v>109</v>
      </c>
      <c r="AY16" s="520"/>
      <c r="AZ16" s="520"/>
      <c r="BA16" s="524"/>
      <c r="BB16" s="521"/>
      <c r="BC16" s="523"/>
      <c r="BD16" s="523"/>
      <c r="BE16" s="521"/>
      <c r="BF16" s="525"/>
      <c r="BG16" s="525"/>
      <c r="BH16" s="525"/>
      <c r="BI16" s="525"/>
      <c r="BJ16" s="525"/>
      <c r="BK16" s="525"/>
      <c r="BL16" s="520"/>
      <c r="BM16" s="520"/>
      <c r="BN16" s="520"/>
      <c r="BO16" s="520"/>
      <c r="BP16" s="5"/>
      <c r="BQ16" s="5"/>
      <c r="CH16" s="2"/>
      <c r="CI16" s="2"/>
    </row>
    <row r="17" spans="6:87" ht="17.25" customHeight="1" x14ac:dyDescent="0.15">
      <c r="L17" s="400"/>
      <c r="M17" s="400"/>
      <c r="N17" s="400"/>
      <c r="O17" s="400"/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3"/>
      <c r="AA17" s="397"/>
      <c r="AB17" s="397"/>
      <c r="AC17" s="397"/>
      <c r="AD17" s="603" t="s">
        <v>360</v>
      </c>
      <c r="AE17" s="603"/>
      <c r="AF17" s="603"/>
      <c r="AG17" s="603"/>
      <c r="AH17" s="603"/>
      <c r="AI17" s="603"/>
      <c r="AJ17" s="603"/>
      <c r="AK17" s="603"/>
      <c r="AL17" s="603"/>
      <c r="AM17" s="603"/>
      <c r="AN17" s="603"/>
      <c r="AO17" s="603"/>
      <c r="AP17" s="603"/>
      <c r="AQ17" s="610">
        <v>17611</v>
      </c>
      <c r="AR17" s="610"/>
      <c r="AS17" s="610"/>
      <c r="AT17" s="610"/>
      <c r="AU17" s="610"/>
      <c r="AV17" s="610"/>
      <c r="AW17" s="610"/>
      <c r="AX17" s="7" t="s">
        <v>109</v>
      </c>
      <c r="AY17" s="397"/>
      <c r="AZ17" s="397"/>
      <c r="BA17" s="13"/>
      <c r="BB17" s="399"/>
      <c r="BC17" s="215"/>
      <c r="BD17" s="215"/>
      <c r="BE17" s="399"/>
      <c r="BF17" s="398"/>
      <c r="BG17" s="398"/>
      <c r="BH17" s="398"/>
      <c r="BI17" s="398"/>
      <c r="BJ17" s="398"/>
      <c r="BK17" s="398"/>
      <c r="BL17" s="397"/>
      <c r="BM17" s="397"/>
      <c r="BN17" s="397"/>
      <c r="BO17" s="397"/>
      <c r="BP17" s="397"/>
      <c r="BQ17" s="397"/>
      <c r="CH17" s="2"/>
      <c r="CI17" s="2"/>
    </row>
    <row r="18" spans="6:87" ht="16.5" customHeight="1" x14ac:dyDescent="0.15">
      <c r="AD18" s="331"/>
      <c r="AE18" s="331"/>
      <c r="AF18" s="331"/>
      <c r="AG18" s="331"/>
      <c r="AH18" s="331"/>
      <c r="AI18" s="331"/>
      <c r="AJ18" s="331"/>
      <c r="AK18" s="331"/>
      <c r="AL18" s="331"/>
      <c r="AM18" s="331"/>
      <c r="AN18" s="331"/>
      <c r="AO18" s="331"/>
      <c r="AP18" s="331"/>
      <c r="AQ18" s="333"/>
      <c r="AR18" s="332"/>
      <c r="AS18" s="332"/>
      <c r="AT18" s="332"/>
      <c r="AU18" s="332"/>
      <c r="AV18" s="332"/>
      <c r="AW18" s="332"/>
      <c r="AX18" s="7"/>
      <c r="BC18" s="5"/>
      <c r="BG18" s="5"/>
      <c r="BH18" s="5"/>
      <c r="BI18" s="5"/>
      <c r="BJ18" s="5"/>
      <c r="BL18" s="7"/>
      <c r="BM18" s="7"/>
      <c r="BN18" s="7"/>
      <c r="BO18" s="7"/>
      <c r="BP18" s="7"/>
      <c r="BQ18" s="7"/>
      <c r="CH18" s="2"/>
      <c r="CI18" s="2"/>
    </row>
    <row r="19" spans="6:87" ht="16.5" customHeight="1" x14ac:dyDescent="0.15">
      <c r="F19" s="2" t="s">
        <v>99</v>
      </c>
    </row>
    <row r="20" spans="6:87" ht="16.5" customHeight="1" x14ac:dyDescent="0.15">
      <c r="F20" s="2" t="s">
        <v>100</v>
      </c>
      <c r="CH20" s="2"/>
      <c r="CI20" s="2"/>
    </row>
    <row r="21" spans="6:87" ht="16.5" customHeight="1" x14ac:dyDescent="0.15">
      <c r="CH21" s="2"/>
      <c r="CI21" s="2"/>
    </row>
    <row r="22" spans="6:87" ht="16.5" customHeight="1" x14ac:dyDescent="0.15">
      <c r="L22" s="5"/>
      <c r="M22" s="5"/>
      <c r="N22" s="5"/>
      <c r="O22" s="5"/>
      <c r="P22" s="5"/>
      <c r="Q22" s="603" t="s">
        <v>105</v>
      </c>
      <c r="R22" s="603"/>
      <c r="S22" s="603"/>
      <c r="T22" s="603"/>
      <c r="U22" s="603"/>
      <c r="V22" s="603"/>
      <c r="W22" s="603"/>
      <c r="X22" s="603"/>
      <c r="Y22" s="603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CH22" s="2"/>
      <c r="CI22" s="2"/>
    </row>
    <row r="23" spans="6:87" ht="16.5" customHeight="1" x14ac:dyDescent="0.15">
      <c r="K23" s="4"/>
      <c r="M23" s="601" t="s">
        <v>101</v>
      </c>
      <c r="N23" s="601"/>
      <c r="O23" s="601"/>
      <c r="P23" s="601"/>
      <c r="Q23" s="601"/>
      <c r="R23" s="5"/>
      <c r="T23" s="603" t="s">
        <v>181</v>
      </c>
      <c r="U23" s="604"/>
      <c r="V23" s="604"/>
      <c r="W23" s="604"/>
      <c r="X23" s="604"/>
      <c r="Y23" s="604"/>
      <c r="Z23" s="604"/>
      <c r="AA23" s="604"/>
      <c r="AB23" s="604"/>
      <c r="AC23" s="604"/>
      <c r="AD23" s="14"/>
      <c r="AE23" s="5"/>
      <c r="AF23" s="5"/>
      <c r="AG23" s="5"/>
      <c r="AH23" s="5"/>
      <c r="AI23" s="5"/>
      <c r="AW23" s="9"/>
      <c r="AX23" s="13"/>
      <c r="AY23" s="9"/>
      <c r="AZ23" s="12"/>
      <c r="BA23" s="12"/>
      <c r="BB23" s="605">
        <v>154171</v>
      </c>
      <c r="BC23" s="602"/>
      <c r="BD23" s="602"/>
      <c r="BE23" s="602"/>
      <c r="BF23" s="602"/>
      <c r="BG23" s="602"/>
      <c r="BH23" s="602"/>
      <c r="BI23" s="5" t="s">
        <v>109</v>
      </c>
      <c r="BJ23" s="7"/>
      <c r="BK23" s="7"/>
      <c r="BL23" s="7"/>
      <c r="BM23" s="7"/>
      <c r="BN23" s="7"/>
      <c r="BO23" s="7"/>
      <c r="CH23" s="2"/>
      <c r="CI23" s="2"/>
    </row>
    <row r="24" spans="6:87" ht="16.5" customHeight="1" x14ac:dyDescent="0.15">
      <c r="K24" s="4"/>
      <c r="M24" s="601" t="s">
        <v>102</v>
      </c>
      <c r="N24" s="601"/>
      <c r="O24" s="601"/>
      <c r="P24" s="601"/>
      <c r="Q24" s="601"/>
      <c r="R24" s="602"/>
      <c r="S24" s="5"/>
      <c r="U24" s="603" t="s">
        <v>182</v>
      </c>
      <c r="V24" s="603"/>
      <c r="W24" s="603"/>
      <c r="X24" s="603"/>
      <c r="Y24" s="603"/>
      <c r="Z24" s="603"/>
      <c r="AA24" s="603"/>
      <c r="AB24" s="603"/>
      <c r="AC24" s="603"/>
      <c r="AD24" s="603"/>
      <c r="AE24" s="604"/>
      <c r="AF24" s="5"/>
      <c r="AG24" s="5"/>
      <c r="AH24" s="5"/>
      <c r="AI24" s="5"/>
      <c r="AY24" s="9"/>
      <c r="AZ24" s="12"/>
      <c r="BA24" s="12"/>
      <c r="BB24" s="605">
        <v>154171</v>
      </c>
      <c r="BC24" s="602"/>
      <c r="BD24" s="602"/>
      <c r="BE24" s="602"/>
      <c r="BF24" s="602"/>
      <c r="BG24" s="602"/>
      <c r="BH24" s="602"/>
      <c r="BI24" s="5" t="s">
        <v>109</v>
      </c>
      <c r="BJ24" s="7"/>
      <c r="BK24" s="7"/>
      <c r="BL24" s="7"/>
      <c r="BM24" s="7"/>
      <c r="BN24" s="7"/>
      <c r="BO24" s="7"/>
      <c r="CH24" s="2"/>
      <c r="CI24" s="2"/>
    </row>
    <row r="25" spans="6:87" ht="16.5" customHeight="1" x14ac:dyDescent="0.15">
      <c r="K25" s="4"/>
      <c r="M25" s="5"/>
      <c r="N25" s="5"/>
      <c r="O25" s="5"/>
      <c r="P25" s="5"/>
      <c r="Q25" s="5"/>
      <c r="R25" s="5"/>
      <c r="S25" s="5"/>
      <c r="U25" s="3"/>
      <c r="V25" s="3"/>
      <c r="W25" s="3"/>
      <c r="X25" s="3"/>
      <c r="Y25" s="3"/>
      <c r="Z25" s="3"/>
      <c r="AA25" s="3"/>
      <c r="AB25" s="3"/>
      <c r="AC25" s="3"/>
      <c r="AD25" s="3"/>
      <c r="AE25" s="5"/>
      <c r="AF25" s="5"/>
      <c r="AG25" s="5"/>
      <c r="AH25" s="5"/>
      <c r="AI25" s="5"/>
      <c r="BG25" s="8"/>
      <c r="BH25" s="8"/>
      <c r="BI25" s="8"/>
      <c r="BJ25" s="8"/>
      <c r="BK25" s="8"/>
      <c r="BL25" s="8"/>
      <c r="BM25" s="8"/>
      <c r="BN25" s="8"/>
      <c r="BO25" s="8"/>
      <c r="BP25" s="5"/>
      <c r="BR25" s="5"/>
      <c r="BS25" s="5"/>
    </row>
    <row r="26" spans="6:87" ht="16.5" customHeight="1" x14ac:dyDescent="0.15">
      <c r="L26" s="5"/>
      <c r="M26" s="5"/>
      <c r="N26" s="5"/>
      <c r="O26" s="5"/>
      <c r="P26" s="5"/>
      <c r="Q26" s="603" t="s">
        <v>106</v>
      </c>
      <c r="R26" s="603"/>
      <c r="S26" s="603"/>
      <c r="T26" s="603"/>
      <c r="U26" s="603"/>
      <c r="V26" s="603"/>
      <c r="W26" s="603"/>
      <c r="X26" s="603"/>
      <c r="Y26" s="603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</row>
    <row r="27" spans="6:87" ht="16.5" customHeight="1" x14ac:dyDescent="0.15">
      <c r="K27" s="4"/>
      <c r="L27" s="5"/>
      <c r="M27" s="601" t="s">
        <v>101</v>
      </c>
      <c r="N27" s="601"/>
      <c r="O27" s="601"/>
      <c r="P27" s="601"/>
      <c r="Q27" s="601"/>
      <c r="R27" s="5"/>
      <c r="T27" s="603" t="s">
        <v>185</v>
      </c>
      <c r="U27" s="603"/>
      <c r="V27" s="603"/>
      <c r="W27" s="603"/>
      <c r="X27" s="603"/>
      <c r="Y27" s="603"/>
      <c r="Z27" s="603"/>
      <c r="AA27" s="603"/>
      <c r="AB27" s="603"/>
      <c r="AC27" s="604"/>
      <c r="AD27" s="5"/>
      <c r="AE27" s="5"/>
      <c r="AF27" s="5"/>
      <c r="AG27" s="5"/>
      <c r="AH27" s="5"/>
      <c r="AI27" s="5"/>
      <c r="BB27" s="605">
        <v>154171</v>
      </c>
      <c r="BC27" s="602"/>
      <c r="BD27" s="602"/>
      <c r="BE27" s="602"/>
      <c r="BF27" s="602"/>
      <c r="BG27" s="602"/>
      <c r="BH27" s="602"/>
      <c r="BI27" s="5" t="s">
        <v>109</v>
      </c>
      <c r="BJ27" s="7"/>
      <c r="BK27" s="5"/>
      <c r="BL27" s="5"/>
      <c r="BM27" s="5"/>
      <c r="BN27" s="5"/>
      <c r="BO27" s="5"/>
      <c r="BP27" s="5"/>
      <c r="BQ27" s="5"/>
      <c r="BR27" s="5"/>
      <c r="BS27" s="5"/>
    </row>
    <row r="28" spans="6:87" ht="16.5" customHeight="1" x14ac:dyDescent="0.15">
      <c r="K28" s="4"/>
      <c r="M28" s="601" t="s">
        <v>102</v>
      </c>
      <c r="N28" s="601"/>
      <c r="O28" s="601"/>
      <c r="P28" s="601"/>
      <c r="Q28" s="601"/>
      <c r="R28" s="602"/>
      <c r="S28" s="5"/>
      <c r="T28" s="5"/>
      <c r="U28" s="603" t="s">
        <v>186</v>
      </c>
      <c r="V28" s="603"/>
      <c r="W28" s="603"/>
      <c r="X28" s="603"/>
      <c r="Y28" s="603"/>
      <c r="Z28" s="603"/>
      <c r="AA28" s="603"/>
      <c r="AB28" s="603"/>
      <c r="AC28" s="603"/>
      <c r="AD28" s="603"/>
      <c r="AE28" s="604"/>
      <c r="AF28" s="5"/>
      <c r="AG28" s="5"/>
      <c r="AH28" s="5"/>
      <c r="AI28" s="5"/>
      <c r="BB28" s="605">
        <v>150262</v>
      </c>
      <c r="BC28" s="602"/>
      <c r="BD28" s="602"/>
      <c r="BE28" s="602"/>
      <c r="BF28" s="602"/>
      <c r="BG28" s="602"/>
      <c r="BH28" s="602"/>
      <c r="BI28" s="5" t="s">
        <v>109</v>
      </c>
      <c r="BJ28" s="7"/>
      <c r="BK28" s="5"/>
      <c r="BL28" s="5"/>
      <c r="BM28" s="5"/>
      <c r="BN28" s="5"/>
      <c r="BO28" s="5"/>
      <c r="BP28" s="5"/>
      <c r="BQ28" s="5"/>
      <c r="BR28" s="5"/>
      <c r="BS28" s="5"/>
    </row>
    <row r="29" spans="6:87" ht="16.5" customHeight="1" x14ac:dyDescent="0.15">
      <c r="K29" s="4"/>
      <c r="M29" s="601" t="s">
        <v>103</v>
      </c>
      <c r="N29" s="601"/>
      <c r="O29" s="601"/>
      <c r="P29" s="601"/>
      <c r="Q29" s="601"/>
      <c r="R29" s="602"/>
      <c r="S29" s="5"/>
      <c r="T29" s="5"/>
      <c r="U29" s="603" t="s">
        <v>217</v>
      </c>
      <c r="V29" s="603"/>
      <c r="W29" s="603"/>
      <c r="X29" s="603"/>
      <c r="Y29" s="603"/>
      <c r="Z29" s="603"/>
      <c r="AA29" s="603"/>
      <c r="AB29" s="603"/>
      <c r="AC29" s="603"/>
      <c r="AD29" s="603"/>
      <c r="AE29" s="604"/>
      <c r="AF29" s="5"/>
      <c r="AG29" s="5"/>
      <c r="AH29" s="5"/>
      <c r="AI29" s="5"/>
      <c r="BB29" s="605">
        <v>3809</v>
      </c>
      <c r="BC29" s="602"/>
      <c r="BD29" s="602"/>
      <c r="BE29" s="602"/>
      <c r="BF29" s="602"/>
      <c r="BG29" s="602"/>
      <c r="BH29" s="602"/>
      <c r="BI29" s="5" t="s">
        <v>109</v>
      </c>
      <c r="BJ29" s="7"/>
      <c r="BK29" s="5"/>
      <c r="BL29" s="5"/>
      <c r="BM29" s="5"/>
      <c r="BN29" s="5"/>
      <c r="BO29" s="5"/>
      <c r="BP29" s="5"/>
      <c r="BQ29" s="5"/>
      <c r="BR29" s="5"/>
      <c r="BS29" s="5"/>
    </row>
    <row r="30" spans="6:87" ht="16.5" customHeight="1" x14ac:dyDescent="0.15">
      <c r="M30" s="601" t="s">
        <v>104</v>
      </c>
      <c r="N30" s="601"/>
      <c r="O30" s="601"/>
      <c r="P30" s="601"/>
      <c r="Q30" s="601"/>
      <c r="R30" s="602"/>
      <c r="S30" s="387"/>
      <c r="T30" s="387"/>
      <c r="U30" s="603" t="s">
        <v>195</v>
      </c>
      <c r="V30" s="603"/>
      <c r="W30" s="603"/>
      <c r="X30" s="603"/>
      <c r="Y30" s="603"/>
      <c r="Z30" s="603"/>
      <c r="AA30" s="603"/>
      <c r="AB30" s="603"/>
      <c r="AC30" s="603"/>
      <c r="AD30" s="603"/>
      <c r="AE30" s="604"/>
      <c r="AF30" s="387"/>
      <c r="AG30" s="387"/>
      <c r="AH30" s="387"/>
      <c r="AI30" s="387"/>
      <c r="BB30" s="605">
        <v>100</v>
      </c>
      <c r="BC30" s="602"/>
      <c r="BD30" s="602"/>
      <c r="BE30" s="602"/>
      <c r="BF30" s="602"/>
      <c r="BG30" s="602"/>
      <c r="BH30" s="602"/>
      <c r="BI30" s="387" t="s">
        <v>109</v>
      </c>
      <c r="BJ30" s="7"/>
      <c r="BK30" s="387"/>
    </row>
    <row r="31" spans="6:87" ht="16.5" customHeight="1" x14ac:dyDescent="0.15">
      <c r="M31" s="380"/>
      <c r="N31" s="380"/>
      <c r="O31" s="380"/>
      <c r="P31" s="380"/>
      <c r="Q31" s="380"/>
      <c r="R31" s="382"/>
      <c r="S31" s="380"/>
      <c r="T31" s="380"/>
      <c r="U31" s="380"/>
      <c r="V31" s="380"/>
      <c r="W31" s="380"/>
      <c r="X31" s="380"/>
      <c r="Y31" s="380"/>
      <c r="Z31" s="380"/>
      <c r="AA31" s="380"/>
      <c r="AB31" s="380"/>
      <c r="AC31" s="380"/>
      <c r="AD31" s="380"/>
      <c r="AE31" s="14"/>
      <c r="AF31" s="380"/>
      <c r="AG31" s="380"/>
      <c r="AH31" s="380"/>
      <c r="AI31" s="380"/>
      <c r="BB31" s="381"/>
      <c r="BC31" s="382"/>
      <c r="BD31" s="382"/>
      <c r="BE31" s="382"/>
      <c r="BF31" s="382"/>
      <c r="BG31" s="382"/>
      <c r="BH31" s="382"/>
      <c r="BI31" s="380"/>
      <c r="BJ31" s="7"/>
    </row>
    <row r="32" spans="6:87" ht="13.5" customHeight="1" x14ac:dyDescent="0.15"/>
    <row r="33" spans="6:87" ht="13.5" customHeight="1" x14ac:dyDescent="0.15"/>
    <row r="34" spans="6:87" ht="13.5" customHeight="1" x14ac:dyDescent="0.15"/>
    <row r="35" spans="6:87" ht="16.5" customHeight="1" x14ac:dyDescent="0.15">
      <c r="F35" s="2" t="s">
        <v>107</v>
      </c>
    </row>
    <row r="36" spans="6:87" ht="16.5" customHeight="1" x14ac:dyDescent="0.15">
      <c r="F36" s="628" t="s">
        <v>432</v>
      </c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28"/>
      <c r="AD36" s="628"/>
      <c r="AE36" s="628"/>
      <c r="AF36" s="628"/>
      <c r="AG36" s="628"/>
      <c r="AH36" s="628"/>
      <c r="AI36" s="628"/>
      <c r="AJ36" s="628"/>
      <c r="AK36" s="628"/>
      <c r="AL36" s="628"/>
      <c r="AM36" s="628"/>
      <c r="AN36" s="628"/>
      <c r="AO36" s="628"/>
      <c r="AP36" s="628"/>
      <c r="AQ36" s="628"/>
      <c r="AR36" s="628"/>
      <c r="AS36" s="628"/>
      <c r="AT36" s="628"/>
      <c r="AU36" s="628"/>
      <c r="AV36" s="628"/>
      <c r="AW36" s="628"/>
      <c r="AX36" s="628"/>
      <c r="AY36" s="628"/>
      <c r="AZ36" s="628"/>
      <c r="BA36" s="628"/>
      <c r="BB36" s="628"/>
      <c r="BC36" s="628"/>
      <c r="BD36" s="628"/>
      <c r="BE36" s="628"/>
      <c r="BF36" s="628"/>
      <c r="BG36" s="628"/>
      <c r="BH36" s="628"/>
      <c r="BI36" s="628"/>
      <c r="BJ36" s="628"/>
      <c r="BK36" s="628"/>
      <c r="BL36" s="628"/>
      <c r="BM36" s="628"/>
      <c r="BN36" s="628"/>
      <c r="BO36" s="628"/>
      <c r="BP36" s="628"/>
      <c r="BQ36" s="628"/>
      <c r="BR36" s="628"/>
      <c r="BS36" s="628"/>
      <c r="BT36" s="628"/>
      <c r="BU36" s="628"/>
      <c r="BV36" s="628"/>
      <c r="BW36" s="628"/>
      <c r="BX36" s="628"/>
      <c r="BY36" s="628"/>
      <c r="BZ36" s="628"/>
      <c r="CA36" s="628"/>
      <c r="CB36" s="5"/>
      <c r="CH36" s="193" t="s">
        <v>180</v>
      </c>
      <c r="CI36" s="379">
        <f>BB46-BB40</f>
        <v>71023</v>
      </c>
    </row>
    <row r="37" spans="6:87" ht="16.5" customHeight="1" x14ac:dyDescent="0.15">
      <c r="F37" s="601" t="s">
        <v>433</v>
      </c>
      <c r="G37" s="629"/>
      <c r="H37" s="629"/>
      <c r="I37" s="629"/>
      <c r="J37" s="629"/>
      <c r="K37" s="629"/>
      <c r="L37" s="629"/>
      <c r="M37" s="629"/>
      <c r="N37" s="629"/>
      <c r="O37" s="629"/>
      <c r="P37" s="629"/>
      <c r="Q37" s="629"/>
      <c r="R37" s="629"/>
      <c r="S37" s="629"/>
      <c r="T37" s="629"/>
      <c r="U37" s="629"/>
      <c r="V37" s="629"/>
      <c r="W37" s="629"/>
      <c r="X37" s="629"/>
      <c r="Y37" s="629"/>
      <c r="Z37" s="629"/>
      <c r="AA37" s="629"/>
      <c r="AB37" s="629"/>
      <c r="AC37" s="629"/>
      <c r="AD37" s="629"/>
      <c r="AE37" s="629"/>
      <c r="AF37" s="629"/>
      <c r="AG37" s="629"/>
      <c r="AH37" s="629"/>
      <c r="AI37" s="629"/>
      <c r="AJ37" s="629"/>
      <c r="AK37" s="629"/>
      <c r="AL37" s="629"/>
      <c r="AM37" s="629"/>
      <c r="AN37" s="629"/>
      <c r="AO37" s="629"/>
      <c r="AP37" s="629"/>
      <c r="AQ37" s="629"/>
      <c r="AR37" s="629"/>
      <c r="AS37" s="629"/>
      <c r="AT37" s="629"/>
      <c r="AU37" s="629"/>
      <c r="AV37" s="629"/>
      <c r="AW37" s="629"/>
      <c r="AX37" s="629"/>
      <c r="AY37" s="629"/>
      <c r="AZ37" s="629"/>
      <c r="BA37" s="629"/>
      <c r="BB37" s="629"/>
      <c r="BC37" s="629"/>
      <c r="BD37" s="629"/>
      <c r="BE37" s="629"/>
      <c r="BF37" s="629"/>
      <c r="BG37" s="629"/>
      <c r="BH37" s="629"/>
      <c r="BI37" s="629"/>
      <c r="BJ37" s="629"/>
      <c r="BK37" s="629"/>
      <c r="BL37" s="629"/>
      <c r="BM37" s="629"/>
      <c r="BN37" s="629"/>
      <c r="BO37" s="629"/>
      <c r="BP37" s="629"/>
      <c r="BQ37" s="629"/>
      <c r="BR37" s="629"/>
      <c r="BS37" s="629"/>
      <c r="BT37" s="629"/>
      <c r="BU37" s="629"/>
      <c r="BV37" s="629"/>
      <c r="BW37" s="629"/>
      <c r="BX37" s="629"/>
      <c r="BY37" s="629"/>
      <c r="BZ37" s="629"/>
      <c r="CA37" s="629"/>
      <c r="CB37" s="14"/>
      <c r="CI37" s="379">
        <v>551</v>
      </c>
    </row>
    <row r="38" spans="6:87" ht="16.5" customHeight="1" x14ac:dyDescent="0.15">
      <c r="F38" s="330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7"/>
      <c r="AP38" s="327"/>
      <c r="AQ38" s="327"/>
      <c r="AR38" s="327"/>
      <c r="AS38" s="327"/>
      <c r="AT38" s="327"/>
      <c r="AU38" s="327"/>
      <c r="AV38" s="327"/>
      <c r="AW38" s="327"/>
      <c r="AX38" s="327"/>
      <c r="AY38" s="327"/>
      <c r="AZ38" s="327"/>
      <c r="BA38" s="327"/>
      <c r="BB38" s="327"/>
      <c r="BC38" s="327"/>
      <c r="BD38" s="327"/>
      <c r="BE38" s="327"/>
      <c r="BF38" s="327"/>
      <c r="BG38" s="327"/>
      <c r="BH38" s="327"/>
      <c r="BI38" s="327"/>
      <c r="BJ38" s="327"/>
      <c r="BK38" s="327"/>
      <c r="BL38" s="327"/>
      <c r="BM38" s="327"/>
      <c r="BN38" s="327"/>
      <c r="BO38" s="327"/>
      <c r="BP38" s="327"/>
      <c r="BQ38" s="327"/>
      <c r="BR38" s="327"/>
      <c r="BS38" s="327"/>
      <c r="BT38" s="327"/>
      <c r="BU38" s="327"/>
      <c r="BV38" s="327"/>
      <c r="BW38" s="327"/>
      <c r="BX38" s="327"/>
      <c r="BY38" s="327"/>
      <c r="BZ38" s="327"/>
      <c r="CA38" s="327"/>
      <c r="CB38" s="14"/>
      <c r="CI38" s="379">
        <f>CI36-CI37</f>
        <v>70472</v>
      </c>
    </row>
    <row r="39" spans="6:87" ht="16.5" customHeight="1" x14ac:dyDescent="0.15">
      <c r="F39" s="330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603" t="s">
        <v>336</v>
      </c>
      <c r="R39" s="603"/>
      <c r="S39" s="603"/>
      <c r="T39" s="603"/>
      <c r="U39" s="603"/>
      <c r="V39" s="603"/>
      <c r="W39" s="603"/>
      <c r="X39" s="603"/>
      <c r="Y39" s="603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327"/>
      <c r="BM39" s="327"/>
      <c r="BN39" s="327"/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327"/>
      <c r="BZ39" s="327"/>
      <c r="CA39" s="327"/>
      <c r="CB39" s="14"/>
    </row>
    <row r="40" spans="6:87" ht="16.5" customHeight="1" x14ac:dyDescent="0.15">
      <c r="K40" s="337"/>
      <c r="L40" s="337"/>
      <c r="M40" s="601" t="s">
        <v>101</v>
      </c>
      <c r="N40" s="601"/>
      <c r="O40" s="601"/>
      <c r="P40" s="601"/>
      <c r="Q40" s="601"/>
      <c r="R40" s="330"/>
      <c r="S40" s="330"/>
      <c r="T40" s="603" t="s">
        <v>2</v>
      </c>
      <c r="U40" s="604"/>
      <c r="V40" s="604"/>
      <c r="W40" s="604"/>
      <c r="X40" s="604"/>
      <c r="Y40" s="604"/>
      <c r="Z40" s="604"/>
      <c r="AA40" s="604"/>
      <c r="AB40" s="604"/>
      <c r="AC40" s="604"/>
      <c r="AD40" s="330"/>
      <c r="AE40" s="330"/>
      <c r="AF40" s="330"/>
      <c r="AG40" s="330"/>
      <c r="AH40" s="330"/>
      <c r="AI40" s="330"/>
      <c r="AJ40" s="330"/>
      <c r="AK40" s="330"/>
      <c r="AL40" s="330"/>
      <c r="AM40" s="330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05">
        <v>142468</v>
      </c>
      <c r="BC40" s="602"/>
      <c r="BD40" s="602"/>
      <c r="BE40" s="602"/>
      <c r="BF40" s="602"/>
      <c r="BG40" s="602"/>
      <c r="BH40" s="602"/>
      <c r="BI40" s="330" t="s">
        <v>109</v>
      </c>
      <c r="BJ40" s="5"/>
      <c r="BK40" s="5"/>
      <c r="BL40" s="5"/>
      <c r="BM40" s="5"/>
      <c r="BN40" s="5"/>
      <c r="BO40" s="5"/>
      <c r="BP40" s="5"/>
      <c r="BQ40" s="5"/>
      <c r="BR40" s="5"/>
      <c r="BS40" s="5"/>
    </row>
    <row r="41" spans="6:87" ht="16.5" customHeight="1" x14ac:dyDescent="0.15">
      <c r="K41" s="4"/>
      <c r="L41" s="5"/>
      <c r="M41" s="601" t="s">
        <v>102</v>
      </c>
      <c r="N41" s="601"/>
      <c r="O41" s="601"/>
      <c r="P41" s="601"/>
      <c r="Q41" s="601"/>
      <c r="R41" s="601"/>
      <c r="T41" s="330"/>
      <c r="U41" s="603" t="s">
        <v>51</v>
      </c>
      <c r="V41" s="603"/>
      <c r="W41" s="603"/>
      <c r="X41" s="603"/>
      <c r="Y41" s="603"/>
      <c r="Z41" s="603"/>
      <c r="AA41" s="603"/>
      <c r="AB41" s="603"/>
      <c r="AC41" s="603"/>
      <c r="AD41" s="603"/>
      <c r="AE41" s="603"/>
      <c r="AF41" s="603"/>
      <c r="AG41" s="338"/>
      <c r="AH41" s="338"/>
      <c r="AI41" s="338"/>
      <c r="AJ41" s="338"/>
      <c r="AK41" s="338"/>
      <c r="AL41" s="338"/>
      <c r="AM41" s="338"/>
      <c r="AN41" s="14"/>
      <c r="AO41" s="14"/>
      <c r="BB41" s="605">
        <v>44600</v>
      </c>
      <c r="BC41" s="602"/>
      <c r="BD41" s="602"/>
      <c r="BE41" s="602"/>
      <c r="BF41" s="602"/>
      <c r="BG41" s="602"/>
      <c r="BH41" s="602"/>
      <c r="BI41" s="5" t="s">
        <v>109</v>
      </c>
      <c r="BJ41" s="7"/>
      <c r="BK41" s="7"/>
      <c r="BL41" s="7"/>
      <c r="BM41" s="7"/>
      <c r="BN41" s="7"/>
      <c r="BO41" s="7"/>
      <c r="BP41" s="5"/>
      <c r="BQ41" s="5"/>
      <c r="BR41" s="5"/>
      <c r="BS41" s="5"/>
    </row>
    <row r="42" spans="6:87" ht="16.5" customHeight="1" x14ac:dyDescent="0.15">
      <c r="K42" s="375"/>
      <c r="M42" s="601" t="s">
        <v>103</v>
      </c>
      <c r="N42" s="601"/>
      <c r="O42" s="601"/>
      <c r="P42" s="601"/>
      <c r="Q42" s="601"/>
      <c r="R42" s="601"/>
      <c r="S42" s="374"/>
      <c r="U42" s="603" t="s">
        <v>149</v>
      </c>
      <c r="V42" s="603"/>
      <c r="W42" s="603"/>
      <c r="X42" s="603"/>
      <c r="Y42" s="603"/>
      <c r="Z42" s="603"/>
      <c r="AA42" s="603"/>
      <c r="AB42" s="603"/>
      <c r="AC42" s="603"/>
      <c r="AD42" s="603"/>
      <c r="AE42" s="603"/>
      <c r="AF42" s="603"/>
      <c r="AG42" s="338"/>
      <c r="AH42" s="338"/>
      <c r="AI42" s="338"/>
      <c r="AJ42" s="338"/>
      <c r="AK42" s="338"/>
      <c r="AL42" s="338"/>
      <c r="AM42" s="338"/>
      <c r="BB42" s="605">
        <v>47868</v>
      </c>
      <c r="BC42" s="602"/>
      <c r="BD42" s="602"/>
      <c r="BE42" s="602"/>
      <c r="BF42" s="602"/>
      <c r="BG42" s="602"/>
      <c r="BH42" s="602"/>
      <c r="BI42" s="374" t="s">
        <v>109</v>
      </c>
      <c r="BJ42" s="7"/>
      <c r="BK42" s="7"/>
      <c r="BL42" s="7"/>
      <c r="BM42" s="7"/>
      <c r="BN42" s="7"/>
      <c r="BO42" s="7"/>
      <c r="BP42" s="374"/>
      <c r="BR42" s="374"/>
      <c r="BS42" s="374"/>
    </row>
    <row r="43" spans="6:87" ht="16.5" customHeight="1" x14ac:dyDescent="0.15">
      <c r="K43" s="556"/>
      <c r="M43" s="601" t="s">
        <v>104</v>
      </c>
      <c r="N43" s="601"/>
      <c r="O43" s="601"/>
      <c r="P43" s="601"/>
      <c r="Q43" s="601"/>
      <c r="R43" s="601"/>
      <c r="S43" s="555"/>
      <c r="U43" s="603" t="s">
        <v>444</v>
      </c>
      <c r="V43" s="603"/>
      <c r="W43" s="603"/>
      <c r="X43" s="603"/>
      <c r="Y43" s="603"/>
      <c r="Z43" s="603"/>
      <c r="AA43" s="603"/>
      <c r="AB43" s="603"/>
      <c r="AC43" s="603"/>
      <c r="AD43" s="603"/>
      <c r="AE43" s="603"/>
      <c r="AF43" s="603"/>
      <c r="AG43" s="338"/>
      <c r="AH43" s="338"/>
      <c r="AI43" s="338"/>
      <c r="AJ43" s="338"/>
      <c r="AK43" s="338"/>
      <c r="AL43" s="338"/>
      <c r="AM43" s="338"/>
      <c r="BB43" s="610">
        <v>50000</v>
      </c>
      <c r="BC43" s="610"/>
      <c r="BD43" s="610"/>
      <c r="BE43" s="610"/>
      <c r="BF43" s="610"/>
      <c r="BG43" s="610"/>
      <c r="BH43" s="610"/>
      <c r="BI43" s="555" t="s">
        <v>109</v>
      </c>
      <c r="BJ43" s="7"/>
      <c r="BK43" s="7"/>
      <c r="BL43" s="7"/>
      <c r="BM43" s="7"/>
      <c r="BN43" s="7"/>
      <c r="BO43" s="7"/>
      <c r="BP43" s="555"/>
      <c r="BR43" s="555"/>
      <c r="BS43" s="555"/>
    </row>
    <row r="44" spans="6:87" ht="16.5" customHeight="1" x14ac:dyDescent="0.15">
      <c r="K44" s="328"/>
      <c r="M44" s="330"/>
      <c r="N44" s="330"/>
      <c r="O44" s="330"/>
      <c r="P44" s="330"/>
      <c r="Q44" s="330"/>
      <c r="R44" s="327"/>
      <c r="S44" s="330"/>
      <c r="U44" s="330"/>
      <c r="V44" s="330"/>
      <c r="W44" s="328"/>
      <c r="X44" s="328"/>
      <c r="Y44" s="328"/>
      <c r="Z44" s="328"/>
      <c r="AA44" s="330"/>
      <c r="AB44" s="330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BB44" s="326"/>
      <c r="BC44" s="327"/>
      <c r="BD44" s="327"/>
      <c r="BE44" s="327"/>
      <c r="BF44" s="327"/>
      <c r="BG44" s="327"/>
      <c r="BH44" s="327"/>
      <c r="BI44" s="330"/>
      <c r="BJ44" s="7"/>
      <c r="BK44" s="7"/>
      <c r="BL44" s="7"/>
      <c r="BM44" s="7"/>
      <c r="BN44" s="7"/>
      <c r="BO44" s="7"/>
      <c r="BP44" s="330"/>
      <c r="BR44" s="330"/>
      <c r="BS44" s="330"/>
    </row>
    <row r="45" spans="6:87" ht="16.5" customHeight="1" x14ac:dyDescent="0.15">
      <c r="K45" s="328"/>
      <c r="M45" s="330"/>
      <c r="N45" s="330"/>
      <c r="O45" s="330"/>
      <c r="P45" s="330"/>
      <c r="Q45" s="603" t="s">
        <v>106</v>
      </c>
      <c r="R45" s="603"/>
      <c r="S45" s="603"/>
      <c r="T45" s="603"/>
      <c r="U45" s="603"/>
      <c r="V45" s="603"/>
      <c r="W45" s="603"/>
      <c r="X45" s="603"/>
      <c r="Y45" s="603"/>
      <c r="Z45" s="328"/>
      <c r="AA45" s="330"/>
      <c r="AB45" s="330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BB45" s="326"/>
      <c r="BC45" s="327"/>
      <c r="BD45" s="327"/>
      <c r="BE45" s="327"/>
      <c r="BF45" s="327"/>
      <c r="BG45" s="327"/>
      <c r="BH45" s="327"/>
      <c r="BI45" s="330"/>
      <c r="BJ45" s="7"/>
      <c r="BK45" s="7"/>
      <c r="BL45" s="7"/>
      <c r="BM45" s="7"/>
      <c r="BN45" s="7"/>
      <c r="BO45" s="7"/>
      <c r="BP45" s="330"/>
      <c r="BR45" s="330"/>
      <c r="BS45" s="330"/>
    </row>
    <row r="46" spans="6:87" ht="16.5" customHeight="1" x14ac:dyDescent="0.15">
      <c r="K46" s="337"/>
      <c r="L46" s="337"/>
      <c r="M46" s="601" t="s">
        <v>101</v>
      </c>
      <c r="N46" s="601"/>
      <c r="O46" s="601"/>
      <c r="P46" s="601"/>
      <c r="Q46" s="601"/>
      <c r="R46" s="324"/>
      <c r="T46" s="603" t="s">
        <v>3</v>
      </c>
      <c r="U46" s="604"/>
      <c r="V46" s="604"/>
      <c r="W46" s="604"/>
      <c r="X46" s="604"/>
      <c r="Y46" s="604"/>
      <c r="Z46" s="604"/>
      <c r="AA46" s="604"/>
      <c r="AB46" s="604"/>
      <c r="AC46" s="604"/>
      <c r="AD46" s="337"/>
      <c r="AE46" s="337"/>
      <c r="AF46" s="337"/>
      <c r="AG46" s="337"/>
      <c r="AH46" s="337"/>
      <c r="AI46" s="337"/>
      <c r="AJ46" s="337"/>
      <c r="AK46" s="337"/>
      <c r="AL46" s="337"/>
      <c r="AM46" s="337"/>
      <c r="BB46" s="605">
        <v>213491</v>
      </c>
      <c r="BC46" s="602"/>
      <c r="BD46" s="602"/>
      <c r="BE46" s="602"/>
      <c r="BF46" s="602"/>
      <c r="BG46" s="602"/>
      <c r="BH46" s="602"/>
      <c r="BI46" s="330" t="s">
        <v>109</v>
      </c>
    </row>
    <row r="47" spans="6:87" ht="16.5" customHeight="1" x14ac:dyDescent="0.15">
      <c r="K47" s="5"/>
      <c r="L47" s="5"/>
      <c r="M47" s="601" t="s">
        <v>102</v>
      </c>
      <c r="N47" s="601"/>
      <c r="O47" s="601"/>
      <c r="P47" s="601"/>
      <c r="Q47" s="601"/>
      <c r="R47" s="601"/>
      <c r="S47" s="337"/>
      <c r="T47" s="337"/>
      <c r="U47" s="603" t="s">
        <v>327</v>
      </c>
      <c r="V47" s="603"/>
      <c r="W47" s="603"/>
      <c r="X47" s="603"/>
      <c r="Y47" s="603"/>
      <c r="Z47" s="603"/>
      <c r="AA47" s="603"/>
      <c r="AB47" s="603"/>
      <c r="AC47" s="603"/>
      <c r="AD47" s="603"/>
      <c r="AE47" s="603"/>
      <c r="AF47" s="603"/>
      <c r="AG47" s="337"/>
      <c r="AH47" s="337"/>
      <c r="AI47" s="337"/>
      <c r="AJ47" s="337"/>
      <c r="AK47" s="337"/>
      <c r="AL47" s="337"/>
      <c r="AM47" s="337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05">
        <v>47755</v>
      </c>
      <c r="BC47" s="602"/>
      <c r="BD47" s="602"/>
      <c r="BE47" s="602"/>
      <c r="BF47" s="602"/>
      <c r="BG47" s="602"/>
      <c r="BH47" s="602"/>
      <c r="BI47" s="330" t="s">
        <v>109</v>
      </c>
      <c r="BJ47" s="5"/>
      <c r="BK47" s="5"/>
      <c r="BL47" s="5"/>
      <c r="BM47" s="5"/>
      <c r="BN47" s="5"/>
      <c r="BO47" s="5"/>
      <c r="BP47" s="5"/>
      <c r="BQ47" s="5"/>
      <c r="BR47" s="5"/>
      <c r="BS47" s="5"/>
    </row>
    <row r="48" spans="6:87" ht="16.5" customHeight="1" x14ac:dyDescent="0.15">
      <c r="K48" s="4"/>
      <c r="L48" s="5"/>
      <c r="M48" s="601" t="s">
        <v>103</v>
      </c>
      <c r="N48" s="601"/>
      <c r="O48" s="601"/>
      <c r="P48" s="601"/>
      <c r="Q48" s="601"/>
      <c r="R48" s="601"/>
      <c r="T48" s="330"/>
      <c r="U48" s="603" t="s">
        <v>328</v>
      </c>
      <c r="V48" s="603"/>
      <c r="W48" s="603"/>
      <c r="X48" s="603"/>
      <c r="Y48" s="603"/>
      <c r="Z48" s="603"/>
      <c r="AA48" s="603"/>
      <c r="AB48" s="603"/>
      <c r="AC48" s="603"/>
      <c r="AD48" s="603"/>
      <c r="AE48" s="603"/>
      <c r="AF48" s="603"/>
      <c r="AG48" s="337"/>
      <c r="AH48" s="337"/>
      <c r="AI48" s="337"/>
      <c r="AJ48" s="337"/>
      <c r="AK48" s="337"/>
      <c r="AL48" s="337"/>
      <c r="AM48" s="337"/>
      <c r="BB48" s="605">
        <v>115736</v>
      </c>
      <c r="BC48" s="602"/>
      <c r="BD48" s="602"/>
      <c r="BE48" s="602"/>
      <c r="BF48" s="602"/>
      <c r="BG48" s="602"/>
      <c r="BH48" s="602"/>
      <c r="BI48" s="330" t="s">
        <v>109</v>
      </c>
      <c r="BJ48" s="7"/>
      <c r="BK48" s="7"/>
      <c r="BL48" s="7"/>
      <c r="BM48" s="7"/>
      <c r="BN48" s="7"/>
      <c r="BO48" s="7"/>
      <c r="BP48" s="5"/>
      <c r="BQ48" s="5"/>
      <c r="BR48" s="5"/>
      <c r="BS48" s="5"/>
    </row>
    <row r="49" spans="6:80" ht="16.5" customHeight="1" x14ac:dyDescent="0.15">
      <c r="K49" s="556"/>
      <c r="L49" s="555"/>
      <c r="M49" s="601" t="s">
        <v>104</v>
      </c>
      <c r="N49" s="601"/>
      <c r="O49" s="601"/>
      <c r="P49" s="601"/>
      <c r="Q49" s="601"/>
      <c r="R49" s="601"/>
      <c r="T49" s="555"/>
      <c r="U49" s="603" t="s">
        <v>445</v>
      </c>
      <c r="V49" s="603"/>
      <c r="W49" s="603"/>
      <c r="X49" s="603"/>
      <c r="Y49" s="603"/>
      <c r="Z49" s="603"/>
      <c r="AA49" s="603"/>
      <c r="AB49" s="603"/>
      <c r="AC49" s="603"/>
      <c r="AD49" s="603"/>
      <c r="AE49" s="603"/>
      <c r="AF49" s="603"/>
      <c r="AG49" s="337"/>
      <c r="AH49" s="337"/>
      <c r="AI49" s="337"/>
      <c r="AJ49" s="337"/>
      <c r="AK49" s="337"/>
      <c r="AL49" s="337"/>
      <c r="AM49" s="337"/>
      <c r="BB49" s="610">
        <v>50000</v>
      </c>
      <c r="BC49" s="610"/>
      <c r="BD49" s="610"/>
      <c r="BE49" s="610"/>
      <c r="BF49" s="610"/>
      <c r="BG49" s="610"/>
      <c r="BH49" s="610"/>
      <c r="BI49" s="555" t="s">
        <v>109</v>
      </c>
      <c r="BJ49" s="7"/>
      <c r="BK49" s="7"/>
      <c r="BL49" s="7"/>
      <c r="BM49" s="7"/>
      <c r="BN49" s="7"/>
      <c r="BO49" s="7"/>
      <c r="BP49" s="555"/>
      <c r="BQ49" s="555"/>
      <c r="BR49" s="555"/>
      <c r="BS49" s="555"/>
    </row>
    <row r="50" spans="6:80" ht="16.5" customHeight="1" x14ac:dyDescent="0.15">
      <c r="K50" s="4"/>
      <c r="M50" s="330"/>
      <c r="N50" s="330"/>
      <c r="O50" s="330"/>
      <c r="P50" s="330"/>
      <c r="Q50" s="330"/>
      <c r="R50" s="327"/>
      <c r="S50" s="5"/>
      <c r="T50" s="5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14"/>
      <c r="AF50" s="5"/>
      <c r="AG50" s="5"/>
      <c r="AH50" s="5"/>
      <c r="AI50" s="5"/>
      <c r="BB50" s="326"/>
      <c r="BC50" s="327"/>
      <c r="BD50" s="327"/>
      <c r="BE50" s="327"/>
      <c r="BF50" s="327"/>
      <c r="BG50" s="327"/>
      <c r="BH50" s="327"/>
      <c r="BI50" s="5"/>
      <c r="BJ50" s="7"/>
      <c r="BK50" s="7"/>
      <c r="BL50" s="7"/>
      <c r="BM50" s="7"/>
      <c r="BN50" s="7"/>
      <c r="BO50" s="7"/>
      <c r="BP50" s="5"/>
      <c r="BQ50" s="5"/>
      <c r="BR50" s="5"/>
      <c r="BS50" s="5"/>
    </row>
    <row r="51" spans="6:80" ht="16.5" customHeight="1" x14ac:dyDescent="0.15">
      <c r="F51" s="2" t="s">
        <v>329</v>
      </c>
    </row>
    <row r="52" spans="6:80" ht="16.5" customHeight="1" x14ac:dyDescent="0.15">
      <c r="F52" s="2" t="s">
        <v>330</v>
      </c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  <c r="AL52" s="330"/>
      <c r="AM52" s="330"/>
      <c r="AN52" s="330"/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0"/>
      <c r="BC52" s="330"/>
      <c r="BD52" s="330"/>
      <c r="BE52" s="330"/>
      <c r="BF52" s="330"/>
      <c r="BG52" s="330"/>
      <c r="BH52" s="330"/>
      <c r="BI52" s="330"/>
      <c r="BJ52" s="330"/>
      <c r="BK52" s="330"/>
      <c r="BL52" s="330"/>
      <c r="BM52" s="330"/>
      <c r="BN52" s="330"/>
      <c r="BO52" s="330"/>
      <c r="BP52" s="330"/>
      <c r="BQ52" s="330"/>
      <c r="BR52" s="330"/>
      <c r="BS52" s="330"/>
      <c r="BT52" s="330"/>
      <c r="BU52" s="330"/>
      <c r="BV52" s="330"/>
      <c r="BW52" s="330"/>
      <c r="BX52" s="330"/>
      <c r="BY52" s="330"/>
    </row>
    <row r="53" spans="6:80" ht="16.5" customHeight="1" x14ac:dyDescent="0.15">
      <c r="M53" s="330"/>
      <c r="N53" s="330"/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330"/>
      <c r="Z53" s="330"/>
      <c r="AA53" s="330"/>
      <c r="AB53" s="330"/>
      <c r="AC53" s="330"/>
      <c r="AD53" s="330"/>
      <c r="AE53" s="330"/>
      <c r="AF53" s="330"/>
      <c r="AG53" s="330"/>
      <c r="AH53" s="330"/>
      <c r="AI53" s="330"/>
      <c r="AJ53" s="330"/>
      <c r="AK53" s="330"/>
      <c r="AL53" s="330"/>
      <c r="AM53" s="330"/>
      <c r="AN53" s="330"/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0"/>
      <c r="BC53" s="330"/>
      <c r="BD53" s="330"/>
      <c r="BE53" s="330"/>
      <c r="BF53" s="330"/>
      <c r="BG53" s="330"/>
      <c r="BH53" s="330"/>
      <c r="BI53" s="330"/>
      <c r="BJ53" s="330"/>
      <c r="BK53" s="330"/>
      <c r="BL53" s="330"/>
      <c r="BM53" s="330"/>
      <c r="BN53" s="330"/>
      <c r="BO53" s="330"/>
      <c r="BP53" s="330"/>
      <c r="BQ53" s="330"/>
      <c r="BR53" s="330"/>
      <c r="BS53" s="330"/>
      <c r="BT53" s="330"/>
      <c r="BU53" s="330"/>
      <c r="BV53" s="330"/>
      <c r="BW53" s="330"/>
      <c r="BX53" s="330"/>
      <c r="BY53" s="330"/>
    </row>
    <row r="54" spans="6:80" ht="16.5" customHeight="1" x14ac:dyDescent="0.15">
      <c r="H54" s="614" t="s">
        <v>331</v>
      </c>
      <c r="I54" s="615"/>
      <c r="J54" s="615"/>
      <c r="K54" s="615"/>
      <c r="L54" s="615"/>
      <c r="M54" s="615"/>
      <c r="N54" s="615"/>
      <c r="O54" s="615"/>
      <c r="P54" s="615"/>
      <c r="Q54" s="615"/>
      <c r="R54" s="617"/>
      <c r="S54" s="617"/>
      <c r="T54" s="618"/>
      <c r="U54" s="614" t="s">
        <v>332</v>
      </c>
      <c r="V54" s="615"/>
      <c r="W54" s="615"/>
      <c r="X54" s="615"/>
      <c r="Y54" s="615"/>
      <c r="Z54" s="615"/>
      <c r="AA54" s="615"/>
      <c r="AB54" s="615"/>
      <c r="AC54" s="615"/>
      <c r="AD54" s="616"/>
      <c r="AE54" s="614" t="s">
        <v>333</v>
      </c>
      <c r="AF54" s="615"/>
      <c r="AG54" s="615"/>
      <c r="AH54" s="615"/>
      <c r="AI54" s="615"/>
      <c r="AJ54" s="615"/>
      <c r="AK54" s="615"/>
      <c r="AL54" s="615"/>
      <c r="AM54" s="615"/>
      <c r="AN54" s="616"/>
      <c r="AO54" s="614" t="s">
        <v>334</v>
      </c>
      <c r="AP54" s="615"/>
      <c r="AQ54" s="615"/>
      <c r="AR54" s="615"/>
      <c r="AS54" s="615"/>
      <c r="AT54" s="615"/>
      <c r="AU54" s="615"/>
      <c r="AV54" s="615"/>
      <c r="AW54" s="615"/>
      <c r="AX54" s="615"/>
      <c r="AY54" s="615"/>
      <c r="AZ54" s="615"/>
      <c r="BA54" s="615"/>
      <c r="BB54" s="615"/>
      <c r="BC54" s="616"/>
      <c r="BD54" s="614" t="s">
        <v>337</v>
      </c>
      <c r="BE54" s="615"/>
      <c r="BF54" s="615"/>
      <c r="BG54" s="615"/>
      <c r="BH54" s="615"/>
      <c r="BI54" s="615"/>
      <c r="BJ54" s="615"/>
      <c r="BK54" s="615"/>
      <c r="BL54" s="615"/>
      <c r="BM54" s="615"/>
      <c r="BN54" s="615"/>
      <c r="BO54" s="615"/>
      <c r="BP54" s="615"/>
      <c r="BQ54" s="615"/>
      <c r="BR54" s="615"/>
      <c r="BS54" s="615"/>
      <c r="BT54" s="615"/>
      <c r="BU54" s="615"/>
      <c r="BV54" s="615"/>
      <c r="BW54" s="615"/>
      <c r="BX54" s="615"/>
      <c r="BY54" s="615"/>
      <c r="BZ54" s="615"/>
      <c r="CA54" s="615"/>
      <c r="CB54" s="616"/>
    </row>
    <row r="55" spans="6:80" ht="16.5" customHeight="1" x14ac:dyDescent="0.15">
      <c r="H55" s="619" t="s">
        <v>427</v>
      </c>
      <c r="I55" s="620"/>
      <c r="J55" s="620"/>
      <c r="K55" s="620"/>
      <c r="L55" s="620"/>
      <c r="M55" s="620"/>
      <c r="N55" s="620"/>
      <c r="O55" s="620"/>
      <c r="P55" s="620"/>
      <c r="Q55" s="620"/>
      <c r="R55" s="620"/>
      <c r="S55" s="620"/>
      <c r="T55" s="621"/>
      <c r="U55" s="630">
        <v>44600</v>
      </c>
      <c r="V55" s="631"/>
      <c r="W55" s="631"/>
      <c r="X55" s="631"/>
      <c r="Y55" s="631"/>
      <c r="Z55" s="631"/>
      <c r="AA55" s="631"/>
      <c r="AB55" s="631"/>
      <c r="AC55" s="631"/>
      <c r="AD55" s="632"/>
      <c r="AE55" s="639" t="s">
        <v>335</v>
      </c>
      <c r="AF55" s="640"/>
      <c r="AG55" s="640"/>
      <c r="AH55" s="640"/>
      <c r="AI55" s="640"/>
      <c r="AJ55" s="640"/>
      <c r="AK55" s="640"/>
      <c r="AL55" s="640"/>
      <c r="AM55" s="640"/>
      <c r="AN55" s="641"/>
      <c r="AO55" s="619" t="s">
        <v>361</v>
      </c>
      <c r="AP55" s="649"/>
      <c r="AQ55" s="649"/>
      <c r="AR55" s="649"/>
      <c r="AS55" s="649"/>
      <c r="AT55" s="649"/>
      <c r="AU55" s="649"/>
      <c r="AV55" s="649"/>
      <c r="AW55" s="649"/>
      <c r="AX55" s="649"/>
      <c r="AY55" s="649"/>
      <c r="AZ55" s="649"/>
      <c r="BA55" s="649"/>
      <c r="BB55" s="649"/>
      <c r="BC55" s="621"/>
      <c r="BD55" s="619" t="s">
        <v>446</v>
      </c>
      <c r="BE55" s="649"/>
      <c r="BF55" s="649"/>
      <c r="BG55" s="649"/>
      <c r="BH55" s="649"/>
      <c r="BI55" s="649"/>
      <c r="BJ55" s="649"/>
      <c r="BK55" s="649"/>
      <c r="BL55" s="649"/>
      <c r="BM55" s="649"/>
      <c r="BN55" s="649"/>
      <c r="BO55" s="649"/>
      <c r="BP55" s="649"/>
      <c r="BQ55" s="649"/>
      <c r="BR55" s="649"/>
      <c r="BS55" s="649"/>
      <c r="BT55" s="649"/>
      <c r="BU55" s="649"/>
      <c r="BV55" s="649"/>
      <c r="BW55" s="649"/>
      <c r="BX55" s="649"/>
      <c r="BY55" s="649"/>
      <c r="BZ55" s="649"/>
      <c r="CA55" s="649"/>
      <c r="CB55" s="621"/>
    </row>
    <row r="56" spans="6:80" ht="16.5" customHeight="1" x14ac:dyDescent="0.15">
      <c r="H56" s="622"/>
      <c r="I56" s="623"/>
      <c r="J56" s="623"/>
      <c r="K56" s="623"/>
      <c r="L56" s="623"/>
      <c r="M56" s="623"/>
      <c r="N56" s="623"/>
      <c r="O56" s="623"/>
      <c r="P56" s="623"/>
      <c r="Q56" s="623"/>
      <c r="R56" s="623"/>
      <c r="S56" s="623"/>
      <c r="T56" s="624"/>
      <c r="U56" s="633"/>
      <c r="V56" s="634"/>
      <c r="W56" s="634"/>
      <c r="X56" s="634"/>
      <c r="Y56" s="634"/>
      <c r="Z56" s="634"/>
      <c r="AA56" s="634"/>
      <c r="AB56" s="634"/>
      <c r="AC56" s="634"/>
      <c r="AD56" s="635"/>
      <c r="AE56" s="642"/>
      <c r="AF56" s="643"/>
      <c r="AG56" s="643"/>
      <c r="AH56" s="643"/>
      <c r="AI56" s="643"/>
      <c r="AJ56" s="643"/>
      <c r="AK56" s="643"/>
      <c r="AL56" s="643"/>
      <c r="AM56" s="643"/>
      <c r="AN56" s="644"/>
      <c r="AO56" s="650"/>
      <c r="AP56" s="623"/>
      <c r="AQ56" s="623"/>
      <c r="AR56" s="623"/>
      <c r="AS56" s="623"/>
      <c r="AT56" s="623"/>
      <c r="AU56" s="623"/>
      <c r="AV56" s="623"/>
      <c r="AW56" s="623"/>
      <c r="AX56" s="623"/>
      <c r="AY56" s="623"/>
      <c r="AZ56" s="623"/>
      <c r="BA56" s="623"/>
      <c r="BB56" s="623"/>
      <c r="BC56" s="624"/>
      <c r="BD56" s="650"/>
      <c r="BE56" s="623"/>
      <c r="BF56" s="623"/>
      <c r="BG56" s="623"/>
      <c r="BH56" s="623"/>
      <c r="BI56" s="623"/>
      <c r="BJ56" s="623"/>
      <c r="BK56" s="623"/>
      <c r="BL56" s="623"/>
      <c r="BM56" s="623"/>
      <c r="BN56" s="623"/>
      <c r="BO56" s="623"/>
      <c r="BP56" s="623"/>
      <c r="BQ56" s="623"/>
      <c r="BR56" s="623"/>
      <c r="BS56" s="623"/>
      <c r="BT56" s="623"/>
      <c r="BU56" s="623"/>
      <c r="BV56" s="623"/>
      <c r="BW56" s="623"/>
      <c r="BX56" s="623"/>
      <c r="BY56" s="623"/>
      <c r="BZ56" s="623"/>
      <c r="CA56" s="623"/>
      <c r="CB56" s="624"/>
    </row>
    <row r="57" spans="6:80" ht="16.5" customHeight="1" x14ac:dyDescent="0.15">
      <c r="H57" s="622"/>
      <c r="I57" s="623"/>
      <c r="J57" s="623"/>
      <c r="K57" s="623"/>
      <c r="L57" s="623"/>
      <c r="M57" s="623"/>
      <c r="N57" s="623"/>
      <c r="O57" s="623"/>
      <c r="P57" s="623"/>
      <c r="Q57" s="623"/>
      <c r="R57" s="623"/>
      <c r="S57" s="623"/>
      <c r="T57" s="624"/>
      <c r="U57" s="633"/>
      <c r="V57" s="634"/>
      <c r="W57" s="634"/>
      <c r="X57" s="634"/>
      <c r="Y57" s="634"/>
      <c r="Z57" s="634"/>
      <c r="AA57" s="634"/>
      <c r="AB57" s="634"/>
      <c r="AC57" s="634"/>
      <c r="AD57" s="635"/>
      <c r="AE57" s="642"/>
      <c r="AF57" s="643"/>
      <c r="AG57" s="643"/>
      <c r="AH57" s="643"/>
      <c r="AI57" s="643"/>
      <c r="AJ57" s="643"/>
      <c r="AK57" s="643"/>
      <c r="AL57" s="643"/>
      <c r="AM57" s="643"/>
      <c r="AN57" s="644"/>
      <c r="AO57" s="650"/>
      <c r="AP57" s="623"/>
      <c r="AQ57" s="623"/>
      <c r="AR57" s="623"/>
      <c r="AS57" s="623"/>
      <c r="AT57" s="623"/>
      <c r="AU57" s="623"/>
      <c r="AV57" s="623"/>
      <c r="AW57" s="623"/>
      <c r="AX57" s="623"/>
      <c r="AY57" s="623"/>
      <c r="AZ57" s="623"/>
      <c r="BA57" s="623"/>
      <c r="BB57" s="623"/>
      <c r="BC57" s="624"/>
      <c r="BD57" s="650"/>
      <c r="BE57" s="623"/>
      <c r="BF57" s="623"/>
      <c r="BG57" s="623"/>
      <c r="BH57" s="623"/>
      <c r="BI57" s="623"/>
      <c r="BJ57" s="623"/>
      <c r="BK57" s="623"/>
      <c r="BL57" s="623"/>
      <c r="BM57" s="623"/>
      <c r="BN57" s="623"/>
      <c r="BO57" s="623"/>
      <c r="BP57" s="623"/>
      <c r="BQ57" s="623"/>
      <c r="BR57" s="623"/>
      <c r="BS57" s="623"/>
      <c r="BT57" s="623"/>
      <c r="BU57" s="623"/>
      <c r="BV57" s="623"/>
      <c r="BW57" s="623"/>
      <c r="BX57" s="623"/>
      <c r="BY57" s="623"/>
      <c r="BZ57" s="623"/>
      <c r="CA57" s="623"/>
      <c r="CB57" s="624"/>
    </row>
    <row r="58" spans="6:80" ht="16.5" customHeight="1" x14ac:dyDescent="0.15">
      <c r="H58" s="622"/>
      <c r="I58" s="623"/>
      <c r="J58" s="623"/>
      <c r="K58" s="623"/>
      <c r="L58" s="623"/>
      <c r="M58" s="623"/>
      <c r="N58" s="623"/>
      <c r="O58" s="623"/>
      <c r="P58" s="623"/>
      <c r="Q58" s="623"/>
      <c r="R58" s="623"/>
      <c r="S58" s="623"/>
      <c r="T58" s="624"/>
      <c r="U58" s="633"/>
      <c r="V58" s="634"/>
      <c r="W58" s="634"/>
      <c r="X58" s="634"/>
      <c r="Y58" s="634"/>
      <c r="Z58" s="634"/>
      <c r="AA58" s="634"/>
      <c r="AB58" s="634"/>
      <c r="AC58" s="634"/>
      <c r="AD58" s="635"/>
      <c r="AE58" s="642"/>
      <c r="AF58" s="643"/>
      <c r="AG58" s="643"/>
      <c r="AH58" s="643"/>
      <c r="AI58" s="643"/>
      <c r="AJ58" s="643"/>
      <c r="AK58" s="643"/>
      <c r="AL58" s="643"/>
      <c r="AM58" s="643"/>
      <c r="AN58" s="644"/>
      <c r="AO58" s="650"/>
      <c r="AP58" s="623"/>
      <c r="AQ58" s="623"/>
      <c r="AR58" s="623"/>
      <c r="AS58" s="623"/>
      <c r="AT58" s="623"/>
      <c r="AU58" s="623"/>
      <c r="AV58" s="623"/>
      <c r="AW58" s="623"/>
      <c r="AX58" s="623"/>
      <c r="AY58" s="623"/>
      <c r="AZ58" s="623"/>
      <c r="BA58" s="623"/>
      <c r="BB58" s="623"/>
      <c r="BC58" s="624"/>
      <c r="BD58" s="650"/>
      <c r="BE58" s="623"/>
      <c r="BF58" s="623"/>
      <c r="BG58" s="623"/>
      <c r="BH58" s="623"/>
      <c r="BI58" s="623"/>
      <c r="BJ58" s="623"/>
      <c r="BK58" s="623"/>
      <c r="BL58" s="623"/>
      <c r="BM58" s="623"/>
      <c r="BN58" s="623"/>
      <c r="BO58" s="623"/>
      <c r="BP58" s="623"/>
      <c r="BQ58" s="623"/>
      <c r="BR58" s="623"/>
      <c r="BS58" s="623"/>
      <c r="BT58" s="623"/>
      <c r="BU58" s="623"/>
      <c r="BV58" s="623"/>
      <c r="BW58" s="623"/>
      <c r="BX58" s="623"/>
      <c r="BY58" s="623"/>
      <c r="BZ58" s="623"/>
      <c r="CA58" s="623"/>
      <c r="CB58" s="624"/>
    </row>
    <row r="59" spans="6:80" ht="16.5" customHeight="1" x14ac:dyDescent="0.15">
      <c r="H59" s="622"/>
      <c r="I59" s="623"/>
      <c r="J59" s="623"/>
      <c r="K59" s="623"/>
      <c r="L59" s="623"/>
      <c r="M59" s="623"/>
      <c r="N59" s="623"/>
      <c r="O59" s="623"/>
      <c r="P59" s="623"/>
      <c r="Q59" s="623"/>
      <c r="R59" s="623"/>
      <c r="S59" s="623"/>
      <c r="T59" s="624"/>
      <c r="U59" s="633"/>
      <c r="V59" s="634"/>
      <c r="W59" s="634"/>
      <c r="X59" s="634"/>
      <c r="Y59" s="634"/>
      <c r="Z59" s="634"/>
      <c r="AA59" s="634"/>
      <c r="AB59" s="634"/>
      <c r="AC59" s="634"/>
      <c r="AD59" s="635"/>
      <c r="AE59" s="642"/>
      <c r="AF59" s="643"/>
      <c r="AG59" s="643"/>
      <c r="AH59" s="643"/>
      <c r="AI59" s="643"/>
      <c r="AJ59" s="643"/>
      <c r="AK59" s="643"/>
      <c r="AL59" s="643"/>
      <c r="AM59" s="643"/>
      <c r="AN59" s="644"/>
      <c r="AO59" s="650"/>
      <c r="AP59" s="623"/>
      <c r="AQ59" s="623"/>
      <c r="AR59" s="623"/>
      <c r="AS59" s="623"/>
      <c r="AT59" s="623"/>
      <c r="AU59" s="623"/>
      <c r="AV59" s="623"/>
      <c r="AW59" s="623"/>
      <c r="AX59" s="623"/>
      <c r="AY59" s="623"/>
      <c r="AZ59" s="623"/>
      <c r="BA59" s="623"/>
      <c r="BB59" s="623"/>
      <c r="BC59" s="624"/>
      <c r="BD59" s="650"/>
      <c r="BE59" s="623"/>
      <c r="BF59" s="623"/>
      <c r="BG59" s="623"/>
      <c r="BH59" s="623"/>
      <c r="BI59" s="623"/>
      <c r="BJ59" s="623"/>
      <c r="BK59" s="623"/>
      <c r="BL59" s="623"/>
      <c r="BM59" s="623"/>
      <c r="BN59" s="623"/>
      <c r="BO59" s="623"/>
      <c r="BP59" s="623"/>
      <c r="BQ59" s="623"/>
      <c r="BR59" s="623"/>
      <c r="BS59" s="623"/>
      <c r="BT59" s="623"/>
      <c r="BU59" s="623"/>
      <c r="BV59" s="623"/>
      <c r="BW59" s="623"/>
      <c r="BX59" s="623"/>
      <c r="BY59" s="623"/>
      <c r="BZ59" s="623"/>
      <c r="CA59" s="623"/>
      <c r="CB59" s="624"/>
    </row>
    <row r="60" spans="6:80" ht="16.5" customHeight="1" x14ac:dyDescent="0.15">
      <c r="H60" s="622"/>
      <c r="I60" s="623"/>
      <c r="J60" s="623"/>
      <c r="K60" s="623"/>
      <c r="L60" s="623"/>
      <c r="M60" s="623"/>
      <c r="N60" s="623"/>
      <c r="O60" s="623"/>
      <c r="P60" s="623"/>
      <c r="Q60" s="623"/>
      <c r="R60" s="623"/>
      <c r="S60" s="623"/>
      <c r="T60" s="624"/>
      <c r="U60" s="633"/>
      <c r="V60" s="634"/>
      <c r="W60" s="634"/>
      <c r="X60" s="634"/>
      <c r="Y60" s="634"/>
      <c r="Z60" s="634"/>
      <c r="AA60" s="634"/>
      <c r="AB60" s="634"/>
      <c r="AC60" s="634"/>
      <c r="AD60" s="635"/>
      <c r="AE60" s="642"/>
      <c r="AF60" s="643"/>
      <c r="AG60" s="643"/>
      <c r="AH60" s="643"/>
      <c r="AI60" s="643"/>
      <c r="AJ60" s="643"/>
      <c r="AK60" s="643"/>
      <c r="AL60" s="643"/>
      <c r="AM60" s="643"/>
      <c r="AN60" s="644"/>
      <c r="AO60" s="650"/>
      <c r="AP60" s="623"/>
      <c r="AQ60" s="623"/>
      <c r="AR60" s="623"/>
      <c r="AS60" s="623"/>
      <c r="AT60" s="623"/>
      <c r="AU60" s="623"/>
      <c r="AV60" s="623"/>
      <c r="AW60" s="623"/>
      <c r="AX60" s="623"/>
      <c r="AY60" s="623"/>
      <c r="AZ60" s="623"/>
      <c r="BA60" s="623"/>
      <c r="BB60" s="623"/>
      <c r="BC60" s="624"/>
      <c r="BD60" s="650"/>
      <c r="BE60" s="623"/>
      <c r="BF60" s="623"/>
      <c r="BG60" s="623"/>
      <c r="BH60" s="623"/>
      <c r="BI60" s="623"/>
      <c r="BJ60" s="623"/>
      <c r="BK60" s="623"/>
      <c r="BL60" s="623"/>
      <c r="BM60" s="623"/>
      <c r="BN60" s="623"/>
      <c r="BO60" s="623"/>
      <c r="BP60" s="623"/>
      <c r="BQ60" s="623"/>
      <c r="BR60" s="623"/>
      <c r="BS60" s="623"/>
      <c r="BT60" s="623"/>
      <c r="BU60" s="623"/>
      <c r="BV60" s="623"/>
      <c r="BW60" s="623"/>
      <c r="BX60" s="623"/>
      <c r="BY60" s="623"/>
      <c r="BZ60" s="623"/>
      <c r="CA60" s="623"/>
      <c r="CB60" s="624"/>
    </row>
    <row r="61" spans="6:80" ht="16.5" customHeight="1" x14ac:dyDescent="0.15">
      <c r="H61" s="625"/>
      <c r="I61" s="626"/>
      <c r="J61" s="626"/>
      <c r="K61" s="626"/>
      <c r="L61" s="626"/>
      <c r="M61" s="626"/>
      <c r="N61" s="626"/>
      <c r="O61" s="626"/>
      <c r="P61" s="626"/>
      <c r="Q61" s="626"/>
      <c r="R61" s="626"/>
      <c r="S61" s="626"/>
      <c r="T61" s="627"/>
      <c r="U61" s="636"/>
      <c r="V61" s="637"/>
      <c r="W61" s="637"/>
      <c r="X61" s="637"/>
      <c r="Y61" s="637"/>
      <c r="Z61" s="637"/>
      <c r="AA61" s="637"/>
      <c r="AB61" s="637"/>
      <c r="AC61" s="637"/>
      <c r="AD61" s="638"/>
      <c r="AE61" s="645"/>
      <c r="AF61" s="646"/>
      <c r="AG61" s="646"/>
      <c r="AH61" s="646"/>
      <c r="AI61" s="646"/>
      <c r="AJ61" s="646"/>
      <c r="AK61" s="646"/>
      <c r="AL61" s="646"/>
      <c r="AM61" s="646"/>
      <c r="AN61" s="647"/>
      <c r="AO61" s="651"/>
      <c r="AP61" s="626"/>
      <c r="AQ61" s="626"/>
      <c r="AR61" s="626"/>
      <c r="AS61" s="626"/>
      <c r="AT61" s="626"/>
      <c r="AU61" s="626"/>
      <c r="AV61" s="626"/>
      <c r="AW61" s="626"/>
      <c r="AX61" s="626"/>
      <c r="AY61" s="626"/>
      <c r="AZ61" s="626"/>
      <c r="BA61" s="626"/>
      <c r="BB61" s="626"/>
      <c r="BC61" s="627"/>
      <c r="BD61" s="651"/>
      <c r="BE61" s="626"/>
      <c r="BF61" s="626"/>
      <c r="BG61" s="626"/>
      <c r="BH61" s="626"/>
      <c r="BI61" s="626"/>
      <c r="BJ61" s="626"/>
      <c r="BK61" s="626"/>
      <c r="BL61" s="626"/>
      <c r="BM61" s="626"/>
      <c r="BN61" s="626"/>
      <c r="BO61" s="626"/>
      <c r="BP61" s="626"/>
      <c r="BQ61" s="626"/>
      <c r="BR61" s="626"/>
      <c r="BS61" s="626"/>
      <c r="BT61" s="626"/>
      <c r="BU61" s="626"/>
      <c r="BV61" s="626"/>
      <c r="BW61" s="626"/>
      <c r="BX61" s="626"/>
      <c r="BY61" s="626"/>
      <c r="BZ61" s="626"/>
      <c r="CA61" s="626"/>
      <c r="CB61" s="627"/>
    </row>
    <row r="62" spans="6:80" ht="16.5" customHeight="1" x14ac:dyDescent="0.15"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40"/>
      <c r="S62" s="340"/>
      <c r="T62" s="340"/>
      <c r="U62" s="340"/>
      <c r="V62" s="340"/>
      <c r="W62" s="340"/>
      <c r="X62" s="340"/>
      <c r="Y62" s="340"/>
      <c r="Z62" s="340"/>
      <c r="AA62" s="340"/>
      <c r="AB62" s="339"/>
      <c r="AC62" s="339"/>
      <c r="AD62" s="339"/>
      <c r="AE62" s="339"/>
      <c r="AF62" s="339"/>
      <c r="AG62" s="339"/>
      <c r="AH62" s="339"/>
      <c r="AI62" s="339"/>
      <c r="AJ62" s="339"/>
      <c r="AK62" s="339"/>
      <c r="AL62" s="341"/>
      <c r="AM62" s="341"/>
      <c r="AN62" s="341"/>
      <c r="AO62" s="341"/>
      <c r="AP62" s="341"/>
      <c r="AQ62" s="341"/>
      <c r="AR62" s="341"/>
      <c r="AS62" s="341"/>
      <c r="AT62" s="341"/>
      <c r="AU62" s="341"/>
      <c r="AV62" s="341"/>
      <c r="AW62" s="341"/>
      <c r="AX62" s="341"/>
      <c r="AY62" s="341"/>
      <c r="AZ62" s="341"/>
      <c r="BA62" s="342"/>
      <c r="BB62" s="342"/>
      <c r="BC62" s="342"/>
      <c r="BD62" s="342"/>
      <c r="BE62" s="342"/>
      <c r="BF62" s="342"/>
      <c r="BG62" s="342"/>
      <c r="BH62" s="342"/>
      <c r="BI62" s="342"/>
      <c r="BJ62" s="342"/>
      <c r="BK62" s="342"/>
      <c r="BL62" s="342"/>
      <c r="BM62" s="342"/>
      <c r="BN62" s="342"/>
      <c r="BO62" s="342"/>
      <c r="BP62" s="342"/>
      <c r="BQ62" s="342"/>
      <c r="BR62" s="342"/>
      <c r="BS62" s="342"/>
      <c r="BT62" s="342"/>
      <c r="BU62" s="342"/>
      <c r="BV62" s="342"/>
      <c r="BW62" s="342"/>
      <c r="BX62" s="342"/>
      <c r="BY62" s="342"/>
      <c r="BZ62" s="342"/>
      <c r="CA62" s="342"/>
      <c r="CB62" s="342"/>
    </row>
    <row r="63" spans="6:80" ht="16.5" customHeight="1" x14ac:dyDescent="0.15"/>
    <row r="64" spans="6:80" ht="16.5" customHeight="1" x14ac:dyDescent="0.15"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0"/>
      <c r="AE64" s="330"/>
      <c r="AF64" s="330"/>
      <c r="AG64" s="330"/>
      <c r="AH64" s="330"/>
      <c r="AI64" s="330"/>
      <c r="AJ64" s="330"/>
      <c r="AK64" s="330"/>
    </row>
    <row r="65" spans="2:84" ht="13.5" customHeight="1" x14ac:dyDescent="0.15">
      <c r="H65" s="7"/>
      <c r="M65" s="7"/>
      <c r="O65" s="7"/>
      <c r="P65" s="7"/>
      <c r="Q65" s="306"/>
      <c r="R65" s="306"/>
      <c r="S65" s="306"/>
      <c r="T65" s="306"/>
      <c r="U65" s="306"/>
      <c r="V65" s="306"/>
      <c r="W65" s="306"/>
      <c r="X65" s="330"/>
      <c r="Y65" s="306"/>
      <c r="Z65" s="306"/>
      <c r="AA65" s="307"/>
      <c r="AB65" s="330"/>
      <c r="AC65" s="330"/>
      <c r="AD65" s="330"/>
      <c r="AE65" s="330"/>
      <c r="AF65" s="330"/>
      <c r="AG65" s="330"/>
      <c r="AH65" s="330"/>
      <c r="AI65" s="330"/>
      <c r="AJ65" s="330"/>
      <c r="AK65" s="330"/>
    </row>
    <row r="66" spans="2:84" ht="13.5" customHeight="1" x14ac:dyDescent="0.15">
      <c r="H66" s="7"/>
      <c r="M66" s="7"/>
      <c r="O66" s="7"/>
      <c r="P66" s="7"/>
      <c r="Q66" s="306"/>
      <c r="R66" s="306"/>
      <c r="S66" s="306"/>
      <c r="T66" s="306"/>
      <c r="U66" s="306"/>
      <c r="V66" s="306"/>
      <c r="W66" s="306"/>
      <c r="X66" s="330"/>
      <c r="Y66" s="306"/>
      <c r="Z66" s="306"/>
      <c r="AA66" s="307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</row>
    <row r="67" spans="2:84" ht="16.5" customHeight="1" x14ac:dyDescent="0.15">
      <c r="F67" s="553" t="s">
        <v>439</v>
      </c>
      <c r="G67" s="553"/>
      <c r="H67" s="553"/>
      <c r="I67" s="553"/>
      <c r="J67" s="553"/>
      <c r="K67" s="553"/>
      <c r="L67" s="553"/>
      <c r="M67" s="553"/>
      <c r="N67" s="553"/>
      <c r="O67" s="553"/>
      <c r="P67" s="553"/>
      <c r="Q67" s="553"/>
      <c r="R67" s="553"/>
      <c r="S67" s="553"/>
      <c r="T67" s="553"/>
      <c r="U67" s="553"/>
      <c r="V67" s="553"/>
      <c r="W67" s="553"/>
      <c r="X67" s="553"/>
      <c r="Y67" s="553"/>
      <c r="Z67" s="553"/>
      <c r="AA67" s="553"/>
      <c r="AB67" s="553"/>
      <c r="AC67" s="553"/>
      <c r="AD67" s="553"/>
      <c r="AE67" s="553"/>
      <c r="AF67" s="553"/>
      <c r="AG67" s="553"/>
      <c r="AH67" s="553"/>
      <c r="AI67" s="553"/>
      <c r="AJ67" s="553"/>
      <c r="AK67" s="553"/>
    </row>
    <row r="68" spans="2:84" ht="16.5" customHeight="1" x14ac:dyDescent="0.15">
      <c r="F68" s="553" t="s">
        <v>441</v>
      </c>
      <c r="G68" s="553"/>
      <c r="H68" s="553"/>
      <c r="I68" s="553"/>
      <c r="J68" s="553"/>
      <c r="K68" s="553"/>
      <c r="L68" s="553"/>
      <c r="M68" s="553"/>
      <c r="N68" s="553"/>
      <c r="O68" s="553"/>
      <c r="P68" s="553"/>
      <c r="Q68" s="553"/>
      <c r="R68" s="553"/>
      <c r="S68" s="553"/>
      <c r="T68" s="553"/>
      <c r="U68" s="553"/>
      <c r="V68" s="553"/>
      <c r="W68" s="553"/>
      <c r="X68" s="553"/>
      <c r="Y68" s="553"/>
      <c r="Z68" s="553"/>
      <c r="AA68" s="553"/>
      <c r="AB68" s="553"/>
      <c r="AC68" s="553"/>
      <c r="AD68" s="553"/>
      <c r="AE68" s="553"/>
      <c r="AF68" s="553"/>
      <c r="AG68" s="553"/>
      <c r="AH68" s="553"/>
      <c r="AI68" s="553"/>
      <c r="AJ68" s="553"/>
      <c r="AK68" s="553"/>
    </row>
    <row r="69" spans="2:84" ht="16.5" customHeight="1" x14ac:dyDescent="0.15">
      <c r="F69" s="553"/>
      <c r="G69" s="553"/>
      <c r="H69" s="553"/>
      <c r="I69" s="553"/>
      <c r="J69" s="553"/>
      <c r="K69" s="553"/>
      <c r="L69" s="553"/>
      <c r="M69" s="553"/>
      <c r="N69" s="553"/>
      <c r="O69" s="553"/>
      <c r="P69" s="553"/>
      <c r="Q69" s="553"/>
      <c r="R69" s="553"/>
      <c r="S69" s="553"/>
      <c r="T69" s="553"/>
      <c r="U69" s="553"/>
      <c r="V69" s="553"/>
      <c r="W69" s="553"/>
      <c r="X69" s="553"/>
      <c r="Y69" s="553"/>
      <c r="Z69" s="553"/>
      <c r="AA69" s="553"/>
      <c r="AB69" s="553"/>
      <c r="AC69" s="553"/>
      <c r="AD69" s="553"/>
      <c r="AE69" s="553"/>
      <c r="AF69" s="553"/>
      <c r="AG69" s="553"/>
      <c r="AH69" s="553"/>
      <c r="AI69" s="553"/>
      <c r="AJ69" s="553"/>
      <c r="AK69" s="553"/>
    </row>
    <row r="70" spans="2:84" ht="16.5" customHeight="1" x14ac:dyDescent="0.15">
      <c r="F70" s="553"/>
      <c r="G70" s="553"/>
      <c r="H70" s="553"/>
      <c r="I70" s="553"/>
      <c r="J70" s="553"/>
      <c r="K70" s="553"/>
      <c r="L70" s="553"/>
      <c r="M70" s="554" t="s">
        <v>442</v>
      </c>
      <c r="N70" s="553"/>
      <c r="O70" s="553"/>
      <c r="P70" s="553"/>
      <c r="Q70" s="553"/>
      <c r="R70" s="553"/>
      <c r="S70" s="553"/>
      <c r="T70" s="553"/>
      <c r="U70" s="553"/>
      <c r="V70" s="553"/>
      <c r="W70" s="553"/>
      <c r="X70" s="553"/>
      <c r="Y70" s="553"/>
      <c r="Z70" s="553"/>
      <c r="AA70" s="553"/>
      <c r="AB70" s="553"/>
      <c r="AC70" s="553"/>
      <c r="AD70" s="553"/>
      <c r="AE70" s="553"/>
      <c r="AF70" s="553"/>
      <c r="AG70" s="553"/>
      <c r="AH70" s="553"/>
      <c r="AI70" s="553"/>
      <c r="AJ70" s="553"/>
      <c r="AK70" s="553"/>
    </row>
    <row r="71" spans="2:84" ht="16.5" customHeight="1" x14ac:dyDescent="0.15">
      <c r="F71" s="553"/>
      <c r="G71" s="553"/>
      <c r="H71" s="553"/>
      <c r="I71" s="553"/>
      <c r="J71" s="553"/>
      <c r="K71" s="553"/>
      <c r="L71" s="553"/>
      <c r="M71" s="554" t="s">
        <v>443</v>
      </c>
      <c r="N71" s="553"/>
      <c r="O71" s="553"/>
      <c r="P71" s="553"/>
      <c r="Q71" s="553"/>
      <c r="R71" s="553"/>
      <c r="S71" s="553"/>
      <c r="T71" s="553"/>
      <c r="U71" s="553"/>
      <c r="V71" s="553"/>
      <c r="W71" s="553"/>
      <c r="X71" s="553"/>
      <c r="Y71" s="553"/>
      <c r="Z71" s="553"/>
      <c r="AA71" s="553"/>
      <c r="AB71" s="553"/>
      <c r="AC71" s="553"/>
      <c r="AD71" s="553"/>
      <c r="AE71" s="553"/>
      <c r="AF71" s="553"/>
      <c r="AG71" s="553"/>
      <c r="AH71" s="553"/>
      <c r="AI71" s="553"/>
      <c r="AJ71" s="553"/>
      <c r="AK71" s="553"/>
    </row>
    <row r="72" spans="2:84" ht="16.5" customHeight="1" x14ac:dyDescent="0.15">
      <c r="H72" s="7"/>
      <c r="M72" s="7"/>
      <c r="O72" s="7"/>
      <c r="P72" s="7"/>
      <c r="Q72" s="306"/>
      <c r="R72" s="306"/>
      <c r="S72" s="306"/>
      <c r="T72" s="306"/>
      <c r="U72" s="306"/>
      <c r="V72" s="306"/>
      <c r="W72" s="306"/>
      <c r="X72" s="380"/>
      <c r="Y72" s="306"/>
      <c r="Z72" s="306"/>
      <c r="AA72" s="307"/>
      <c r="AB72" s="380"/>
      <c r="AC72" s="380"/>
      <c r="AD72" s="380"/>
      <c r="AE72" s="380"/>
      <c r="AF72" s="380"/>
      <c r="AG72" s="380"/>
      <c r="AH72" s="380"/>
      <c r="AI72" s="380"/>
      <c r="AJ72" s="380"/>
      <c r="AK72" s="380"/>
    </row>
    <row r="73" spans="2:84" ht="16.5" customHeight="1" x14ac:dyDescent="0.15">
      <c r="F73" s="2" t="s">
        <v>228</v>
      </c>
    </row>
    <row r="74" spans="2:84" ht="16.5" customHeight="1" x14ac:dyDescent="0.15">
      <c r="F74" s="2" t="s">
        <v>440</v>
      </c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214"/>
      <c r="AI74" s="214"/>
      <c r="AJ74" s="214"/>
      <c r="AK74" s="214"/>
    </row>
    <row r="75" spans="2:84" ht="16.5" customHeight="1" x14ac:dyDescent="0.15">
      <c r="I75" s="214"/>
      <c r="J75" s="214"/>
      <c r="K75" s="214"/>
      <c r="L75" s="6"/>
      <c r="M75" s="214"/>
      <c r="N75" s="214"/>
      <c r="O75" s="214"/>
      <c r="P75" s="216"/>
      <c r="Q75" s="217"/>
      <c r="R75" s="217"/>
      <c r="S75" s="217"/>
      <c r="T75" s="217"/>
      <c r="U75" s="217"/>
      <c r="V75" s="217"/>
      <c r="W75" s="217"/>
      <c r="X75" s="217"/>
      <c r="Y75" s="217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2"/>
      <c r="BE75" s="215"/>
      <c r="BF75" s="215"/>
      <c r="BG75" s="215"/>
      <c r="BH75" s="215"/>
      <c r="BI75" s="214"/>
      <c r="BJ75" s="7"/>
      <c r="BK75" s="7"/>
      <c r="BL75" s="7"/>
      <c r="BM75" s="7"/>
      <c r="BN75" s="7"/>
      <c r="BO75" s="7"/>
      <c r="BP75" s="7"/>
      <c r="BQ75" s="214"/>
      <c r="BR75" s="214"/>
      <c r="BS75" s="214"/>
    </row>
    <row r="76" spans="2:84" ht="16.5" customHeight="1" x14ac:dyDescent="0.15"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9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8" t="s">
        <v>230</v>
      </c>
      <c r="Y76" s="218"/>
      <c r="Z76" s="218"/>
      <c r="AA76" s="213"/>
      <c r="AB76" s="213"/>
      <c r="AC76" s="213"/>
      <c r="AD76" s="213"/>
      <c r="AE76" s="213"/>
      <c r="AF76" s="213"/>
      <c r="AG76" s="213"/>
      <c r="AH76" s="218" t="s">
        <v>231</v>
      </c>
      <c r="AI76" s="218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20"/>
      <c r="BE76" s="221"/>
      <c r="BF76" s="221"/>
      <c r="BG76" s="221"/>
      <c r="BH76" s="221"/>
      <c r="BI76" s="213"/>
      <c r="BJ76" s="219"/>
      <c r="BK76" s="219"/>
      <c r="BL76" s="219"/>
      <c r="BM76" s="219"/>
      <c r="BN76" s="219"/>
      <c r="BO76" s="219"/>
      <c r="BP76" s="219"/>
      <c r="BQ76" s="213"/>
      <c r="BR76" s="213"/>
      <c r="BS76" s="213"/>
      <c r="BT76" s="213"/>
      <c r="BU76" s="213"/>
      <c r="BV76" s="213"/>
      <c r="BW76" s="218" t="s">
        <v>232</v>
      </c>
      <c r="BX76" s="213"/>
      <c r="BY76" s="213"/>
      <c r="BZ76" s="213"/>
      <c r="CA76" s="213"/>
      <c r="CB76" s="213"/>
      <c r="CC76" s="213"/>
      <c r="CD76" s="213"/>
      <c r="CE76" s="213"/>
      <c r="CF76" s="213"/>
    </row>
    <row r="77" spans="2:84" ht="16.5" customHeight="1" x14ac:dyDescent="0.15"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9"/>
      <c r="M77" s="213" t="s">
        <v>229</v>
      </c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8" t="s">
        <v>447</v>
      </c>
      <c r="Y77" s="218"/>
      <c r="Z77" s="218"/>
      <c r="AA77" s="213"/>
      <c r="AB77" s="213"/>
      <c r="AC77" s="213"/>
      <c r="AD77" s="213"/>
      <c r="AE77" s="213"/>
      <c r="AF77" s="213"/>
      <c r="AG77" s="213"/>
      <c r="AH77" s="218"/>
      <c r="AI77" s="218" t="s">
        <v>362</v>
      </c>
      <c r="AJ77" s="213"/>
      <c r="AK77" s="213"/>
      <c r="AL77" s="213"/>
      <c r="AM77" s="213"/>
      <c r="AN77" s="213"/>
      <c r="AO77" s="213"/>
      <c r="AP77" s="213"/>
      <c r="AQ77" s="213"/>
      <c r="AR77" s="213"/>
      <c r="AS77" s="213"/>
      <c r="AT77" s="213"/>
      <c r="AU77" s="213"/>
      <c r="AV77" s="213"/>
      <c r="AW77" s="213"/>
      <c r="AX77" s="213"/>
      <c r="AY77" s="213"/>
      <c r="AZ77" s="213"/>
      <c r="BA77" s="213"/>
      <c r="BB77" s="213"/>
      <c r="BC77" s="213"/>
      <c r="BD77" s="220"/>
      <c r="BE77" s="221"/>
      <c r="BF77" s="221"/>
      <c r="BG77" s="221"/>
      <c r="BH77" s="221"/>
      <c r="BI77" s="213"/>
      <c r="BJ77" s="219"/>
      <c r="BK77" s="219"/>
      <c r="BL77" s="219"/>
      <c r="BM77" s="219"/>
      <c r="BN77" s="219"/>
      <c r="BO77" s="219"/>
      <c r="BP77" s="219"/>
      <c r="BQ77" s="213"/>
      <c r="BR77" s="213"/>
      <c r="BS77" s="213"/>
      <c r="BT77" s="213"/>
      <c r="BU77" s="213"/>
      <c r="BV77" s="213"/>
      <c r="BW77" s="218" t="s">
        <v>233</v>
      </c>
      <c r="BX77" s="213"/>
      <c r="BY77" s="213"/>
      <c r="BZ77" s="213"/>
      <c r="CA77" s="213"/>
      <c r="CB77" s="213"/>
      <c r="CC77" s="213"/>
      <c r="CD77" s="213"/>
      <c r="CE77" s="213"/>
      <c r="CF77" s="213"/>
    </row>
    <row r="78" spans="2:84" ht="16.5" customHeight="1" x14ac:dyDescent="0.15">
      <c r="B78" s="401"/>
      <c r="C78" s="401"/>
      <c r="D78" s="401"/>
      <c r="E78" s="401"/>
      <c r="F78" s="401"/>
      <c r="G78" s="401"/>
      <c r="H78" s="401"/>
      <c r="I78" s="401"/>
      <c r="J78" s="401"/>
      <c r="K78" s="401"/>
      <c r="L78" s="219"/>
      <c r="M78" s="401"/>
      <c r="N78" s="401"/>
      <c r="O78" s="401"/>
      <c r="P78" s="401"/>
      <c r="Q78" s="401"/>
      <c r="R78" s="401"/>
      <c r="S78" s="401"/>
      <c r="T78" s="401"/>
      <c r="U78" s="401"/>
      <c r="V78" s="401"/>
      <c r="W78" s="401"/>
      <c r="X78" s="611" t="s">
        <v>344</v>
      </c>
      <c r="Y78" s="611"/>
      <c r="Z78" s="611"/>
      <c r="AA78" s="611"/>
      <c r="AB78" s="611"/>
      <c r="AC78" s="611"/>
      <c r="AD78" s="611"/>
      <c r="AE78" s="611"/>
      <c r="AF78" s="401"/>
      <c r="AG78" s="401"/>
      <c r="AH78" s="401"/>
      <c r="AI78" s="401" t="s">
        <v>363</v>
      </c>
      <c r="AJ78" s="401"/>
      <c r="AK78" s="401"/>
      <c r="AL78" s="401"/>
      <c r="AM78" s="401"/>
      <c r="AN78" s="401"/>
      <c r="AO78" s="401"/>
      <c r="AP78" s="401"/>
      <c r="AQ78" s="401"/>
      <c r="AR78" s="401"/>
      <c r="AS78" s="401"/>
      <c r="AT78" s="401"/>
      <c r="AU78" s="401"/>
      <c r="AV78" s="401"/>
      <c r="AW78" s="401"/>
      <c r="AX78" s="401"/>
      <c r="AY78" s="401"/>
      <c r="AZ78" s="401"/>
      <c r="BA78" s="401"/>
      <c r="BB78" s="401"/>
      <c r="BC78" s="401"/>
      <c r="BD78" s="220"/>
      <c r="BE78" s="221"/>
      <c r="BF78" s="221"/>
      <c r="BG78" s="221"/>
      <c r="BH78" s="221"/>
      <c r="BI78" s="401"/>
      <c r="BJ78" s="219"/>
      <c r="BK78" s="219"/>
      <c r="BL78" s="219"/>
      <c r="BM78" s="219"/>
      <c r="BN78" s="219"/>
      <c r="BO78" s="219"/>
      <c r="BP78" s="219"/>
      <c r="BQ78" s="401"/>
      <c r="BR78" s="401"/>
      <c r="BS78" s="401"/>
      <c r="BT78" s="401"/>
      <c r="BU78" s="401"/>
      <c r="BV78" s="401"/>
      <c r="BW78" s="401" t="s">
        <v>233</v>
      </c>
      <c r="BX78" s="401"/>
      <c r="BY78" s="401"/>
      <c r="BZ78" s="401"/>
      <c r="CA78" s="401"/>
      <c r="CB78" s="401"/>
      <c r="CC78" s="401"/>
      <c r="CD78" s="401"/>
      <c r="CE78" s="401"/>
      <c r="CF78" s="401"/>
    </row>
    <row r="79" spans="2:84" ht="16.5" customHeight="1" x14ac:dyDescent="0.15">
      <c r="B79" s="401"/>
      <c r="C79" s="401"/>
      <c r="D79" s="401"/>
      <c r="E79" s="401"/>
      <c r="F79" s="401"/>
      <c r="G79" s="401"/>
      <c r="H79" s="401"/>
      <c r="I79" s="401"/>
      <c r="J79" s="401"/>
      <c r="K79" s="401"/>
      <c r="L79" s="219"/>
      <c r="M79" s="401"/>
      <c r="N79" s="401"/>
      <c r="O79" s="401"/>
      <c r="P79" s="401"/>
      <c r="Q79" s="401"/>
      <c r="R79" s="401"/>
      <c r="S79" s="401"/>
      <c r="T79" s="401"/>
      <c r="U79" s="401"/>
      <c r="V79" s="401"/>
      <c r="W79" s="401"/>
      <c r="X79" s="611" t="s">
        <v>344</v>
      </c>
      <c r="Y79" s="611"/>
      <c r="Z79" s="611"/>
      <c r="AA79" s="611"/>
      <c r="AB79" s="611"/>
      <c r="AC79" s="611"/>
      <c r="AD79" s="611"/>
      <c r="AE79" s="611"/>
      <c r="AF79" s="401"/>
      <c r="AG79" s="401"/>
      <c r="AH79" s="401"/>
      <c r="AI79" s="401" t="s">
        <v>364</v>
      </c>
      <c r="AJ79" s="401"/>
      <c r="AK79" s="401"/>
      <c r="AL79" s="401"/>
      <c r="AM79" s="401"/>
      <c r="AN79" s="401"/>
      <c r="AO79" s="401"/>
      <c r="AP79" s="401"/>
      <c r="AQ79" s="401"/>
      <c r="AR79" s="401"/>
      <c r="AS79" s="401"/>
      <c r="AT79" s="401"/>
      <c r="AU79" s="401"/>
      <c r="AV79" s="401"/>
      <c r="AW79" s="401"/>
      <c r="AX79" s="401"/>
      <c r="AY79" s="401"/>
      <c r="AZ79" s="401"/>
      <c r="BA79" s="401"/>
      <c r="BB79" s="401"/>
      <c r="BC79" s="401"/>
      <c r="BD79" s="220"/>
      <c r="BE79" s="221"/>
      <c r="BF79" s="221"/>
      <c r="BG79" s="221"/>
      <c r="BH79" s="221"/>
      <c r="BI79" s="401"/>
      <c r="BJ79" s="219"/>
      <c r="BK79" s="219"/>
      <c r="BL79" s="219"/>
      <c r="BM79" s="219"/>
      <c r="BN79" s="219"/>
      <c r="BO79" s="219"/>
      <c r="BP79" s="219"/>
      <c r="BQ79" s="401"/>
      <c r="BR79" s="401"/>
      <c r="BS79" s="401"/>
      <c r="BT79" s="401"/>
      <c r="BU79" s="401"/>
      <c r="BV79" s="401"/>
      <c r="BW79" s="401" t="s">
        <v>233</v>
      </c>
      <c r="BX79" s="401"/>
      <c r="BY79" s="401"/>
      <c r="BZ79" s="401"/>
      <c r="CA79" s="401"/>
      <c r="CB79" s="401"/>
      <c r="CC79" s="401"/>
      <c r="CD79" s="401"/>
      <c r="CE79" s="401"/>
      <c r="CF79" s="401"/>
    </row>
    <row r="80" spans="2:84" ht="16.5" customHeight="1" x14ac:dyDescent="0.15">
      <c r="B80" s="401"/>
      <c r="C80" s="401"/>
      <c r="D80" s="401"/>
      <c r="E80" s="401"/>
      <c r="F80" s="401"/>
      <c r="G80" s="401"/>
      <c r="H80" s="401"/>
      <c r="I80" s="401"/>
      <c r="J80" s="401"/>
      <c r="K80" s="401"/>
      <c r="L80" s="219"/>
      <c r="M80" s="401"/>
      <c r="N80" s="401"/>
      <c r="O80" s="401"/>
      <c r="P80" s="401"/>
      <c r="Q80" s="401"/>
      <c r="R80" s="401"/>
      <c r="S80" s="401"/>
      <c r="T80" s="401"/>
      <c r="U80" s="401"/>
      <c r="V80" s="401"/>
      <c r="W80" s="401"/>
      <c r="X80" s="611" t="s">
        <v>344</v>
      </c>
      <c r="Y80" s="611"/>
      <c r="Z80" s="611"/>
      <c r="AA80" s="611"/>
      <c r="AB80" s="611"/>
      <c r="AC80" s="611"/>
      <c r="AD80" s="611"/>
      <c r="AE80" s="611"/>
      <c r="AF80" s="401"/>
      <c r="AG80" s="401"/>
      <c r="AH80" s="401"/>
      <c r="AI80" s="401" t="s">
        <v>365</v>
      </c>
      <c r="AJ80" s="401"/>
      <c r="AK80" s="401"/>
      <c r="AL80" s="401"/>
      <c r="AM80" s="401"/>
      <c r="AN80" s="401"/>
      <c r="AO80" s="401"/>
      <c r="AP80" s="401"/>
      <c r="AQ80" s="401"/>
      <c r="AR80" s="401"/>
      <c r="AS80" s="401"/>
      <c r="AT80" s="401"/>
      <c r="AU80" s="401"/>
      <c r="AV80" s="401"/>
      <c r="AW80" s="401"/>
      <c r="AX80" s="401"/>
      <c r="AY80" s="401"/>
      <c r="AZ80" s="401"/>
      <c r="BA80" s="401"/>
      <c r="BB80" s="401"/>
      <c r="BC80" s="401"/>
      <c r="BD80" s="220"/>
      <c r="BE80" s="221"/>
      <c r="BF80" s="221"/>
      <c r="BG80" s="221"/>
      <c r="BH80" s="221"/>
      <c r="BI80" s="401"/>
      <c r="BJ80" s="219"/>
      <c r="BK80" s="219"/>
      <c r="BL80" s="219"/>
      <c r="BM80" s="219"/>
      <c r="BN80" s="219"/>
      <c r="BO80" s="219"/>
      <c r="BP80" s="219"/>
      <c r="BQ80" s="401"/>
      <c r="BR80" s="401"/>
      <c r="BS80" s="401"/>
      <c r="BT80" s="401"/>
      <c r="BU80" s="401"/>
      <c r="BV80" s="401"/>
      <c r="BW80" s="401" t="s">
        <v>233</v>
      </c>
      <c r="BX80" s="401"/>
      <c r="BY80" s="401"/>
      <c r="BZ80" s="401"/>
      <c r="CA80" s="401"/>
      <c r="CB80" s="401"/>
      <c r="CC80" s="401"/>
      <c r="CD80" s="401"/>
      <c r="CE80" s="401"/>
      <c r="CF80" s="401"/>
    </row>
    <row r="81" spans="2:87" ht="16.5" customHeight="1" x14ac:dyDescent="0.15">
      <c r="B81" s="366"/>
      <c r="C81" s="366"/>
      <c r="D81" s="366"/>
      <c r="E81" s="366"/>
      <c r="F81" s="366"/>
      <c r="G81" s="366"/>
      <c r="H81" s="366"/>
      <c r="I81" s="366"/>
      <c r="J81" s="366"/>
      <c r="K81" s="366"/>
      <c r="L81" s="219"/>
      <c r="M81" s="366"/>
      <c r="N81" s="366"/>
      <c r="O81" s="366"/>
      <c r="P81" s="366"/>
      <c r="Q81" s="366"/>
      <c r="R81" s="366"/>
      <c r="S81" s="366"/>
      <c r="T81" s="366"/>
      <c r="U81" s="366"/>
      <c r="V81" s="366"/>
      <c r="W81" s="366"/>
      <c r="X81" s="611" t="s">
        <v>344</v>
      </c>
      <c r="Y81" s="611"/>
      <c r="Z81" s="611"/>
      <c r="AA81" s="611"/>
      <c r="AB81" s="611"/>
      <c r="AC81" s="611"/>
      <c r="AD81" s="611"/>
      <c r="AE81" s="611"/>
      <c r="AF81" s="366"/>
      <c r="AG81" s="366"/>
      <c r="AH81" s="366"/>
      <c r="AI81" s="366" t="s">
        <v>366</v>
      </c>
      <c r="AJ81" s="366"/>
      <c r="AK81" s="366"/>
      <c r="AL81" s="366"/>
      <c r="AM81" s="366"/>
      <c r="AN81" s="366"/>
      <c r="AO81" s="366"/>
      <c r="AP81" s="366"/>
      <c r="AQ81" s="366"/>
      <c r="AR81" s="366"/>
      <c r="AS81" s="366"/>
      <c r="AT81" s="366"/>
      <c r="AU81" s="366"/>
      <c r="AV81" s="366"/>
      <c r="AW81" s="366"/>
      <c r="AX81" s="366"/>
      <c r="AY81" s="366"/>
      <c r="AZ81" s="366"/>
      <c r="BA81" s="366"/>
      <c r="BB81" s="366"/>
      <c r="BC81" s="366"/>
      <c r="BD81" s="220"/>
      <c r="BE81" s="221"/>
      <c r="BF81" s="221"/>
      <c r="BG81" s="221"/>
      <c r="BH81" s="221"/>
      <c r="BI81" s="366"/>
      <c r="BJ81" s="219"/>
      <c r="BK81" s="219"/>
      <c r="BL81" s="219"/>
      <c r="BM81" s="219"/>
      <c r="BN81" s="219"/>
      <c r="BO81" s="219"/>
      <c r="BP81" s="219"/>
      <c r="BQ81" s="366"/>
      <c r="BR81" s="366"/>
      <c r="BS81" s="366"/>
      <c r="BT81" s="366"/>
      <c r="BU81" s="366"/>
      <c r="BV81" s="366"/>
      <c r="BW81" s="366" t="s">
        <v>233</v>
      </c>
      <c r="BX81" s="366"/>
      <c r="BY81" s="366"/>
      <c r="BZ81" s="366"/>
      <c r="CA81" s="366"/>
      <c r="CB81" s="366"/>
      <c r="CC81" s="366"/>
      <c r="CD81" s="366"/>
      <c r="CE81" s="366"/>
      <c r="CF81" s="366"/>
    </row>
    <row r="82" spans="2:87" ht="16.5" customHeight="1" x14ac:dyDescent="0.15">
      <c r="B82" s="366"/>
      <c r="C82" s="366"/>
      <c r="D82" s="366"/>
      <c r="E82" s="366"/>
      <c r="F82" s="366"/>
      <c r="G82" s="366"/>
      <c r="H82" s="366"/>
      <c r="I82" s="366"/>
      <c r="J82" s="366"/>
      <c r="K82" s="366"/>
      <c r="L82" s="219"/>
      <c r="M82" s="366"/>
      <c r="N82" s="366"/>
      <c r="O82" s="366"/>
      <c r="P82" s="366"/>
      <c r="Q82" s="366"/>
      <c r="R82" s="366"/>
      <c r="S82" s="366"/>
      <c r="T82" s="366"/>
      <c r="U82" s="366"/>
      <c r="V82" s="366"/>
      <c r="W82" s="366"/>
      <c r="X82" s="611" t="s">
        <v>344</v>
      </c>
      <c r="Y82" s="611"/>
      <c r="Z82" s="611"/>
      <c r="AA82" s="611"/>
      <c r="AB82" s="611"/>
      <c r="AC82" s="611"/>
      <c r="AD82" s="611"/>
      <c r="AE82" s="611"/>
      <c r="AF82" s="366"/>
      <c r="AG82" s="366"/>
      <c r="AH82" s="366" t="s">
        <v>325</v>
      </c>
      <c r="AI82" s="366" t="s">
        <v>367</v>
      </c>
      <c r="AJ82" s="366"/>
      <c r="AK82" s="366"/>
      <c r="AL82" s="366"/>
      <c r="AM82" s="366"/>
      <c r="AN82" s="366"/>
      <c r="AO82" s="366"/>
      <c r="AP82" s="366"/>
      <c r="AQ82" s="366"/>
      <c r="AR82" s="366"/>
      <c r="AS82" s="366"/>
      <c r="AT82" s="366"/>
      <c r="AU82" s="366"/>
      <c r="AV82" s="366"/>
      <c r="AW82" s="366"/>
      <c r="AX82" s="366"/>
      <c r="AY82" s="366"/>
      <c r="AZ82" s="366"/>
      <c r="BA82" s="366"/>
      <c r="BB82" s="366"/>
      <c r="BC82" s="366"/>
      <c r="BD82" s="220"/>
      <c r="BE82" s="221"/>
      <c r="BF82" s="221"/>
      <c r="BG82" s="221"/>
      <c r="BH82" s="221"/>
      <c r="BI82" s="366"/>
      <c r="BJ82" s="219"/>
      <c r="BK82" s="219"/>
      <c r="BL82" s="219"/>
      <c r="BM82" s="219"/>
      <c r="BN82" s="219"/>
      <c r="BO82" s="219"/>
      <c r="BP82" s="219"/>
      <c r="BQ82" s="366"/>
      <c r="BR82" s="366"/>
      <c r="BS82" s="366"/>
      <c r="BT82" s="366"/>
      <c r="BU82" s="366"/>
      <c r="BV82" s="366"/>
      <c r="BW82" s="366" t="s">
        <v>233</v>
      </c>
      <c r="BX82" s="366"/>
      <c r="BY82" s="366"/>
      <c r="BZ82" s="366"/>
      <c r="CA82" s="366"/>
      <c r="CB82" s="366"/>
      <c r="CC82" s="366"/>
      <c r="CD82" s="366"/>
      <c r="CE82" s="366"/>
      <c r="CF82" s="366"/>
    </row>
    <row r="83" spans="2:87" ht="16.5" customHeight="1" x14ac:dyDescent="0.15">
      <c r="B83" s="366"/>
      <c r="C83" s="366"/>
      <c r="D83" s="366"/>
      <c r="E83" s="366"/>
      <c r="F83" s="366"/>
      <c r="G83" s="366"/>
      <c r="H83" s="366"/>
      <c r="I83" s="366"/>
      <c r="J83" s="366"/>
      <c r="K83" s="366"/>
      <c r="L83" s="219"/>
      <c r="M83" s="366"/>
      <c r="N83" s="366"/>
      <c r="O83" s="366"/>
      <c r="P83" s="366"/>
      <c r="Q83" s="366"/>
      <c r="R83" s="366"/>
      <c r="S83" s="366"/>
      <c r="T83" s="366"/>
      <c r="U83" s="366"/>
      <c r="V83" s="366"/>
      <c r="W83" s="366"/>
      <c r="X83" s="611" t="s">
        <v>344</v>
      </c>
      <c r="Y83" s="611"/>
      <c r="Z83" s="611"/>
      <c r="AA83" s="611"/>
      <c r="AB83" s="611"/>
      <c r="AC83" s="611"/>
      <c r="AD83" s="611"/>
      <c r="AE83" s="611"/>
      <c r="AF83" s="366"/>
      <c r="AG83" s="366"/>
      <c r="AH83" s="366" t="s">
        <v>325</v>
      </c>
      <c r="AI83" s="366" t="s">
        <v>368</v>
      </c>
      <c r="AJ83" s="366"/>
      <c r="AK83" s="366"/>
      <c r="AL83" s="366"/>
      <c r="AM83" s="366"/>
      <c r="AN83" s="366"/>
      <c r="AO83" s="366"/>
      <c r="AP83" s="366"/>
      <c r="AQ83" s="366"/>
      <c r="AR83" s="366"/>
      <c r="AS83" s="366"/>
      <c r="AT83" s="366"/>
      <c r="AU83" s="366"/>
      <c r="AV83" s="366"/>
      <c r="AW83" s="366"/>
      <c r="AX83" s="366"/>
      <c r="AY83" s="366"/>
      <c r="AZ83" s="366"/>
      <c r="BA83" s="366"/>
      <c r="BB83" s="366"/>
      <c r="BC83" s="366"/>
      <c r="BD83" s="220"/>
      <c r="BE83" s="221"/>
      <c r="BF83" s="221"/>
      <c r="BG83" s="221"/>
      <c r="BH83" s="221"/>
      <c r="BI83" s="366"/>
      <c r="BJ83" s="219"/>
      <c r="BK83" s="219"/>
      <c r="BL83" s="219"/>
      <c r="BM83" s="219"/>
      <c r="BN83" s="219"/>
      <c r="BO83" s="219"/>
      <c r="BP83" s="219"/>
      <c r="BQ83" s="366"/>
      <c r="BR83" s="366"/>
      <c r="BS83" s="366"/>
      <c r="BT83" s="366"/>
      <c r="BU83" s="366"/>
      <c r="BV83" s="366"/>
      <c r="BW83" s="366" t="s">
        <v>233</v>
      </c>
      <c r="BX83" s="366"/>
      <c r="BY83" s="366"/>
      <c r="BZ83" s="366"/>
      <c r="CA83" s="366"/>
      <c r="CB83" s="366"/>
      <c r="CC83" s="366"/>
      <c r="CD83" s="366"/>
      <c r="CE83" s="366"/>
      <c r="CF83" s="366"/>
    </row>
    <row r="84" spans="2:87" ht="16.5" customHeight="1" x14ac:dyDescent="0.15">
      <c r="B84" s="368"/>
      <c r="C84" s="368"/>
      <c r="D84" s="368"/>
      <c r="E84" s="368"/>
      <c r="F84" s="368"/>
      <c r="G84" s="368"/>
      <c r="H84" s="368"/>
      <c r="I84" s="368"/>
      <c r="J84" s="368"/>
      <c r="K84" s="368"/>
      <c r="L84" s="219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8"/>
      <c r="X84" s="611" t="s">
        <v>344</v>
      </c>
      <c r="Y84" s="611"/>
      <c r="Z84" s="611"/>
      <c r="AA84" s="611"/>
      <c r="AB84" s="611"/>
      <c r="AC84" s="611"/>
      <c r="AD84" s="611"/>
      <c r="AE84" s="611"/>
      <c r="AF84" s="368"/>
      <c r="AG84" s="368"/>
      <c r="AH84" s="368"/>
      <c r="AI84" s="368" t="s">
        <v>369</v>
      </c>
      <c r="AJ84" s="368"/>
      <c r="AK84" s="368"/>
      <c r="AL84" s="368"/>
      <c r="AM84" s="368"/>
      <c r="AN84" s="368"/>
      <c r="AO84" s="368"/>
      <c r="AP84" s="368"/>
      <c r="AQ84" s="368"/>
      <c r="AR84" s="368"/>
      <c r="AS84" s="368"/>
      <c r="AT84" s="368"/>
      <c r="AU84" s="368"/>
      <c r="AV84" s="368"/>
      <c r="AW84" s="368"/>
      <c r="AX84" s="368"/>
      <c r="AY84" s="368"/>
      <c r="AZ84" s="368"/>
      <c r="BA84" s="368"/>
      <c r="BB84" s="368"/>
      <c r="BC84" s="368"/>
      <c r="BD84" s="220"/>
      <c r="BE84" s="221"/>
      <c r="BF84" s="221"/>
      <c r="BG84" s="221"/>
      <c r="BH84" s="221"/>
      <c r="BI84" s="368"/>
      <c r="BJ84" s="219"/>
      <c r="BK84" s="219"/>
      <c r="BL84" s="219"/>
      <c r="BM84" s="219"/>
      <c r="BN84" s="219"/>
      <c r="BO84" s="219"/>
      <c r="BP84" s="219"/>
      <c r="BQ84" s="368"/>
      <c r="BR84" s="368"/>
      <c r="BS84" s="368"/>
      <c r="BT84" s="368"/>
      <c r="BU84" s="368"/>
      <c r="BV84" s="368"/>
      <c r="BW84" s="401" t="s">
        <v>233</v>
      </c>
      <c r="BX84" s="368"/>
      <c r="BY84" s="368"/>
      <c r="BZ84" s="368"/>
      <c r="CA84" s="368"/>
      <c r="CB84" s="368"/>
      <c r="CC84" s="368"/>
      <c r="CD84" s="368"/>
      <c r="CE84" s="368"/>
      <c r="CF84" s="368"/>
    </row>
    <row r="85" spans="2:87" ht="16.5" customHeight="1" x14ac:dyDescent="0.15">
      <c r="B85" s="401"/>
      <c r="C85" s="401"/>
      <c r="D85" s="401"/>
      <c r="E85" s="401"/>
      <c r="F85" s="401"/>
      <c r="G85" s="401"/>
      <c r="H85" s="401"/>
      <c r="I85" s="401"/>
      <c r="J85" s="401"/>
      <c r="K85" s="401"/>
      <c r="L85" s="219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1"/>
      <c r="X85" s="611" t="s">
        <v>344</v>
      </c>
      <c r="Y85" s="611"/>
      <c r="Z85" s="611"/>
      <c r="AA85" s="611"/>
      <c r="AB85" s="611"/>
      <c r="AC85" s="611"/>
      <c r="AD85" s="611"/>
      <c r="AE85" s="611"/>
      <c r="AF85" s="401"/>
      <c r="AG85" s="401"/>
      <c r="AH85" s="401"/>
      <c r="AI85" s="401" t="s">
        <v>370</v>
      </c>
      <c r="AJ85" s="401"/>
      <c r="AK85" s="401"/>
      <c r="AL85" s="401"/>
      <c r="AM85" s="401"/>
      <c r="AN85" s="401"/>
      <c r="AO85" s="401"/>
      <c r="AP85" s="401"/>
      <c r="AQ85" s="401"/>
      <c r="AR85" s="401"/>
      <c r="AS85" s="401"/>
      <c r="AT85" s="401"/>
      <c r="AU85" s="401"/>
      <c r="AV85" s="401"/>
      <c r="AW85" s="401"/>
      <c r="AX85" s="401"/>
      <c r="AY85" s="401"/>
      <c r="AZ85" s="401"/>
      <c r="BA85" s="401"/>
      <c r="BB85" s="401"/>
      <c r="BC85" s="401"/>
      <c r="BD85" s="220"/>
      <c r="BE85" s="221"/>
      <c r="BF85" s="221"/>
      <c r="BG85" s="221"/>
      <c r="BH85" s="221"/>
      <c r="BI85" s="401"/>
      <c r="BJ85" s="219"/>
      <c r="BK85" s="219"/>
      <c r="BL85" s="219"/>
      <c r="BM85" s="219"/>
      <c r="BN85" s="219"/>
      <c r="BO85" s="219"/>
      <c r="BP85" s="219"/>
      <c r="BQ85" s="401"/>
      <c r="BR85" s="401"/>
      <c r="BS85" s="401"/>
      <c r="BT85" s="401"/>
      <c r="BU85" s="401"/>
      <c r="BV85" s="401"/>
      <c r="BW85" s="401" t="s">
        <v>233</v>
      </c>
      <c r="BX85" s="401"/>
      <c r="BY85" s="401"/>
      <c r="BZ85" s="401"/>
      <c r="CA85" s="401"/>
      <c r="CB85" s="401"/>
      <c r="CC85" s="401"/>
      <c r="CD85" s="401"/>
      <c r="CE85" s="401"/>
      <c r="CF85" s="401"/>
    </row>
    <row r="86" spans="2:87" ht="16.5" customHeight="1" x14ac:dyDescent="0.15"/>
    <row r="87" spans="2:87" ht="16.5" customHeight="1" x14ac:dyDescent="0.15">
      <c r="H87" s="648" t="s">
        <v>456</v>
      </c>
      <c r="I87" s="648"/>
      <c r="J87" s="648"/>
      <c r="K87" s="648"/>
      <c r="L87" s="648"/>
      <c r="M87" s="648"/>
      <c r="N87" s="648"/>
      <c r="O87" s="648"/>
      <c r="P87" s="648"/>
      <c r="Q87" s="648"/>
      <c r="R87" s="648"/>
      <c r="S87" s="648"/>
      <c r="T87" s="648"/>
      <c r="U87" s="648"/>
      <c r="V87" s="648"/>
      <c r="W87" s="648"/>
      <c r="X87" s="648"/>
      <c r="Y87" s="648"/>
      <c r="Z87" s="5"/>
      <c r="AA87" s="5"/>
    </row>
    <row r="88" spans="2:87" ht="7.5" customHeight="1" x14ac:dyDescent="0.15">
      <c r="H88" s="558"/>
      <c r="I88" s="558"/>
      <c r="J88" s="558"/>
      <c r="K88" s="558"/>
      <c r="L88" s="558"/>
      <c r="M88" s="558"/>
      <c r="N88" s="558"/>
      <c r="O88" s="558"/>
      <c r="P88" s="558"/>
      <c r="Q88" s="558"/>
      <c r="R88" s="558"/>
      <c r="S88" s="558"/>
      <c r="T88" s="558"/>
      <c r="U88" s="558"/>
      <c r="V88" s="558"/>
      <c r="W88" s="558"/>
      <c r="X88" s="558"/>
      <c r="Y88" s="558"/>
    </row>
    <row r="89" spans="2:87" ht="16.5" customHeight="1" x14ac:dyDescent="0.15">
      <c r="H89" s="648" t="s">
        <v>455</v>
      </c>
      <c r="I89" s="648"/>
      <c r="J89" s="648"/>
      <c r="K89" s="648"/>
      <c r="L89" s="648"/>
      <c r="M89" s="648"/>
      <c r="N89" s="648"/>
      <c r="O89" s="648"/>
      <c r="P89" s="648"/>
      <c r="Q89" s="648"/>
      <c r="R89" s="648"/>
      <c r="S89" s="648"/>
      <c r="T89" s="648"/>
      <c r="U89" s="648"/>
      <c r="V89" s="648"/>
      <c r="W89" s="648"/>
      <c r="X89" s="648"/>
      <c r="Y89" s="648"/>
      <c r="CF89" s="192"/>
      <c r="CG89" s="192"/>
      <c r="CH89" s="2"/>
      <c r="CI89" s="2"/>
    </row>
    <row r="90" spans="2:87" ht="15" customHeight="1" x14ac:dyDescent="0.15"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</row>
    <row r="93" spans="2:87" ht="15" customHeight="1" x14ac:dyDescent="0.15">
      <c r="BL93" s="5"/>
      <c r="BM93" s="5"/>
      <c r="BN93" s="5"/>
      <c r="BO93" s="5"/>
      <c r="BP93" s="5"/>
      <c r="BQ93" s="5"/>
    </row>
    <row r="94" spans="2:87" ht="15" customHeight="1" x14ac:dyDescent="0.15">
      <c r="BL94" s="5"/>
      <c r="BM94" s="5"/>
      <c r="BN94" s="5"/>
      <c r="BO94" s="5"/>
      <c r="BP94" s="5"/>
      <c r="BQ94" s="5"/>
    </row>
    <row r="95" spans="2:87" ht="15" customHeight="1" x14ac:dyDescent="0.15">
      <c r="BL95" s="5"/>
      <c r="BM95" s="5"/>
      <c r="BN95" s="5"/>
      <c r="BO95" s="5"/>
      <c r="BP95" s="5"/>
      <c r="BQ95" s="5"/>
    </row>
    <row r="96" spans="2:87" ht="15" customHeight="1" x14ac:dyDescent="0.15">
      <c r="BL96" s="5"/>
      <c r="BM96" s="5"/>
      <c r="BN96" s="5"/>
      <c r="BO96" s="5"/>
      <c r="BP96" s="5"/>
      <c r="BQ96" s="5"/>
    </row>
    <row r="97" spans="64:69" ht="15" customHeight="1" x14ac:dyDescent="0.15">
      <c r="BL97" s="5"/>
      <c r="BM97" s="5"/>
      <c r="BN97" s="5"/>
      <c r="BO97" s="5"/>
      <c r="BP97" s="5"/>
      <c r="BQ97" s="5"/>
    </row>
    <row r="98" spans="64:69" ht="15" customHeight="1" x14ac:dyDescent="0.15">
      <c r="BL98" s="5"/>
      <c r="BM98" s="5"/>
      <c r="BN98" s="5"/>
      <c r="BO98" s="5"/>
      <c r="BP98" s="5"/>
      <c r="BQ98" s="5"/>
    </row>
    <row r="99" spans="64:69" ht="15" customHeight="1" x14ac:dyDescent="0.15">
      <c r="BL99" s="5"/>
      <c r="BM99" s="5"/>
      <c r="BN99" s="5"/>
      <c r="BO99" s="5"/>
      <c r="BP99" s="5"/>
      <c r="BQ99" s="5"/>
    </row>
    <row r="100" spans="64:69" ht="15" customHeight="1" x14ac:dyDescent="0.15">
      <c r="BL100" s="5"/>
      <c r="BM100" s="5"/>
      <c r="BN100" s="5"/>
      <c r="BO100" s="5"/>
      <c r="BP100" s="5"/>
      <c r="BQ100" s="5"/>
    </row>
    <row r="101" spans="64:69" ht="15" customHeight="1" x14ac:dyDescent="0.15">
      <c r="BL101" s="5"/>
      <c r="BM101" s="5"/>
      <c r="BN101" s="5"/>
      <c r="BO101" s="5"/>
      <c r="BP101" s="5"/>
      <c r="BQ101" s="5"/>
    </row>
    <row r="102" spans="64:69" ht="15" customHeight="1" x14ac:dyDescent="0.15">
      <c r="BL102" s="5"/>
      <c r="BM102" s="5"/>
      <c r="BN102" s="5"/>
      <c r="BO102" s="5"/>
      <c r="BP102" s="5"/>
      <c r="BQ102" s="5"/>
    </row>
    <row r="103" spans="64:69" ht="15" customHeight="1" x14ac:dyDescent="0.15">
      <c r="BL103" s="5"/>
      <c r="BM103" s="5"/>
      <c r="BN103" s="5"/>
      <c r="BO103" s="5"/>
      <c r="BP103" s="5"/>
      <c r="BQ103" s="5"/>
    </row>
    <row r="104" spans="64:69" ht="15" customHeight="1" x14ac:dyDescent="0.15">
      <c r="BL104" s="5"/>
      <c r="BM104" s="5"/>
      <c r="BN104" s="5"/>
      <c r="BO104" s="5"/>
      <c r="BP104" s="5"/>
      <c r="BQ104" s="5"/>
    </row>
    <row r="105" spans="64:69" ht="15" customHeight="1" x14ac:dyDescent="0.15">
      <c r="BL105" s="5"/>
      <c r="BM105" s="5"/>
      <c r="BN105" s="5"/>
      <c r="BO105" s="5"/>
      <c r="BP105" s="5"/>
      <c r="BQ105" s="5"/>
    </row>
    <row r="106" spans="64:69" ht="15" customHeight="1" x14ac:dyDescent="0.15">
      <c r="BL106" s="5"/>
      <c r="BM106" s="5"/>
      <c r="BN106" s="5"/>
      <c r="BO106" s="5"/>
      <c r="BP106" s="5"/>
      <c r="BQ106" s="5"/>
    </row>
    <row r="107" spans="64:69" ht="15" customHeight="1" x14ac:dyDescent="0.15">
      <c r="BL107" s="5"/>
      <c r="BM107" s="5"/>
      <c r="BN107" s="5"/>
      <c r="BO107" s="5"/>
      <c r="BP107" s="5"/>
      <c r="BQ107" s="5"/>
    </row>
    <row r="108" spans="64:69" ht="15" customHeight="1" x14ac:dyDescent="0.15">
      <c r="BL108" s="5"/>
      <c r="BM108" s="5"/>
      <c r="BN108" s="5"/>
      <c r="BO108" s="5"/>
      <c r="BP108" s="5"/>
      <c r="BQ108" s="5"/>
    </row>
    <row r="109" spans="64:69" ht="15" customHeight="1" x14ac:dyDescent="0.15">
      <c r="BL109" s="5"/>
      <c r="BM109" s="5"/>
      <c r="BN109" s="5"/>
      <c r="BO109" s="5"/>
      <c r="BP109" s="5"/>
      <c r="BQ109" s="5"/>
    </row>
    <row r="110" spans="64:69" ht="15" customHeight="1" x14ac:dyDescent="0.15">
      <c r="BL110" s="5"/>
      <c r="BM110" s="5"/>
      <c r="BN110" s="5"/>
      <c r="BO110" s="5"/>
      <c r="BP110" s="5"/>
      <c r="BQ110" s="5"/>
    </row>
    <row r="111" spans="64:69" ht="15" customHeight="1" x14ac:dyDescent="0.15">
      <c r="BL111" s="5"/>
      <c r="BM111" s="5"/>
      <c r="BN111" s="5"/>
      <c r="BO111" s="5"/>
      <c r="BP111" s="5"/>
      <c r="BQ111" s="5"/>
    </row>
    <row r="112" spans="64:69" ht="15" customHeight="1" x14ac:dyDescent="0.15">
      <c r="BL112" s="5"/>
      <c r="BM112" s="5"/>
      <c r="BN112" s="5"/>
      <c r="BO112" s="5"/>
      <c r="BP112" s="5"/>
      <c r="BQ112" s="5"/>
    </row>
    <row r="113" spans="64:69" ht="15" customHeight="1" x14ac:dyDescent="0.15">
      <c r="BL113" s="5"/>
      <c r="BM113" s="5"/>
      <c r="BN113" s="5"/>
      <c r="BO113" s="5"/>
      <c r="BP113" s="5"/>
      <c r="BQ113" s="5"/>
    </row>
    <row r="114" spans="64:69" ht="15" customHeight="1" x14ac:dyDescent="0.15">
      <c r="BL114" s="5"/>
      <c r="BM114" s="5"/>
      <c r="BN114" s="5"/>
      <c r="BO114" s="5"/>
      <c r="BP114" s="5"/>
      <c r="BQ114" s="5"/>
    </row>
    <row r="115" spans="64:69" ht="15" customHeight="1" x14ac:dyDescent="0.15">
      <c r="BL115" s="5"/>
      <c r="BM115" s="5"/>
      <c r="BN115" s="5"/>
      <c r="BO115" s="5"/>
      <c r="BP115" s="5"/>
      <c r="BQ115" s="5"/>
    </row>
    <row r="116" spans="64:69" ht="15" customHeight="1" x14ac:dyDescent="0.15">
      <c r="BL116" s="5"/>
      <c r="BM116" s="5"/>
      <c r="BN116" s="5"/>
      <c r="BO116" s="5"/>
      <c r="BP116" s="5"/>
      <c r="BQ116" s="5"/>
    </row>
    <row r="117" spans="64:69" ht="15" customHeight="1" x14ac:dyDescent="0.15">
      <c r="BL117" s="5"/>
      <c r="BM117" s="5"/>
      <c r="BN117" s="5"/>
      <c r="BO117" s="5"/>
      <c r="BP117" s="5"/>
      <c r="BQ117" s="5"/>
    </row>
    <row r="118" spans="64:69" ht="15" customHeight="1" x14ac:dyDescent="0.15">
      <c r="BL118" s="5"/>
      <c r="BM118" s="5"/>
      <c r="BN118" s="5"/>
      <c r="BO118" s="5"/>
      <c r="BP118" s="5"/>
      <c r="BQ118" s="5"/>
    </row>
    <row r="119" spans="64:69" ht="15" customHeight="1" x14ac:dyDescent="0.15">
      <c r="BL119" s="5"/>
      <c r="BM119" s="5"/>
      <c r="BN119" s="5"/>
      <c r="BO119" s="5"/>
      <c r="BP119" s="5"/>
      <c r="BQ119" s="5"/>
    </row>
    <row r="120" spans="64:69" ht="15" customHeight="1" x14ac:dyDescent="0.15">
      <c r="BL120" s="5"/>
      <c r="BM120" s="5"/>
      <c r="BN120" s="5"/>
      <c r="BO120" s="5"/>
      <c r="BP120" s="5"/>
      <c r="BQ120" s="5"/>
    </row>
    <row r="121" spans="64:69" ht="15" customHeight="1" x14ac:dyDescent="0.15">
      <c r="BL121" s="5"/>
      <c r="BM121" s="5"/>
      <c r="BN121" s="5"/>
      <c r="BO121" s="5"/>
      <c r="BP121" s="5"/>
      <c r="BQ121" s="5"/>
    </row>
    <row r="122" spans="64:69" ht="15" customHeight="1" x14ac:dyDescent="0.15">
      <c r="BL122" s="5"/>
      <c r="BM122" s="5"/>
      <c r="BN122" s="5"/>
      <c r="BO122" s="5"/>
      <c r="BP122" s="5"/>
      <c r="BQ122" s="5"/>
    </row>
    <row r="123" spans="64:69" ht="15" customHeight="1" x14ac:dyDescent="0.15">
      <c r="BL123" s="5"/>
      <c r="BM123" s="5"/>
      <c r="BN123" s="5"/>
      <c r="BO123" s="5"/>
      <c r="BP123" s="5"/>
      <c r="BQ123" s="5"/>
    </row>
    <row r="124" spans="64:69" ht="15" customHeight="1" x14ac:dyDescent="0.15">
      <c r="BL124" s="5"/>
      <c r="BM124" s="5"/>
      <c r="BN124" s="5"/>
      <c r="BO124" s="5"/>
      <c r="BP124" s="5"/>
      <c r="BQ124" s="5"/>
    </row>
    <row r="125" spans="64:69" ht="15" customHeight="1" x14ac:dyDescent="0.15">
      <c r="BL125" s="5"/>
      <c r="BM125" s="5"/>
      <c r="BN125" s="5"/>
      <c r="BO125" s="5"/>
      <c r="BP125" s="5"/>
      <c r="BQ125" s="5"/>
    </row>
    <row r="126" spans="64:69" ht="15" customHeight="1" x14ac:dyDescent="0.15">
      <c r="BL126" s="5"/>
      <c r="BM126" s="5"/>
      <c r="BN126" s="5"/>
      <c r="BO126" s="5"/>
      <c r="BP126" s="5"/>
      <c r="BQ126" s="5"/>
    </row>
    <row r="127" spans="64:69" ht="15" customHeight="1" x14ac:dyDescent="0.15">
      <c r="BL127" s="5"/>
      <c r="BM127" s="5"/>
      <c r="BN127" s="5"/>
      <c r="BO127" s="5"/>
      <c r="BP127" s="5"/>
      <c r="BQ127" s="5"/>
    </row>
    <row r="128" spans="64:69" ht="15" customHeight="1" x14ac:dyDescent="0.15">
      <c r="BL128" s="5"/>
      <c r="BM128" s="5"/>
      <c r="BN128" s="5"/>
      <c r="BO128" s="5"/>
      <c r="BP128" s="5"/>
      <c r="BQ128" s="5"/>
    </row>
    <row r="129" spans="64:69" ht="15" customHeight="1" x14ac:dyDescent="0.15">
      <c r="BL129" s="5"/>
      <c r="BM129" s="5"/>
      <c r="BN129" s="5"/>
      <c r="BO129" s="5"/>
      <c r="BP129" s="5"/>
      <c r="BQ129" s="5"/>
    </row>
    <row r="130" spans="64:69" ht="15" customHeight="1" x14ac:dyDescent="0.15">
      <c r="BL130" s="5"/>
      <c r="BM130" s="5"/>
      <c r="BN130" s="5"/>
      <c r="BO130" s="5"/>
      <c r="BP130" s="5"/>
      <c r="BQ130" s="5"/>
    </row>
  </sheetData>
  <mergeCells count="89">
    <mergeCell ref="H87:Y87"/>
    <mergeCell ref="H89:Y89"/>
    <mergeCell ref="BB43:BH43"/>
    <mergeCell ref="BB49:BH49"/>
    <mergeCell ref="U41:AF41"/>
    <mergeCell ref="U42:AF42"/>
    <mergeCell ref="U43:AF43"/>
    <mergeCell ref="U47:AF47"/>
    <mergeCell ref="X84:AE84"/>
    <mergeCell ref="BD54:CB54"/>
    <mergeCell ref="BD55:CB61"/>
    <mergeCell ref="AE54:AN54"/>
    <mergeCell ref="AO55:BC61"/>
    <mergeCell ref="AO54:BC54"/>
    <mergeCell ref="X82:AE82"/>
    <mergeCell ref="X83:AE83"/>
    <mergeCell ref="BB30:BH30"/>
    <mergeCell ref="M48:R48"/>
    <mergeCell ref="M47:R47"/>
    <mergeCell ref="X78:AE78"/>
    <mergeCell ref="M42:R42"/>
    <mergeCell ref="BB47:BH47"/>
    <mergeCell ref="BB40:BH40"/>
    <mergeCell ref="BB46:BH46"/>
    <mergeCell ref="BB48:BH48"/>
    <mergeCell ref="BB41:BH41"/>
    <mergeCell ref="BB42:BH42"/>
    <mergeCell ref="F36:CA36"/>
    <mergeCell ref="F37:CA37"/>
    <mergeCell ref="Q39:Y39"/>
    <mergeCell ref="U55:AD61"/>
    <mergeCell ref="AE55:AN61"/>
    <mergeCell ref="X81:AE81"/>
    <mergeCell ref="U54:AD54"/>
    <mergeCell ref="H54:T54"/>
    <mergeCell ref="X85:AE85"/>
    <mergeCell ref="X79:AE79"/>
    <mergeCell ref="X80:AE80"/>
    <mergeCell ref="H55:T61"/>
    <mergeCell ref="A5:CF5"/>
    <mergeCell ref="BL14:BO14"/>
    <mergeCell ref="BL15:BO15"/>
    <mergeCell ref="BF14:BK14"/>
    <mergeCell ref="BF15:BK15"/>
    <mergeCell ref="AD14:AH14"/>
    <mergeCell ref="AD15:AH15"/>
    <mergeCell ref="AQ14:AW14"/>
    <mergeCell ref="P13:Z13"/>
    <mergeCell ref="P14:Z14"/>
    <mergeCell ref="L13:O13"/>
    <mergeCell ref="F8:BI8"/>
    <mergeCell ref="L14:O14"/>
    <mergeCell ref="AQ13:AW13"/>
    <mergeCell ref="AQ15:AW15"/>
    <mergeCell ref="BB29:BH29"/>
    <mergeCell ref="BB28:BH28"/>
    <mergeCell ref="T27:AC27"/>
    <mergeCell ref="Q26:Y26"/>
    <mergeCell ref="M27:Q27"/>
    <mergeCell ref="M28:R28"/>
    <mergeCell ref="U28:AE28"/>
    <mergeCell ref="BB27:BH27"/>
    <mergeCell ref="M29:R29"/>
    <mergeCell ref="U29:AE29"/>
    <mergeCell ref="BB24:BH24"/>
    <mergeCell ref="U24:AE24"/>
    <mergeCell ref="BB23:BH23"/>
    <mergeCell ref="AQ16:AW16"/>
    <mergeCell ref="L16:O16"/>
    <mergeCell ref="P16:Z16"/>
    <mergeCell ref="M23:Q23"/>
    <mergeCell ref="Q22:Y22"/>
    <mergeCell ref="T23:AC23"/>
    <mergeCell ref="AD17:AP17"/>
    <mergeCell ref="AQ17:AW17"/>
    <mergeCell ref="AD16:AP16"/>
    <mergeCell ref="M24:R24"/>
    <mergeCell ref="M49:R49"/>
    <mergeCell ref="M30:R30"/>
    <mergeCell ref="U30:AE30"/>
    <mergeCell ref="Q45:Y45"/>
    <mergeCell ref="M46:Q46"/>
    <mergeCell ref="M41:R41"/>
    <mergeCell ref="T40:AC40"/>
    <mergeCell ref="T46:AC46"/>
    <mergeCell ref="M40:Q40"/>
    <mergeCell ref="M43:R43"/>
    <mergeCell ref="U48:AF48"/>
    <mergeCell ref="U49:AF49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rstPageNumber="67" orientation="landscape" useFirstPageNumber="1" r:id="rId1"/>
  <headerFooter differentOddEven="1" scaleWithDoc="0">
    <oddFooter>&amp;C&amp;"ＭＳ 明朝,標準"- &amp;P -&amp;R&amp;"ＭＳ 明朝,標準"国民健康保険病院事業会計</oddFooter>
    <evenHeader>&amp;C&amp;"ＭＳ 明朝,標準"- &amp;P -&amp;R&amp;"ＭＳ 明朝,標準"国民健康保険病院事業会計</evenHeader>
  </headerFooter>
  <colBreaks count="1" manualBreakCount="1">
    <brk id="84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75"/>
  <sheetViews>
    <sheetView view="pageBreakPreview" zoomScaleNormal="100" zoomScaleSheetLayoutView="100" workbookViewId="0"/>
  </sheetViews>
  <sheetFormatPr defaultRowHeight="15" customHeight="1" x14ac:dyDescent="0.15"/>
  <cols>
    <col min="1" max="1" width="3.125" style="16" customWidth="1"/>
    <col min="2" max="2" width="1.25" style="16" customWidth="1"/>
    <col min="3" max="3" width="13.125" style="16" customWidth="1"/>
    <col min="4" max="4" width="3.125" style="16" customWidth="1"/>
    <col min="5" max="5" width="15" style="16" customWidth="1"/>
    <col min="6" max="8" width="11.25" style="16" customWidth="1"/>
    <col min="9" max="9" width="4.5" style="16" bestFit="1" customWidth="1"/>
    <col min="10" max="10" width="15.625" style="16" customWidth="1"/>
    <col min="11" max="11" width="11.25" style="16" customWidth="1"/>
    <col min="12" max="12" width="0.625" style="16" customWidth="1"/>
    <col min="13" max="13" width="28.75" style="16" customWidth="1"/>
    <col min="14" max="14" width="6.875" style="16" customWidth="1"/>
    <col min="15" max="15" width="0.625" style="16" customWidth="1"/>
    <col min="16" max="16384" width="9" style="16"/>
  </cols>
  <sheetData>
    <row r="1" spans="1:15" ht="22.5" customHeight="1" x14ac:dyDescent="0.15">
      <c r="A1" s="782" t="s">
        <v>387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</row>
    <row r="2" spans="1:15" ht="15" customHeight="1" x14ac:dyDescent="0.15">
      <c r="A2" s="36"/>
      <c r="B2" s="36"/>
      <c r="C2" s="36"/>
      <c r="D2" s="36"/>
      <c r="E2" s="36"/>
      <c r="F2" s="36"/>
      <c r="G2" s="36"/>
      <c r="H2" s="37"/>
      <c r="I2" s="37"/>
      <c r="J2" s="36"/>
      <c r="K2" s="36"/>
      <c r="L2" s="36"/>
      <c r="M2" s="36"/>
      <c r="N2" s="38"/>
      <c r="O2" s="36"/>
    </row>
    <row r="3" spans="1:15" ht="22.5" customHeight="1" x14ac:dyDescent="0.15">
      <c r="A3" s="782" t="s">
        <v>122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</row>
    <row r="4" spans="1:15" ht="16.5" customHeight="1" x14ac:dyDescent="0.15">
      <c r="A4" s="36"/>
      <c r="B4" s="36"/>
      <c r="C4" s="36" t="s">
        <v>123</v>
      </c>
      <c r="D4" s="36"/>
      <c r="E4" s="36"/>
      <c r="F4" s="36"/>
      <c r="G4" s="36"/>
      <c r="H4" s="37"/>
      <c r="I4" s="37"/>
      <c r="J4" s="36"/>
      <c r="K4" s="36"/>
      <c r="L4" s="36"/>
      <c r="M4" s="780" t="s">
        <v>124</v>
      </c>
      <c r="N4" s="781"/>
      <c r="O4" s="781"/>
    </row>
    <row r="5" spans="1:15" ht="15" customHeight="1" x14ac:dyDescent="0.15">
      <c r="A5" s="783" t="s">
        <v>125</v>
      </c>
      <c r="B5" s="784"/>
      <c r="C5" s="758"/>
      <c r="D5" s="744" t="s">
        <v>126</v>
      </c>
      <c r="E5" s="764"/>
      <c r="F5" s="767" t="s">
        <v>127</v>
      </c>
      <c r="G5" s="767" t="s">
        <v>128</v>
      </c>
      <c r="H5" s="769" t="s">
        <v>129</v>
      </c>
      <c r="I5" s="742" t="s">
        <v>130</v>
      </c>
      <c r="J5" s="743"/>
      <c r="K5" s="786"/>
      <c r="L5" s="763" t="s">
        <v>131</v>
      </c>
      <c r="M5" s="787"/>
      <c r="N5" s="787"/>
      <c r="O5" s="788"/>
    </row>
    <row r="6" spans="1:15" ht="15" customHeight="1" x14ac:dyDescent="0.15">
      <c r="A6" s="760"/>
      <c r="B6" s="761"/>
      <c r="C6" s="761"/>
      <c r="D6" s="785"/>
      <c r="E6" s="766"/>
      <c r="F6" s="768"/>
      <c r="G6" s="768"/>
      <c r="H6" s="770"/>
      <c r="I6" s="789" t="s">
        <v>132</v>
      </c>
      <c r="J6" s="790"/>
      <c r="K6" s="124" t="s">
        <v>133</v>
      </c>
      <c r="L6" s="748"/>
      <c r="M6" s="748"/>
      <c r="N6" s="748"/>
      <c r="O6" s="749"/>
    </row>
    <row r="7" spans="1:15" ht="15" customHeight="1" x14ac:dyDescent="0.15">
      <c r="A7" s="64">
        <v>1</v>
      </c>
      <c r="B7" s="755" t="s">
        <v>181</v>
      </c>
      <c r="C7" s="779"/>
      <c r="D7" s="86"/>
      <c r="E7" s="87"/>
      <c r="F7" s="95">
        <f>F8</f>
        <v>154171</v>
      </c>
      <c r="G7" s="95">
        <f>G8</f>
        <v>147744</v>
      </c>
      <c r="H7" s="95">
        <f>H8</f>
        <v>6427</v>
      </c>
      <c r="I7" s="86"/>
      <c r="J7" s="87"/>
      <c r="K7" s="101"/>
      <c r="L7" s="83"/>
      <c r="M7" s="66"/>
      <c r="N7" s="67"/>
      <c r="O7" s="68"/>
    </row>
    <row r="8" spans="1:15" ht="15" customHeight="1" x14ac:dyDescent="0.15">
      <c r="A8" s="751">
        <v>1</v>
      </c>
      <c r="B8" s="752"/>
      <c r="C8" s="420" t="s">
        <v>182</v>
      </c>
      <c r="D8" s="86"/>
      <c r="E8" s="87"/>
      <c r="F8" s="95">
        <f>F9+F11+F14+F19+F16</f>
        <v>154171</v>
      </c>
      <c r="G8" s="95">
        <f>G9+G11+G14+G19+G16</f>
        <v>147744</v>
      </c>
      <c r="H8" s="95">
        <f>H9+H11+H14+H19+H16</f>
        <v>6427</v>
      </c>
      <c r="I8" s="86"/>
      <c r="J8" s="87"/>
      <c r="K8" s="101"/>
      <c r="L8" s="83"/>
      <c r="M8" s="66"/>
      <c r="N8" s="67"/>
      <c r="O8" s="68"/>
    </row>
    <row r="9" spans="1:15" ht="15" customHeight="1" x14ac:dyDescent="0.15">
      <c r="A9" s="39"/>
      <c r="B9" s="40"/>
      <c r="C9" s="43"/>
      <c r="D9" s="88">
        <v>1</v>
      </c>
      <c r="E9" s="417" t="s">
        <v>183</v>
      </c>
      <c r="F9" s="96">
        <f>K10</f>
        <v>10</v>
      </c>
      <c r="G9" s="96">
        <v>10</v>
      </c>
      <c r="H9" s="96">
        <f>F9-G9</f>
        <v>0</v>
      </c>
      <c r="I9" s="86"/>
      <c r="J9" s="87"/>
      <c r="K9" s="101"/>
      <c r="L9" s="83"/>
      <c r="M9" s="66"/>
      <c r="N9" s="67"/>
      <c r="O9" s="68"/>
    </row>
    <row r="10" spans="1:15" ht="15" customHeight="1" x14ac:dyDescent="0.15">
      <c r="A10" s="39"/>
      <c r="B10" s="40"/>
      <c r="C10" s="43"/>
      <c r="D10" s="90"/>
      <c r="E10" s="418"/>
      <c r="F10" s="97"/>
      <c r="G10" s="97"/>
      <c r="H10" s="97"/>
      <c r="I10" s="86">
        <v>1</v>
      </c>
      <c r="J10" s="419" t="s">
        <v>184</v>
      </c>
      <c r="K10" s="101">
        <v>10</v>
      </c>
      <c r="L10" s="83"/>
      <c r="M10" s="71"/>
      <c r="N10" s="67"/>
      <c r="O10" s="68"/>
    </row>
    <row r="11" spans="1:15" ht="15" customHeight="1" x14ac:dyDescent="0.15">
      <c r="A11" s="39"/>
      <c r="B11" s="40"/>
      <c r="C11" s="43"/>
      <c r="D11" s="88">
        <v>2</v>
      </c>
      <c r="E11" s="455" t="s">
        <v>430</v>
      </c>
      <c r="F11" s="96">
        <f>K12</f>
        <v>1</v>
      </c>
      <c r="G11" s="96">
        <v>1</v>
      </c>
      <c r="H11" s="96">
        <f>F11-G11</f>
        <v>0</v>
      </c>
      <c r="I11" s="86"/>
      <c r="J11" s="419"/>
      <c r="K11" s="101"/>
      <c r="L11" s="83"/>
      <c r="M11" s="71"/>
      <c r="N11" s="72"/>
      <c r="O11" s="65"/>
    </row>
    <row r="12" spans="1:15" ht="15" customHeight="1" x14ac:dyDescent="0.15">
      <c r="A12" s="39"/>
      <c r="B12" s="40"/>
      <c r="C12" s="43"/>
      <c r="D12" s="91"/>
      <c r="E12" s="456" t="s">
        <v>431</v>
      </c>
      <c r="F12" s="98"/>
      <c r="G12" s="98"/>
      <c r="H12" s="98"/>
      <c r="I12" s="88">
        <v>1</v>
      </c>
      <c r="J12" s="417" t="s">
        <v>428</v>
      </c>
      <c r="K12" s="102">
        <v>1</v>
      </c>
      <c r="L12" s="84"/>
      <c r="M12" s="73"/>
      <c r="N12" s="73"/>
      <c r="O12" s="70"/>
    </row>
    <row r="13" spans="1:15" ht="15" customHeight="1" x14ac:dyDescent="0.15">
      <c r="A13" s="39"/>
      <c r="B13" s="40"/>
      <c r="C13" s="43"/>
      <c r="D13" s="91"/>
      <c r="E13" s="456"/>
      <c r="F13" s="98"/>
      <c r="G13" s="98"/>
      <c r="H13" s="98"/>
      <c r="I13" s="91"/>
      <c r="J13" s="441" t="s">
        <v>431</v>
      </c>
      <c r="K13" s="103"/>
      <c r="L13" s="46"/>
      <c r="M13" s="43"/>
      <c r="N13" s="43"/>
      <c r="O13" s="41"/>
    </row>
    <row r="14" spans="1:15" ht="15" customHeight="1" x14ac:dyDescent="0.15">
      <c r="A14" s="39"/>
      <c r="B14" s="40"/>
      <c r="C14" s="43"/>
      <c r="D14" s="88">
        <v>3</v>
      </c>
      <c r="E14" s="417" t="s">
        <v>134</v>
      </c>
      <c r="F14" s="96">
        <f>K15</f>
        <v>127906</v>
      </c>
      <c r="G14" s="96">
        <v>124158</v>
      </c>
      <c r="H14" s="96">
        <f>F14-G14</f>
        <v>3748</v>
      </c>
      <c r="I14" s="86"/>
      <c r="J14" s="419"/>
      <c r="K14" s="101"/>
      <c r="L14" s="83"/>
      <c r="M14" s="71"/>
      <c r="N14" s="72"/>
      <c r="O14" s="65"/>
    </row>
    <row r="15" spans="1:15" ht="15" customHeight="1" x14ac:dyDescent="0.15">
      <c r="A15" s="39"/>
      <c r="B15" s="40"/>
      <c r="C15" s="43"/>
      <c r="D15" s="90"/>
      <c r="E15" s="418"/>
      <c r="F15" s="97"/>
      <c r="G15" s="97"/>
      <c r="H15" s="97"/>
      <c r="I15" s="86">
        <v>1</v>
      </c>
      <c r="J15" s="419" t="s">
        <v>134</v>
      </c>
      <c r="K15" s="101">
        <v>127906</v>
      </c>
      <c r="L15" s="83"/>
      <c r="M15" s="71" t="s">
        <v>356</v>
      </c>
      <c r="N15" s="72"/>
      <c r="O15" s="65"/>
    </row>
    <row r="16" spans="1:15" ht="15" customHeight="1" x14ac:dyDescent="0.15">
      <c r="A16" s="39"/>
      <c r="B16" s="361"/>
      <c r="C16" s="43"/>
      <c r="D16" s="91">
        <v>4</v>
      </c>
      <c r="E16" s="441" t="s">
        <v>155</v>
      </c>
      <c r="F16" s="98">
        <f>K17</f>
        <v>22991</v>
      </c>
      <c r="G16" s="98">
        <v>21871</v>
      </c>
      <c r="H16" s="98">
        <f>F16-G16</f>
        <v>1120</v>
      </c>
      <c r="I16" s="86"/>
      <c r="J16" s="419"/>
      <c r="K16" s="101"/>
      <c r="L16" s="83"/>
      <c r="M16" s="362"/>
      <c r="N16" s="72"/>
      <c r="O16" s="65"/>
    </row>
    <row r="17" spans="1:18" ht="15" customHeight="1" x14ac:dyDescent="0.15">
      <c r="A17" s="39"/>
      <c r="B17" s="361"/>
      <c r="C17" s="43"/>
      <c r="D17" s="91"/>
      <c r="E17" s="441"/>
      <c r="F17" s="98"/>
      <c r="G17" s="98"/>
      <c r="H17" s="98"/>
      <c r="I17" s="791">
        <v>1</v>
      </c>
      <c r="J17" s="500" t="s">
        <v>428</v>
      </c>
      <c r="K17" s="102">
        <v>22991</v>
      </c>
      <c r="L17" s="84"/>
      <c r="M17" s="73" t="s">
        <v>156</v>
      </c>
      <c r="N17" s="129"/>
      <c r="O17" s="70"/>
    </row>
    <row r="18" spans="1:18" ht="15" customHeight="1" x14ac:dyDescent="0.15">
      <c r="A18" s="39"/>
      <c r="B18" s="498"/>
      <c r="C18" s="43"/>
      <c r="D18" s="91"/>
      <c r="E18" s="441"/>
      <c r="F18" s="98"/>
      <c r="G18" s="98"/>
      <c r="H18" s="98"/>
      <c r="I18" s="792"/>
      <c r="J18" s="503" t="s">
        <v>429</v>
      </c>
      <c r="K18" s="202"/>
      <c r="L18" s="502"/>
      <c r="M18" s="79"/>
      <c r="N18" s="390"/>
      <c r="O18" s="74"/>
    </row>
    <row r="19" spans="1:18" ht="15" customHeight="1" x14ac:dyDescent="0.15">
      <c r="A19" s="39"/>
      <c r="B19" s="361"/>
      <c r="C19" s="92"/>
      <c r="D19" s="261">
        <v>5</v>
      </c>
      <c r="E19" s="417" t="s">
        <v>338</v>
      </c>
      <c r="F19" s="96">
        <f>K20</f>
        <v>3263</v>
      </c>
      <c r="G19" s="96">
        <v>1704</v>
      </c>
      <c r="H19" s="96">
        <f>F19-G19</f>
        <v>1559</v>
      </c>
      <c r="I19" s="199"/>
      <c r="J19" s="419"/>
      <c r="K19" s="101"/>
      <c r="L19" s="83"/>
      <c r="M19" s="362"/>
      <c r="N19" s="72"/>
      <c r="O19" s="65"/>
    </row>
    <row r="20" spans="1:18" ht="15" customHeight="1" x14ac:dyDescent="0.15">
      <c r="A20" s="42"/>
      <c r="B20" s="44"/>
      <c r="C20" s="45"/>
      <c r="D20" s="93"/>
      <c r="E20" s="94"/>
      <c r="F20" s="99"/>
      <c r="G20" s="99"/>
      <c r="H20" s="99"/>
      <c r="I20" s="100">
        <v>1</v>
      </c>
      <c r="J20" s="501" t="s">
        <v>339</v>
      </c>
      <c r="K20" s="104">
        <v>3263</v>
      </c>
      <c r="L20" s="85"/>
      <c r="M20" s="75" t="s">
        <v>340</v>
      </c>
      <c r="N20" s="76"/>
      <c r="O20" s="69"/>
    </row>
    <row r="21" spans="1:18" ht="15.75" customHeight="1" x14ac:dyDescent="0.15">
      <c r="A21" s="43"/>
      <c r="B21" s="43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8" ht="16.5" customHeight="1" x14ac:dyDescent="0.15">
      <c r="A22" s="36"/>
      <c r="B22" s="36"/>
      <c r="C22" s="36" t="s">
        <v>135</v>
      </c>
      <c r="D22" s="36"/>
      <c r="E22" s="36"/>
      <c r="F22" s="36"/>
      <c r="G22" s="36"/>
      <c r="H22" s="37"/>
      <c r="I22" s="37"/>
      <c r="J22" s="36"/>
      <c r="K22" s="36"/>
      <c r="L22" s="36"/>
      <c r="M22" s="780" t="s">
        <v>136</v>
      </c>
      <c r="N22" s="781"/>
      <c r="O22" s="781"/>
    </row>
    <row r="23" spans="1:18" ht="15" customHeight="1" x14ac:dyDescent="0.15">
      <c r="A23" s="757" t="s">
        <v>125</v>
      </c>
      <c r="B23" s="758"/>
      <c r="C23" s="759"/>
      <c r="D23" s="763" t="s">
        <v>126</v>
      </c>
      <c r="E23" s="764"/>
      <c r="F23" s="767" t="s">
        <v>137</v>
      </c>
      <c r="G23" s="767" t="s">
        <v>128</v>
      </c>
      <c r="H23" s="769" t="s">
        <v>138</v>
      </c>
      <c r="I23" s="742" t="s">
        <v>139</v>
      </c>
      <c r="J23" s="743"/>
      <c r="K23" s="743"/>
      <c r="L23" s="744" t="s">
        <v>140</v>
      </c>
      <c r="M23" s="745"/>
      <c r="N23" s="745"/>
      <c r="O23" s="746"/>
    </row>
    <row r="24" spans="1:18" ht="15" customHeight="1" x14ac:dyDescent="0.15">
      <c r="A24" s="760"/>
      <c r="B24" s="761"/>
      <c r="C24" s="762"/>
      <c r="D24" s="765"/>
      <c r="E24" s="766"/>
      <c r="F24" s="768"/>
      <c r="G24" s="768"/>
      <c r="H24" s="770"/>
      <c r="I24" s="750" t="s">
        <v>141</v>
      </c>
      <c r="J24" s="748"/>
      <c r="K24" s="116" t="s">
        <v>142</v>
      </c>
      <c r="L24" s="747"/>
      <c r="M24" s="748"/>
      <c r="N24" s="748"/>
      <c r="O24" s="749"/>
    </row>
    <row r="25" spans="1:18" ht="15" customHeight="1" x14ac:dyDescent="0.15">
      <c r="A25" s="64">
        <v>1</v>
      </c>
      <c r="B25" s="755" t="s">
        <v>185</v>
      </c>
      <c r="C25" s="756"/>
      <c r="D25" s="78"/>
      <c r="E25" s="87"/>
      <c r="F25" s="488">
        <f>F26+F63+F68</f>
        <v>154171</v>
      </c>
      <c r="G25" s="488">
        <f>G26+G63+G72+G68</f>
        <v>147744</v>
      </c>
      <c r="H25" s="488">
        <f>H26+H63+H68</f>
        <v>6427</v>
      </c>
      <c r="I25" s="78"/>
      <c r="J25" s="499"/>
      <c r="K25" s="200"/>
      <c r="L25" s="119"/>
      <c r="M25" s="408"/>
      <c r="N25" s="106"/>
      <c r="O25" s="65"/>
    </row>
    <row r="26" spans="1:18" ht="15" customHeight="1" x14ac:dyDescent="0.15">
      <c r="A26" s="751">
        <v>1</v>
      </c>
      <c r="B26" s="752"/>
      <c r="C26" s="417" t="s">
        <v>186</v>
      </c>
      <c r="D26" s="78"/>
      <c r="E26" s="87"/>
      <c r="F26" s="488">
        <f>SUM(F27:F62)</f>
        <v>150262</v>
      </c>
      <c r="G26" s="488">
        <f>SUM(G27:G62)</f>
        <v>142844</v>
      </c>
      <c r="H26" s="488">
        <f>F26-G26</f>
        <v>7418</v>
      </c>
      <c r="I26" s="78"/>
      <c r="J26" s="499"/>
      <c r="K26" s="200"/>
      <c r="L26" s="119"/>
      <c r="M26" s="408"/>
      <c r="N26" s="106"/>
      <c r="O26" s="65"/>
    </row>
    <row r="27" spans="1:18" ht="15" customHeight="1" x14ac:dyDescent="0.15">
      <c r="A27" s="39"/>
      <c r="B27" s="484"/>
      <c r="C27" s="92"/>
      <c r="D27" s="261">
        <v>1</v>
      </c>
      <c r="E27" s="417" t="s">
        <v>187</v>
      </c>
      <c r="F27" s="96">
        <f>SUM(K28:K53)</f>
        <v>53276</v>
      </c>
      <c r="G27" s="96">
        <v>47854</v>
      </c>
      <c r="H27" s="96">
        <f>F27-G27</f>
        <v>5422</v>
      </c>
      <c r="I27" s="86"/>
      <c r="J27" s="499"/>
      <c r="K27" s="200"/>
      <c r="L27" s="120"/>
      <c r="M27" s="408"/>
      <c r="N27" s="106"/>
      <c r="O27" s="65"/>
    </row>
    <row r="28" spans="1:18" ht="15" customHeight="1" x14ac:dyDescent="0.15">
      <c r="A28" s="39"/>
      <c r="B28" s="484"/>
      <c r="C28" s="92"/>
      <c r="D28" s="91"/>
      <c r="E28" s="92"/>
      <c r="F28" s="98"/>
      <c r="G28" s="98"/>
      <c r="H28" s="98"/>
      <c r="I28" s="261">
        <v>1</v>
      </c>
      <c r="J28" s="499" t="s">
        <v>188</v>
      </c>
      <c r="K28" s="118">
        <v>11</v>
      </c>
      <c r="L28" s="365"/>
      <c r="M28" s="773" t="s">
        <v>390</v>
      </c>
      <c r="N28" s="774"/>
      <c r="O28" s="775"/>
    </row>
    <row r="29" spans="1:18" ht="15" customHeight="1" x14ac:dyDescent="0.15">
      <c r="A29" s="39"/>
      <c r="B29" s="484"/>
      <c r="C29" s="92"/>
      <c r="D29" s="91"/>
      <c r="E29" s="92"/>
      <c r="F29" s="98"/>
      <c r="G29" s="98"/>
      <c r="H29" s="98"/>
      <c r="I29" s="86">
        <v>2</v>
      </c>
      <c r="J29" s="504" t="s">
        <v>189</v>
      </c>
      <c r="K29" s="200">
        <v>3</v>
      </c>
      <c r="L29" s="119"/>
      <c r="M29" s="408"/>
      <c r="N29" s="106"/>
      <c r="O29" s="65"/>
    </row>
    <row r="30" spans="1:18" ht="15" customHeight="1" x14ac:dyDescent="0.15">
      <c r="A30" s="39"/>
      <c r="B30" s="484"/>
      <c r="C30" s="396"/>
      <c r="D30" s="484"/>
      <c r="E30" s="396"/>
      <c r="F30" s="109"/>
      <c r="G30" s="109"/>
      <c r="H30" s="109"/>
      <c r="I30" s="86">
        <v>3</v>
      </c>
      <c r="J30" s="499" t="s">
        <v>300</v>
      </c>
      <c r="K30" s="200">
        <v>8568</v>
      </c>
      <c r="L30" s="119"/>
      <c r="M30" s="408" t="s">
        <v>352</v>
      </c>
      <c r="N30" s="106"/>
      <c r="O30" s="65"/>
    </row>
    <row r="31" spans="1:18" ht="15.6" customHeight="1" x14ac:dyDescent="0.15">
      <c r="A31" s="39"/>
      <c r="B31" s="484"/>
      <c r="C31" s="396"/>
      <c r="D31" s="484"/>
      <c r="E31" s="396"/>
      <c r="F31" s="109"/>
      <c r="G31" s="109"/>
      <c r="H31" s="109"/>
      <c r="I31" s="261">
        <v>4</v>
      </c>
      <c r="J31" s="505" t="s">
        <v>301</v>
      </c>
      <c r="K31" s="118">
        <v>1875</v>
      </c>
      <c r="L31" s="365"/>
      <c r="M31" s="73" t="s">
        <v>342</v>
      </c>
      <c r="N31" s="107">
        <v>1327</v>
      </c>
      <c r="O31" s="70"/>
      <c r="R31" s="392"/>
    </row>
    <row r="32" spans="1:18" ht="15.6" customHeight="1" x14ac:dyDescent="0.15">
      <c r="A32" s="39"/>
      <c r="B32" s="484"/>
      <c r="C32" s="92"/>
      <c r="D32" s="484"/>
      <c r="E32" s="92"/>
      <c r="F32" s="98"/>
      <c r="G32" s="109"/>
      <c r="H32" s="109"/>
      <c r="I32" s="484"/>
      <c r="J32" s="412"/>
      <c r="K32" s="278"/>
      <c r="L32" s="123"/>
      <c r="M32" s="43" t="s">
        <v>302</v>
      </c>
      <c r="N32" s="23">
        <v>548</v>
      </c>
      <c r="O32" s="41"/>
    </row>
    <row r="33" spans="1:16" ht="15.6" customHeight="1" x14ac:dyDescent="0.15">
      <c r="A33" s="494"/>
      <c r="B33" s="495"/>
      <c r="C33" s="496"/>
      <c r="D33" s="495"/>
      <c r="E33" s="496"/>
      <c r="F33" s="350"/>
      <c r="G33" s="497"/>
      <c r="H33" s="497"/>
      <c r="I33" s="425">
        <v>5</v>
      </c>
      <c r="J33" s="506" t="s">
        <v>326</v>
      </c>
      <c r="K33" s="465">
        <v>889</v>
      </c>
      <c r="L33" s="466"/>
      <c r="M33" s="467" t="s">
        <v>303</v>
      </c>
      <c r="N33" s="468"/>
      <c r="O33" s="469"/>
    </row>
    <row r="34" spans="1:16" ht="15.6" customHeight="1" x14ac:dyDescent="0.15">
      <c r="A34" s="489"/>
      <c r="B34" s="490"/>
      <c r="C34" s="491"/>
      <c r="D34" s="490"/>
      <c r="E34" s="491"/>
      <c r="F34" s="492"/>
      <c r="G34" s="493"/>
      <c r="H34" s="493"/>
      <c r="I34" s="459">
        <v>6</v>
      </c>
      <c r="J34" s="507" t="s">
        <v>304</v>
      </c>
      <c r="K34" s="461">
        <v>10</v>
      </c>
      <c r="L34" s="462"/>
      <c r="M34" s="460" t="s">
        <v>305</v>
      </c>
      <c r="N34" s="463"/>
      <c r="O34" s="464"/>
    </row>
    <row r="35" spans="1:16" ht="15.6" customHeight="1" x14ac:dyDescent="0.15">
      <c r="A35" s="39"/>
      <c r="B35" s="40"/>
      <c r="C35" s="92"/>
      <c r="D35" s="40"/>
      <c r="E35" s="92"/>
      <c r="F35" s="98"/>
      <c r="G35" s="109"/>
      <c r="H35" s="109"/>
      <c r="I35" s="277">
        <v>7</v>
      </c>
      <c r="J35" s="409" t="s">
        <v>306</v>
      </c>
      <c r="K35" s="278">
        <v>4658</v>
      </c>
      <c r="L35" s="123"/>
      <c r="M35" s="776" t="s">
        <v>307</v>
      </c>
      <c r="N35" s="776"/>
      <c r="O35" s="41"/>
    </row>
    <row r="36" spans="1:16" ht="15.6" customHeight="1" x14ac:dyDescent="0.15">
      <c r="A36" s="39"/>
      <c r="B36" s="406"/>
      <c r="C36" s="92"/>
      <c r="D36" s="406"/>
      <c r="E36" s="92"/>
      <c r="F36" s="98"/>
      <c r="G36" s="109"/>
      <c r="H36" s="109"/>
      <c r="I36" s="406"/>
      <c r="J36" s="409"/>
      <c r="K36" s="278"/>
      <c r="L36" s="123"/>
      <c r="M36" s="405"/>
      <c r="N36" s="405">
        <v>698</v>
      </c>
      <c r="O36" s="41"/>
    </row>
    <row r="37" spans="1:16" ht="15.6" customHeight="1" x14ac:dyDescent="0.15">
      <c r="A37" s="39"/>
      <c r="B37" s="395"/>
      <c r="C37" s="92"/>
      <c r="D37" s="395"/>
      <c r="E37" s="92"/>
      <c r="F37" s="98"/>
      <c r="G37" s="109"/>
      <c r="H37" s="109"/>
      <c r="I37" s="395"/>
      <c r="J37" s="409"/>
      <c r="K37" s="278"/>
      <c r="L37" s="123"/>
      <c r="M37" s="43" t="s">
        <v>353</v>
      </c>
      <c r="N37" s="46">
        <v>1142</v>
      </c>
      <c r="O37" s="41"/>
    </row>
    <row r="38" spans="1:16" ht="15.6" customHeight="1" x14ac:dyDescent="0.15">
      <c r="A38" s="39"/>
      <c r="B38" s="388"/>
      <c r="C38" s="92"/>
      <c r="D38" s="388"/>
      <c r="E38" s="92"/>
      <c r="F38" s="98"/>
      <c r="G38" s="109"/>
      <c r="H38" s="109"/>
      <c r="I38" s="388"/>
      <c r="J38" s="409"/>
      <c r="K38" s="278"/>
      <c r="L38" s="123"/>
      <c r="M38" s="778" t="s">
        <v>391</v>
      </c>
      <c r="N38" s="778"/>
      <c r="O38" s="41"/>
    </row>
    <row r="39" spans="1:16" ht="15.6" customHeight="1" x14ac:dyDescent="0.15">
      <c r="A39" s="39"/>
      <c r="B39" s="40"/>
      <c r="C39" s="92"/>
      <c r="D39" s="40"/>
      <c r="E39" s="92"/>
      <c r="F39" s="98"/>
      <c r="G39" s="109"/>
      <c r="H39" s="109"/>
      <c r="I39" s="91"/>
      <c r="J39" s="409"/>
      <c r="K39" s="278"/>
      <c r="L39" s="123"/>
      <c r="M39" s="43"/>
      <c r="N39" s="23">
        <v>500</v>
      </c>
      <c r="O39" s="41"/>
    </row>
    <row r="40" spans="1:16" ht="15.6" customHeight="1" x14ac:dyDescent="0.15">
      <c r="A40" s="39"/>
      <c r="B40" s="406"/>
      <c r="C40" s="92"/>
      <c r="D40" s="406"/>
      <c r="E40" s="92"/>
      <c r="F40" s="98"/>
      <c r="G40" s="109"/>
      <c r="H40" s="109"/>
      <c r="I40" s="406"/>
      <c r="J40" s="409"/>
      <c r="K40" s="278"/>
      <c r="L40" s="123"/>
      <c r="M40" s="43" t="s">
        <v>392</v>
      </c>
      <c r="N40" s="23">
        <v>1100</v>
      </c>
      <c r="O40" s="41"/>
    </row>
    <row r="41" spans="1:16" ht="15.6" customHeight="1" x14ac:dyDescent="0.15">
      <c r="A41" s="39"/>
      <c r="B41" s="406"/>
      <c r="C41" s="92"/>
      <c r="D41" s="406"/>
      <c r="E41" s="92"/>
      <c r="F41" s="98"/>
      <c r="G41" s="109"/>
      <c r="H41" s="109"/>
      <c r="I41" s="406"/>
      <c r="J41" s="409"/>
      <c r="K41" s="278"/>
      <c r="L41" s="123"/>
      <c r="M41" s="43" t="s">
        <v>435</v>
      </c>
      <c r="N41" s="23"/>
      <c r="O41" s="41"/>
    </row>
    <row r="42" spans="1:16" ht="15.6" customHeight="1" x14ac:dyDescent="0.15">
      <c r="A42" s="39"/>
      <c r="B42" s="522"/>
      <c r="C42" s="92"/>
      <c r="D42" s="522"/>
      <c r="E42" s="92"/>
      <c r="F42" s="98"/>
      <c r="G42" s="109"/>
      <c r="H42" s="109"/>
      <c r="I42" s="522"/>
      <c r="J42" s="409"/>
      <c r="K42" s="278"/>
      <c r="L42" s="123"/>
      <c r="M42" s="43" t="s">
        <v>436</v>
      </c>
      <c r="N42" s="23">
        <v>476</v>
      </c>
      <c r="O42" s="41"/>
    </row>
    <row r="43" spans="1:16" ht="15.6" customHeight="1" x14ac:dyDescent="0.15">
      <c r="A43" s="39"/>
      <c r="B43" s="406"/>
      <c r="C43" s="92"/>
      <c r="D43" s="406"/>
      <c r="E43" s="92"/>
      <c r="F43" s="98"/>
      <c r="G43" s="109"/>
      <c r="H43" s="109"/>
      <c r="I43" s="406"/>
      <c r="J43" s="409"/>
      <c r="K43" s="278"/>
      <c r="L43" s="123"/>
      <c r="M43" s="43" t="s">
        <v>435</v>
      </c>
      <c r="N43" s="23"/>
      <c r="O43" s="41"/>
    </row>
    <row r="44" spans="1:16" ht="15.6" customHeight="1" x14ac:dyDescent="0.15">
      <c r="A44" s="39"/>
      <c r="B44" s="522"/>
      <c r="C44" s="92"/>
      <c r="D44" s="522"/>
      <c r="E44" s="92"/>
      <c r="F44" s="98"/>
      <c r="G44" s="109"/>
      <c r="H44" s="109"/>
      <c r="I44" s="522"/>
      <c r="J44" s="409"/>
      <c r="K44" s="278"/>
      <c r="L44" s="123"/>
      <c r="M44" s="43" t="s">
        <v>437</v>
      </c>
      <c r="N44" s="23">
        <v>32</v>
      </c>
      <c r="O44" s="41"/>
    </row>
    <row r="45" spans="1:16" ht="15.6" customHeight="1" x14ac:dyDescent="0.15">
      <c r="A45" s="39"/>
      <c r="B45" s="40"/>
      <c r="C45" s="92"/>
      <c r="D45" s="40"/>
      <c r="E45" s="92"/>
      <c r="F45" s="98"/>
      <c r="G45" s="109"/>
      <c r="H45" s="109"/>
      <c r="I45" s="522"/>
      <c r="J45" s="409"/>
      <c r="K45" s="278"/>
      <c r="L45" s="123"/>
      <c r="M45" s="43" t="s">
        <v>434</v>
      </c>
      <c r="N45" s="23"/>
      <c r="O45" s="41"/>
      <c r="P45" s="373"/>
    </row>
    <row r="46" spans="1:16" ht="15.6" customHeight="1" x14ac:dyDescent="0.15">
      <c r="A46" s="39"/>
      <c r="B46" s="522"/>
      <c r="C46" s="92"/>
      <c r="D46" s="522"/>
      <c r="E46" s="92"/>
      <c r="F46" s="98"/>
      <c r="G46" s="109"/>
      <c r="H46" s="109"/>
      <c r="I46" s="304"/>
      <c r="J46" s="508"/>
      <c r="K46" s="117"/>
      <c r="L46" s="502"/>
      <c r="M46" s="79"/>
      <c r="N46" s="108">
        <v>710</v>
      </c>
      <c r="O46" s="74"/>
      <c r="P46" s="373"/>
    </row>
    <row r="47" spans="1:16" ht="15.6" customHeight="1" x14ac:dyDescent="0.15">
      <c r="A47" s="39"/>
      <c r="B47" s="40"/>
      <c r="C47" s="92"/>
      <c r="D47" s="40"/>
      <c r="E47" s="92"/>
      <c r="F47" s="98"/>
      <c r="G47" s="98"/>
      <c r="H47" s="98"/>
      <c r="I47" s="82">
        <v>8</v>
      </c>
      <c r="J47" s="420" t="s">
        <v>308</v>
      </c>
      <c r="K47" s="118">
        <f>N47+N48</f>
        <v>212</v>
      </c>
      <c r="L47" s="122"/>
      <c r="M47" s="73" t="s">
        <v>309</v>
      </c>
      <c r="N47" s="107">
        <v>119</v>
      </c>
      <c r="O47" s="70"/>
    </row>
    <row r="48" spans="1:16" ht="15.6" customHeight="1" x14ac:dyDescent="0.15">
      <c r="A48" s="39"/>
      <c r="B48" s="40"/>
      <c r="C48" s="92"/>
      <c r="D48" s="40"/>
      <c r="E48" s="92"/>
      <c r="F48" s="98"/>
      <c r="G48" s="98"/>
      <c r="H48" s="98"/>
      <c r="I48" s="90"/>
      <c r="J48" s="508"/>
      <c r="K48" s="117"/>
      <c r="L48" s="121"/>
      <c r="M48" s="79" t="s">
        <v>310</v>
      </c>
      <c r="N48" s="108">
        <v>93</v>
      </c>
      <c r="O48" s="74"/>
    </row>
    <row r="49" spans="1:15" ht="15.6" customHeight="1" x14ac:dyDescent="0.15">
      <c r="A49" s="39"/>
      <c r="B49" s="406"/>
      <c r="C49" s="92"/>
      <c r="D49" s="406"/>
      <c r="E49" s="43"/>
      <c r="F49" s="98"/>
      <c r="G49" s="98"/>
      <c r="H49" s="98"/>
      <c r="I49" s="91">
        <v>9</v>
      </c>
      <c r="J49" s="409" t="s">
        <v>388</v>
      </c>
      <c r="K49" s="262">
        <v>11</v>
      </c>
      <c r="L49" s="46"/>
      <c r="M49" s="43" t="s">
        <v>389</v>
      </c>
      <c r="N49" s="23">
        <v>11</v>
      </c>
      <c r="O49" s="41"/>
    </row>
    <row r="50" spans="1:15" ht="15.6" customHeight="1" x14ac:dyDescent="0.15">
      <c r="A50" s="39"/>
      <c r="B50" s="406"/>
      <c r="C50" s="92"/>
      <c r="D50" s="406"/>
      <c r="E50" s="43"/>
      <c r="F50" s="98"/>
      <c r="G50" s="98"/>
      <c r="H50" s="98"/>
      <c r="I50" s="304"/>
      <c r="J50" s="508"/>
      <c r="K50" s="391"/>
      <c r="L50" s="105"/>
      <c r="M50" s="79"/>
      <c r="N50" s="108"/>
      <c r="O50" s="74"/>
    </row>
    <row r="51" spans="1:15" ht="15.6" customHeight="1" x14ac:dyDescent="0.15">
      <c r="A51" s="39"/>
      <c r="B51" s="277"/>
      <c r="C51" s="92"/>
      <c r="D51" s="277"/>
      <c r="E51" s="43"/>
      <c r="F51" s="98"/>
      <c r="G51" s="98"/>
      <c r="H51" s="98"/>
      <c r="I51" s="90">
        <v>10</v>
      </c>
      <c r="J51" s="508" t="s">
        <v>311</v>
      </c>
      <c r="K51" s="276">
        <v>37000</v>
      </c>
      <c r="L51" s="105"/>
      <c r="M51" s="79" t="s">
        <v>311</v>
      </c>
      <c r="N51" s="108"/>
      <c r="O51" s="74"/>
    </row>
    <row r="52" spans="1:15" ht="15.6" customHeight="1" x14ac:dyDescent="0.15">
      <c r="A52" s="39"/>
      <c r="B52" s="277"/>
      <c r="C52" s="92"/>
      <c r="D52" s="277"/>
      <c r="E52" s="43"/>
      <c r="F52" s="98"/>
      <c r="G52" s="98"/>
      <c r="H52" s="98"/>
      <c r="I52" s="261">
        <v>11</v>
      </c>
      <c r="J52" s="420" t="s">
        <v>312</v>
      </c>
      <c r="K52" s="262">
        <v>39</v>
      </c>
      <c r="L52" s="84"/>
      <c r="M52" s="73" t="s">
        <v>355</v>
      </c>
      <c r="N52" s="107">
        <v>6</v>
      </c>
      <c r="O52" s="41"/>
    </row>
    <row r="53" spans="1:15" ht="15.6" customHeight="1" x14ac:dyDescent="0.15">
      <c r="A53" s="39"/>
      <c r="B53" s="388"/>
      <c r="C53" s="92"/>
      <c r="D53" s="388"/>
      <c r="E53" s="43"/>
      <c r="F53" s="98"/>
      <c r="G53" s="98"/>
      <c r="H53" s="98"/>
      <c r="I53" s="91"/>
      <c r="J53" s="409"/>
      <c r="K53" s="113"/>
      <c r="L53" s="46"/>
      <c r="M53" s="777" t="s">
        <v>393</v>
      </c>
      <c r="N53" s="777"/>
      <c r="O53" s="41"/>
    </row>
    <row r="54" spans="1:15" ht="15.6" customHeight="1" x14ac:dyDescent="0.15">
      <c r="A54" s="39"/>
      <c r="B54" s="395"/>
      <c r="C54" s="92"/>
      <c r="D54" s="395"/>
      <c r="E54" s="43"/>
      <c r="F54" s="98"/>
      <c r="G54" s="98"/>
      <c r="H54" s="98"/>
      <c r="I54" s="304"/>
      <c r="J54" s="508"/>
      <c r="K54" s="276"/>
      <c r="L54" s="105"/>
      <c r="M54" s="389"/>
      <c r="N54" s="23">
        <v>33</v>
      </c>
      <c r="O54" s="74"/>
    </row>
    <row r="55" spans="1:15" ht="15.6" customHeight="1" x14ac:dyDescent="0.15">
      <c r="A55" s="128"/>
      <c r="B55" s="40"/>
      <c r="C55" s="92"/>
      <c r="D55" s="88">
        <v>2</v>
      </c>
      <c r="E55" s="420" t="s">
        <v>12</v>
      </c>
      <c r="F55" s="96">
        <f>SUM(K56:K60)</f>
        <v>96785</v>
      </c>
      <c r="G55" s="96">
        <v>94490</v>
      </c>
      <c r="H55" s="96">
        <f>F55-G55</f>
        <v>2295</v>
      </c>
      <c r="I55" s="86"/>
      <c r="J55" s="504"/>
      <c r="K55" s="111"/>
      <c r="L55" s="83"/>
      <c r="M55" s="71"/>
      <c r="N55" s="72"/>
      <c r="O55" s="65"/>
    </row>
    <row r="56" spans="1:15" ht="15.6" customHeight="1" x14ac:dyDescent="0.15">
      <c r="A56" s="128"/>
      <c r="B56" s="40"/>
      <c r="C56" s="92"/>
      <c r="D56" s="91"/>
      <c r="E56" s="43"/>
      <c r="F56" s="98"/>
      <c r="G56" s="98"/>
      <c r="H56" s="98"/>
      <c r="I56" s="88">
        <v>1</v>
      </c>
      <c r="J56" s="505" t="s">
        <v>190</v>
      </c>
      <c r="K56" s="112">
        <v>37024</v>
      </c>
      <c r="L56" s="84"/>
      <c r="M56" s="73"/>
      <c r="N56" s="80"/>
      <c r="O56" s="70"/>
    </row>
    <row r="57" spans="1:15" ht="15.6" customHeight="1" x14ac:dyDescent="0.15">
      <c r="A57" s="128"/>
      <c r="B57" s="40"/>
      <c r="C57" s="92"/>
      <c r="D57" s="91"/>
      <c r="E57" s="43"/>
      <c r="F57" s="98"/>
      <c r="G57" s="98"/>
      <c r="H57" s="98"/>
      <c r="I57" s="88">
        <v>2</v>
      </c>
      <c r="J57" s="509" t="s">
        <v>191</v>
      </c>
      <c r="K57" s="112">
        <v>1837</v>
      </c>
      <c r="L57" s="84"/>
      <c r="M57" s="73"/>
      <c r="N57" s="80"/>
      <c r="O57" s="70"/>
    </row>
    <row r="58" spans="1:15" ht="15.6" customHeight="1" x14ac:dyDescent="0.15">
      <c r="A58" s="128"/>
      <c r="B58" s="40"/>
      <c r="C58" s="92"/>
      <c r="D58" s="91"/>
      <c r="E58" s="43"/>
      <c r="F58" s="98"/>
      <c r="G58" s="98"/>
      <c r="H58" s="98"/>
      <c r="I58" s="90"/>
      <c r="J58" s="510" t="s">
        <v>192</v>
      </c>
      <c r="K58" s="130"/>
      <c r="L58" s="105"/>
      <c r="M58" s="79"/>
      <c r="N58" s="81"/>
      <c r="O58" s="74"/>
    </row>
    <row r="59" spans="1:15" ht="15.6" customHeight="1" x14ac:dyDescent="0.15">
      <c r="A59" s="128"/>
      <c r="B59" s="40"/>
      <c r="C59" s="92"/>
      <c r="D59" s="91"/>
      <c r="E59" s="43"/>
      <c r="F59" s="98"/>
      <c r="G59" s="98"/>
      <c r="H59" s="98"/>
      <c r="I59" s="40">
        <v>3</v>
      </c>
      <c r="J59" s="511" t="s">
        <v>193</v>
      </c>
      <c r="K59" s="113">
        <v>57924</v>
      </c>
      <c r="L59" s="46"/>
      <c r="M59" s="43"/>
      <c r="N59" s="53"/>
      <c r="O59" s="41"/>
    </row>
    <row r="60" spans="1:15" ht="15.6" customHeight="1" x14ac:dyDescent="0.15">
      <c r="A60" s="128"/>
      <c r="B60" s="40"/>
      <c r="C60" s="92"/>
      <c r="D60" s="90"/>
      <c r="E60" s="79"/>
      <c r="F60" s="97"/>
      <c r="G60" s="97"/>
      <c r="H60" s="97"/>
      <c r="I60" s="77"/>
      <c r="J60" s="510" t="s">
        <v>192</v>
      </c>
      <c r="K60" s="130"/>
      <c r="L60" s="105"/>
      <c r="M60" s="79"/>
      <c r="N60" s="81"/>
      <c r="O60" s="74"/>
    </row>
    <row r="61" spans="1:15" ht="15.6" customHeight="1" x14ac:dyDescent="0.15">
      <c r="A61" s="128"/>
      <c r="B61" s="40"/>
      <c r="C61" s="92"/>
      <c r="D61" s="88">
        <v>3</v>
      </c>
      <c r="E61" s="420" t="s">
        <v>194</v>
      </c>
      <c r="F61" s="96">
        <f>SUM(K62)</f>
        <v>201</v>
      </c>
      <c r="G61" s="96">
        <v>500</v>
      </c>
      <c r="H61" s="96">
        <f>F61-G61</f>
        <v>-299</v>
      </c>
      <c r="I61" s="86"/>
      <c r="J61" s="504"/>
      <c r="K61" s="111"/>
      <c r="L61" s="83"/>
      <c r="M61" s="198"/>
      <c r="N61" s="72"/>
      <c r="O61" s="65"/>
    </row>
    <row r="62" spans="1:15" ht="15.6" customHeight="1" x14ac:dyDescent="0.15">
      <c r="A62" s="527"/>
      <c r="B62" s="445"/>
      <c r="C62" s="528"/>
      <c r="D62" s="529"/>
      <c r="E62" s="446"/>
      <c r="F62" s="530"/>
      <c r="G62" s="530"/>
      <c r="H62" s="530"/>
      <c r="I62" s="100">
        <v>1</v>
      </c>
      <c r="J62" s="531" t="s">
        <v>65</v>
      </c>
      <c r="K62" s="532">
        <v>201</v>
      </c>
      <c r="L62" s="85"/>
      <c r="M62" s="75"/>
      <c r="N62" s="542"/>
      <c r="O62" s="69"/>
    </row>
    <row r="63" spans="1:15" ht="15.6" customHeight="1" x14ac:dyDescent="0.15">
      <c r="A63" s="753">
        <v>2</v>
      </c>
      <c r="B63" s="754"/>
      <c r="C63" s="543" t="s">
        <v>217</v>
      </c>
      <c r="D63" s="544"/>
      <c r="E63" s="545"/>
      <c r="F63" s="546">
        <f>F64+F66</f>
        <v>3809</v>
      </c>
      <c r="G63" s="546">
        <f>G64+G66</f>
        <v>4800</v>
      </c>
      <c r="H63" s="546">
        <f>H64+H66</f>
        <v>-991</v>
      </c>
      <c r="I63" s="547"/>
      <c r="J63" s="548"/>
      <c r="K63" s="549"/>
      <c r="L63" s="550"/>
      <c r="M63" s="545"/>
      <c r="N63" s="551"/>
      <c r="O63" s="552"/>
    </row>
    <row r="64" spans="1:15" ht="15.6" customHeight="1" x14ac:dyDescent="0.15">
      <c r="A64" s="128"/>
      <c r="B64" s="40"/>
      <c r="C64" s="92"/>
      <c r="D64" s="88">
        <v>1</v>
      </c>
      <c r="E64" s="457" t="s">
        <v>144</v>
      </c>
      <c r="F64" s="96">
        <f>SUM(K65:K65)</f>
        <v>3808</v>
      </c>
      <c r="G64" s="96">
        <v>4799</v>
      </c>
      <c r="H64" s="96">
        <f>F64-G64</f>
        <v>-991</v>
      </c>
      <c r="I64" s="86"/>
      <c r="J64" s="504"/>
      <c r="K64" s="111"/>
      <c r="L64" s="83"/>
      <c r="M64" s="71"/>
      <c r="N64" s="72"/>
      <c r="O64" s="65"/>
    </row>
    <row r="65" spans="1:15" ht="15.6" customHeight="1" x14ac:dyDescent="0.15">
      <c r="A65" s="128"/>
      <c r="B65" s="40"/>
      <c r="C65" s="92"/>
      <c r="D65" s="91"/>
      <c r="E65" s="458" t="s">
        <v>145</v>
      </c>
      <c r="F65" s="98"/>
      <c r="G65" s="98"/>
      <c r="H65" s="98"/>
      <c r="I65" s="86">
        <v>1</v>
      </c>
      <c r="J65" s="504" t="s">
        <v>61</v>
      </c>
      <c r="K65" s="111">
        <v>3808</v>
      </c>
      <c r="L65" s="83"/>
      <c r="M65" s="71"/>
      <c r="N65" s="72"/>
      <c r="O65" s="65"/>
    </row>
    <row r="66" spans="1:15" ht="15.6" customHeight="1" x14ac:dyDescent="0.15">
      <c r="A66" s="128"/>
      <c r="B66" s="522"/>
      <c r="C66" s="92"/>
      <c r="D66" s="261">
        <v>2</v>
      </c>
      <c r="E66" s="457" t="s">
        <v>349</v>
      </c>
      <c r="F66" s="96">
        <f>SUM(K67)</f>
        <v>1</v>
      </c>
      <c r="G66" s="96">
        <v>1</v>
      </c>
      <c r="H66" s="96">
        <f>F66-G66</f>
        <v>0</v>
      </c>
      <c r="I66" s="199"/>
      <c r="J66" s="504"/>
      <c r="K66" s="526"/>
      <c r="L66" s="83"/>
      <c r="M66" s="408"/>
      <c r="N66" s="72"/>
      <c r="O66" s="65"/>
    </row>
    <row r="67" spans="1:15" ht="15.6" customHeight="1" x14ac:dyDescent="0.15">
      <c r="A67" s="128"/>
      <c r="B67" s="522"/>
      <c r="C67" s="92"/>
      <c r="D67" s="91"/>
      <c r="E67" s="27"/>
      <c r="F67" s="98"/>
      <c r="G67" s="98"/>
      <c r="H67" s="98"/>
      <c r="I67" s="261">
        <v>1</v>
      </c>
      <c r="J67" s="505" t="s">
        <v>349</v>
      </c>
      <c r="K67" s="262">
        <v>1</v>
      </c>
      <c r="L67" s="84"/>
      <c r="M67" s="73"/>
      <c r="N67" s="129"/>
      <c r="O67" s="70"/>
    </row>
    <row r="68" spans="1:15" ht="15.6" customHeight="1" x14ac:dyDescent="0.15">
      <c r="A68" s="771">
        <v>3</v>
      </c>
      <c r="B68" s="772"/>
      <c r="C68" s="433" t="s">
        <v>195</v>
      </c>
      <c r="D68" s="533"/>
      <c r="E68" s="534"/>
      <c r="F68" s="535">
        <f>F69</f>
        <v>100</v>
      </c>
      <c r="G68" s="535">
        <f>G69</f>
        <v>100</v>
      </c>
      <c r="H68" s="535">
        <f>H69</f>
        <v>0</v>
      </c>
      <c r="I68" s="536"/>
      <c r="J68" s="537"/>
      <c r="K68" s="538"/>
      <c r="L68" s="539"/>
      <c r="M68" s="534"/>
      <c r="N68" s="540"/>
      <c r="O68" s="541"/>
    </row>
    <row r="69" spans="1:15" ht="15.6" customHeight="1" x14ac:dyDescent="0.15">
      <c r="A69" s="348"/>
      <c r="B69" s="343"/>
      <c r="C69" s="92"/>
      <c r="D69" s="261">
        <v>1</v>
      </c>
      <c r="E69" s="457" t="s">
        <v>195</v>
      </c>
      <c r="F69" s="96">
        <f>K70</f>
        <v>100</v>
      </c>
      <c r="G69" s="96">
        <v>100</v>
      </c>
      <c r="H69" s="96">
        <f>F69-G69</f>
        <v>0</v>
      </c>
      <c r="I69" s="309"/>
      <c r="J69" s="512"/>
      <c r="K69" s="310"/>
      <c r="L69" s="311"/>
      <c r="M69" s="312"/>
      <c r="N69" s="313"/>
      <c r="O69" s="314"/>
    </row>
    <row r="70" spans="1:15" ht="15.6" customHeight="1" x14ac:dyDescent="0.15">
      <c r="A70" s="263"/>
      <c r="B70" s="356"/>
      <c r="C70" s="357"/>
      <c r="D70" s="349"/>
      <c r="E70" s="358"/>
      <c r="F70" s="350"/>
      <c r="G70" s="350"/>
      <c r="H70" s="350"/>
      <c r="I70" s="349">
        <v>1</v>
      </c>
      <c r="J70" s="513" t="s">
        <v>195</v>
      </c>
      <c r="K70" s="351">
        <v>100</v>
      </c>
      <c r="L70" s="352"/>
      <c r="M70" s="353"/>
      <c r="N70" s="354"/>
      <c r="O70" s="355"/>
    </row>
    <row r="71" spans="1:15" ht="16.5" customHeight="1" x14ac:dyDescent="0.15">
      <c r="A71" s="315"/>
      <c r="B71" s="316"/>
      <c r="C71" s="317"/>
      <c r="D71" s="316"/>
      <c r="E71" s="318"/>
      <c r="F71" s="319"/>
      <c r="G71" s="319"/>
      <c r="H71" s="319"/>
      <c r="I71" s="316"/>
      <c r="J71" s="317"/>
      <c r="K71" s="319"/>
      <c r="L71" s="320"/>
      <c r="M71" s="317"/>
      <c r="N71" s="321"/>
      <c r="O71" s="317"/>
    </row>
    <row r="72" spans="1:15" ht="16.5" customHeight="1" x14ac:dyDescent="0.15">
      <c r="A72" s="741"/>
      <c r="B72" s="741"/>
      <c r="C72" s="43"/>
      <c r="D72" s="347"/>
      <c r="E72" s="43"/>
      <c r="F72" s="53"/>
      <c r="G72" s="53"/>
      <c r="H72" s="53"/>
      <c r="I72" s="347"/>
      <c r="J72" s="43"/>
      <c r="K72" s="53"/>
      <c r="L72" s="46"/>
      <c r="M72" s="43"/>
      <c r="N72" s="48"/>
      <c r="O72" s="43"/>
    </row>
    <row r="73" spans="1:15" ht="16.5" customHeight="1" x14ac:dyDescent="0.15">
      <c r="A73" s="308"/>
      <c r="B73" s="347"/>
      <c r="C73" s="43"/>
      <c r="D73" s="347"/>
      <c r="E73" s="359"/>
      <c r="F73" s="53"/>
      <c r="G73" s="53"/>
      <c r="H73" s="53"/>
      <c r="I73" s="347"/>
      <c r="J73" s="43"/>
      <c r="K73" s="53"/>
      <c r="L73" s="46"/>
      <c r="M73" s="43"/>
      <c r="N73" s="48"/>
      <c r="O73" s="43"/>
    </row>
    <row r="74" spans="1:15" ht="16.5" customHeight="1" x14ac:dyDescent="0.15">
      <c r="A74" s="308"/>
      <c r="B74" s="347"/>
      <c r="C74" s="43"/>
      <c r="D74" s="347"/>
      <c r="E74" s="27"/>
      <c r="F74" s="53"/>
      <c r="G74" s="53"/>
      <c r="H74" s="53"/>
      <c r="I74" s="347"/>
      <c r="J74" s="43"/>
      <c r="K74" s="53"/>
      <c r="L74" s="46"/>
      <c r="M74" s="43"/>
      <c r="N74" s="48"/>
      <c r="O74" s="43"/>
    </row>
    <row r="75" spans="1:15" ht="16.5" customHeight="1" x14ac:dyDescent="0.15">
      <c r="A75" s="308"/>
      <c r="B75" s="295"/>
      <c r="C75" s="43"/>
      <c r="D75" s="295"/>
      <c r="E75" s="322"/>
      <c r="F75" s="53"/>
      <c r="G75" s="53"/>
      <c r="H75" s="53"/>
      <c r="I75" s="295"/>
      <c r="J75" s="323"/>
      <c r="K75" s="53"/>
      <c r="L75" s="46"/>
      <c r="M75" s="43"/>
      <c r="N75" s="48"/>
      <c r="O75" s="43"/>
    </row>
  </sheetData>
  <mergeCells count="32">
    <mergeCell ref="M38:N38"/>
    <mergeCell ref="A8:B8"/>
    <mergeCell ref="B7:C7"/>
    <mergeCell ref="M22:O22"/>
    <mergeCell ref="A1:O1"/>
    <mergeCell ref="A3:O3"/>
    <mergeCell ref="M4:O4"/>
    <mergeCell ref="A5:C6"/>
    <mergeCell ref="D5:E6"/>
    <mergeCell ref="F5:F6"/>
    <mergeCell ref="G5:G6"/>
    <mergeCell ref="H5:H6"/>
    <mergeCell ref="I5:K5"/>
    <mergeCell ref="L5:O6"/>
    <mergeCell ref="I6:J6"/>
    <mergeCell ref="I17:I18"/>
    <mergeCell ref="A72:B72"/>
    <mergeCell ref="I23:K23"/>
    <mergeCell ref="L23:O24"/>
    <mergeCell ref="I24:J24"/>
    <mergeCell ref="A26:B26"/>
    <mergeCell ref="A63:B63"/>
    <mergeCell ref="B25:C25"/>
    <mergeCell ref="A23:C24"/>
    <mergeCell ref="D23:E24"/>
    <mergeCell ref="F23:F24"/>
    <mergeCell ref="G23:G24"/>
    <mergeCell ref="H23:H24"/>
    <mergeCell ref="A68:B68"/>
    <mergeCell ref="M28:O28"/>
    <mergeCell ref="M35:N35"/>
    <mergeCell ref="M53:N53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rstPageNumber="49" orientation="landscape" r:id="rId1"/>
  <headerFooter differentOddEven="1" scaleWithDoc="0" alignWithMargins="0">
    <oddFooter>&amp;C&amp;"ＭＳ 明朝,標準"- &amp;P -&amp;R&amp;"ＭＳ 明朝,標準"国民健康保険病院事業会計</oddFooter>
    <evenHeader>&amp;C&amp;"ＭＳ 明朝,標準"- &amp;P -&amp;R&amp;"ＭＳ 明朝,標準"国民健康保険病院事業会計</evenHeader>
  </headerFooter>
  <rowBreaks count="2" manualBreakCount="2">
    <brk id="33" max="14" man="1"/>
    <brk id="62" max="14" man="1"/>
  </rowBreaks>
  <ignoredErrors>
    <ignoredError sqref="K13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0"/>
  <sheetViews>
    <sheetView view="pageBreakPreview" zoomScaleNormal="70" zoomScaleSheetLayoutView="100" workbookViewId="0"/>
  </sheetViews>
  <sheetFormatPr defaultRowHeight="15" customHeight="1" x14ac:dyDescent="0.15"/>
  <cols>
    <col min="1" max="1" width="3.125" style="16" customWidth="1"/>
    <col min="2" max="2" width="1.25" style="16" customWidth="1"/>
    <col min="3" max="3" width="13.75" style="16" customWidth="1"/>
    <col min="4" max="4" width="3.125" style="16" customWidth="1"/>
    <col min="5" max="5" width="15" style="16" customWidth="1"/>
    <col min="6" max="8" width="11.25" style="16" customWidth="1"/>
    <col min="9" max="9" width="4.5" style="16" customWidth="1"/>
    <col min="10" max="10" width="15" style="16" customWidth="1"/>
    <col min="11" max="11" width="11.25" style="16" customWidth="1"/>
    <col min="12" max="12" width="0.625" style="16" customWidth="1"/>
    <col min="13" max="13" width="28.75" style="16" customWidth="1"/>
    <col min="14" max="14" width="6.875" style="16" customWidth="1"/>
    <col min="15" max="15" width="0.625" style="16" customWidth="1"/>
    <col min="16" max="16384" width="9" style="16"/>
  </cols>
  <sheetData>
    <row r="1" spans="1:16" ht="22.5" customHeight="1" x14ac:dyDescent="0.15">
      <c r="A1" s="43"/>
      <c r="B1" s="43"/>
      <c r="C1" s="43"/>
      <c r="D1" s="43"/>
      <c r="E1" s="43"/>
      <c r="F1" s="46"/>
      <c r="G1" s="46"/>
      <c r="H1" s="47"/>
      <c r="I1" s="47"/>
      <c r="J1" s="43"/>
      <c r="K1" s="46"/>
      <c r="L1" s="46"/>
      <c r="M1" s="43"/>
      <c r="N1" s="48"/>
      <c r="O1" s="43"/>
    </row>
    <row r="2" spans="1:16" ht="22.5" customHeight="1" x14ac:dyDescent="0.15">
      <c r="A2" s="782" t="s">
        <v>146</v>
      </c>
      <c r="B2" s="782"/>
      <c r="C2" s="782"/>
      <c r="D2" s="782"/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</row>
    <row r="3" spans="1:16" ht="16.5" customHeight="1" x14ac:dyDescent="0.15">
      <c r="A3" s="36"/>
      <c r="B3" s="36"/>
      <c r="C3" s="36" t="s">
        <v>147</v>
      </c>
      <c r="D3" s="36"/>
      <c r="E3" s="36"/>
      <c r="F3" s="36"/>
      <c r="G3" s="36"/>
      <c r="H3" s="37"/>
      <c r="I3" s="37"/>
      <c r="J3" s="36"/>
      <c r="K3" s="36"/>
      <c r="L3" s="36"/>
      <c r="M3" s="780" t="s">
        <v>117</v>
      </c>
      <c r="N3" s="780"/>
      <c r="O3" s="780"/>
    </row>
    <row r="4" spans="1:16" ht="16.5" customHeight="1" x14ac:dyDescent="0.15">
      <c r="A4" s="793" t="s">
        <v>143</v>
      </c>
      <c r="B4" s="763"/>
      <c r="C4" s="794"/>
      <c r="D4" s="809" t="s">
        <v>126</v>
      </c>
      <c r="E4" s="764"/>
      <c r="F4" s="767" t="s">
        <v>127</v>
      </c>
      <c r="G4" s="811" t="s">
        <v>128</v>
      </c>
      <c r="H4" s="769" t="s">
        <v>129</v>
      </c>
      <c r="I4" s="816" t="s">
        <v>130</v>
      </c>
      <c r="J4" s="743"/>
      <c r="K4" s="786"/>
      <c r="L4" s="763" t="s">
        <v>131</v>
      </c>
      <c r="M4" s="763"/>
      <c r="N4" s="763"/>
      <c r="O4" s="801"/>
    </row>
    <row r="5" spans="1:16" ht="16.5" customHeight="1" x14ac:dyDescent="0.15">
      <c r="A5" s="808"/>
      <c r="B5" s="687"/>
      <c r="C5" s="687"/>
      <c r="D5" s="810"/>
      <c r="E5" s="798"/>
      <c r="F5" s="799"/>
      <c r="G5" s="812"/>
      <c r="H5" s="800"/>
      <c r="I5" s="813" t="s">
        <v>132</v>
      </c>
      <c r="J5" s="806"/>
      <c r="K5" s="132" t="s">
        <v>133</v>
      </c>
      <c r="L5" s="803"/>
      <c r="M5" s="803"/>
      <c r="N5" s="803"/>
      <c r="O5" s="804"/>
    </row>
    <row r="6" spans="1:16" ht="16.5" customHeight="1" x14ac:dyDescent="0.15">
      <c r="A6" s="139">
        <v>1</v>
      </c>
      <c r="B6" s="814" t="s">
        <v>148</v>
      </c>
      <c r="C6" s="815"/>
      <c r="D6" s="133"/>
      <c r="E6" s="134"/>
      <c r="F6" s="194">
        <f>F7+F10+F13</f>
        <v>142468</v>
      </c>
      <c r="G6" s="194">
        <f>G7+G10+G13</f>
        <v>121713</v>
      </c>
      <c r="H6" s="96">
        <f>F6-G6</f>
        <v>20755</v>
      </c>
      <c r="I6" s="78"/>
      <c r="J6" s="71"/>
      <c r="K6" s="131"/>
      <c r="L6" s="83"/>
      <c r="M6" s="71"/>
      <c r="N6" s="72"/>
      <c r="O6" s="65"/>
      <c r="P6" s="378"/>
    </row>
    <row r="7" spans="1:16" ht="16.5" customHeight="1" x14ac:dyDescent="0.15">
      <c r="A7" s="807">
        <v>1</v>
      </c>
      <c r="B7" s="772"/>
      <c r="C7" s="416" t="s">
        <v>51</v>
      </c>
      <c r="D7" s="135"/>
      <c r="E7" s="136"/>
      <c r="F7" s="195">
        <f>F8</f>
        <v>44600</v>
      </c>
      <c r="G7" s="196">
        <f>G8</f>
        <v>25300</v>
      </c>
      <c r="H7" s="195">
        <f>H8</f>
        <v>19300</v>
      </c>
      <c r="I7" s="78"/>
      <c r="J7" s="325"/>
      <c r="K7" s="131"/>
      <c r="L7" s="83"/>
      <c r="M7" s="325"/>
      <c r="N7" s="72"/>
      <c r="O7" s="65"/>
    </row>
    <row r="8" spans="1:16" ht="16.5" customHeight="1" x14ac:dyDescent="0.15">
      <c r="A8" s="39"/>
      <c r="B8" s="367"/>
      <c r="C8" s="115"/>
      <c r="D8" s="137">
        <v>1</v>
      </c>
      <c r="E8" s="433" t="s">
        <v>51</v>
      </c>
      <c r="F8" s="110">
        <f>K9</f>
        <v>44600</v>
      </c>
      <c r="G8" s="197">
        <v>25300</v>
      </c>
      <c r="H8" s="110">
        <f>F8-G8</f>
        <v>19300</v>
      </c>
      <c r="I8" s="78"/>
      <c r="J8" s="325"/>
      <c r="K8" s="131"/>
      <c r="L8" s="83"/>
      <c r="M8" s="325"/>
      <c r="N8" s="72"/>
      <c r="O8" s="65"/>
    </row>
    <row r="9" spans="1:16" ht="16.5" customHeight="1" x14ac:dyDescent="0.15">
      <c r="A9" s="140"/>
      <c r="B9" s="114"/>
      <c r="C9" s="138"/>
      <c r="D9" s="369"/>
      <c r="E9" s="370"/>
      <c r="F9" s="371"/>
      <c r="G9" s="372"/>
      <c r="H9" s="371"/>
      <c r="I9" s="78">
        <v>1</v>
      </c>
      <c r="J9" s="421" t="s">
        <v>51</v>
      </c>
      <c r="K9" s="131">
        <v>44600</v>
      </c>
      <c r="L9" s="83"/>
      <c r="M9" s="774" t="s">
        <v>381</v>
      </c>
      <c r="N9" s="774"/>
      <c r="O9" s="65"/>
    </row>
    <row r="10" spans="1:16" ht="16.5" customHeight="1" x14ac:dyDescent="0.15">
      <c r="A10" s="807">
        <v>2</v>
      </c>
      <c r="B10" s="772"/>
      <c r="C10" s="416" t="s">
        <v>17</v>
      </c>
      <c r="D10" s="135"/>
      <c r="E10" s="136"/>
      <c r="F10" s="195">
        <f>F11</f>
        <v>47868</v>
      </c>
      <c r="G10" s="196">
        <f>G11</f>
        <v>46413</v>
      </c>
      <c r="H10" s="195">
        <f>H11</f>
        <v>1455</v>
      </c>
      <c r="I10" s="78"/>
      <c r="J10" s="377"/>
      <c r="K10" s="131"/>
      <c r="L10" s="83"/>
      <c r="M10" s="377"/>
      <c r="N10" s="72"/>
      <c r="O10" s="65"/>
    </row>
    <row r="11" spans="1:16" ht="16.5" customHeight="1" x14ac:dyDescent="0.15">
      <c r="A11" s="39"/>
      <c r="B11" s="376"/>
      <c r="C11" s="412"/>
      <c r="D11" s="137">
        <v>1</v>
      </c>
      <c r="E11" s="433" t="s">
        <v>149</v>
      </c>
      <c r="F11" s="110">
        <f>K12</f>
        <v>47868</v>
      </c>
      <c r="G11" s="197">
        <v>46413</v>
      </c>
      <c r="H11" s="110">
        <f>F11-G11</f>
        <v>1455</v>
      </c>
      <c r="I11" s="78"/>
      <c r="J11" s="377"/>
      <c r="K11" s="440"/>
      <c r="L11" s="83"/>
      <c r="M11" s="377"/>
      <c r="N11" s="72"/>
      <c r="O11" s="65"/>
    </row>
    <row r="12" spans="1:16" ht="16.5" customHeight="1" x14ac:dyDescent="0.15">
      <c r="A12" s="140"/>
      <c r="B12" s="114"/>
      <c r="C12" s="138"/>
      <c r="D12" s="369"/>
      <c r="E12" s="370"/>
      <c r="F12" s="371"/>
      <c r="G12" s="372"/>
      <c r="H12" s="371"/>
      <c r="I12" s="78">
        <v>1</v>
      </c>
      <c r="J12" s="421" t="s">
        <v>345</v>
      </c>
      <c r="K12" s="440">
        <v>47868</v>
      </c>
      <c r="L12" s="83"/>
      <c r="M12" s="377" t="s">
        <v>357</v>
      </c>
      <c r="N12" s="72"/>
      <c r="O12" s="65"/>
    </row>
    <row r="13" spans="1:16" ht="16.5" customHeight="1" x14ac:dyDescent="0.15">
      <c r="A13" s="807">
        <v>3</v>
      </c>
      <c r="B13" s="772"/>
      <c r="C13" s="409" t="s">
        <v>375</v>
      </c>
      <c r="D13" s="137"/>
      <c r="E13" s="410"/>
      <c r="F13" s="53">
        <f>F14</f>
        <v>50000</v>
      </c>
      <c r="G13" s="413">
        <f>G14</f>
        <v>50000</v>
      </c>
      <c r="H13" s="413">
        <f>H14</f>
        <v>0</v>
      </c>
      <c r="I13" s="133"/>
      <c r="J13" s="312"/>
      <c r="K13" s="514"/>
      <c r="L13" s="311"/>
      <c r="M13" s="312"/>
      <c r="N13" s="313"/>
      <c r="O13" s="442"/>
    </row>
    <row r="14" spans="1:16" ht="16.5" customHeight="1" x14ac:dyDescent="0.15">
      <c r="A14" s="39"/>
      <c r="B14" s="406"/>
      <c r="C14" s="409" t="s">
        <v>376</v>
      </c>
      <c r="D14" s="137">
        <v>1</v>
      </c>
      <c r="E14" s="416" t="s">
        <v>377</v>
      </c>
      <c r="F14" s="404">
        <f>K15</f>
        <v>50000</v>
      </c>
      <c r="G14" s="413">
        <v>50000</v>
      </c>
      <c r="H14" s="413">
        <f>F14-G14</f>
        <v>0</v>
      </c>
      <c r="I14" s="135"/>
      <c r="J14" s="407"/>
      <c r="K14" s="515"/>
      <c r="L14" s="414"/>
      <c r="M14" s="407"/>
      <c r="N14" s="415"/>
      <c r="O14" s="443"/>
    </row>
    <row r="15" spans="1:16" ht="16.5" customHeight="1" x14ac:dyDescent="0.15">
      <c r="A15" s="39"/>
      <c r="B15" s="406"/>
      <c r="C15" s="409"/>
      <c r="D15" s="411"/>
      <c r="E15" s="412" t="s">
        <v>378</v>
      </c>
      <c r="F15" s="53"/>
      <c r="G15" s="113"/>
      <c r="H15" s="113"/>
      <c r="I15" s="406">
        <v>1</v>
      </c>
      <c r="J15" s="409" t="s">
        <v>379</v>
      </c>
      <c r="K15" s="516">
        <v>50000</v>
      </c>
      <c r="L15" s="46"/>
      <c r="M15" s="43" t="s">
        <v>380</v>
      </c>
      <c r="N15" s="48"/>
      <c r="O15" s="41"/>
    </row>
    <row r="16" spans="1:16" ht="16.5" customHeight="1" x14ac:dyDescent="0.15">
      <c r="A16" s="444"/>
      <c r="B16" s="445"/>
      <c r="C16" s="446"/>
      <c r="D16" s="447"/>
      <c r="E16" s="448"/>
      <c r="F16" s="449"/>
      <c r="G16" s="450"/>
      <c r="H16" s="450"/>
      <c r="I16" s="445"/>
      <c r="J16" s="451" t="s">
        <v>378</v>
      </c>
      <c r="K16" s="517"/>
      <c r="L16" s="452"/>
      <c r="M16" s="446"/>
      <c r="N16" s="453"/>
      <c r="O16" s="454"/>
    </row>
    <row r="17" spans="1:15" ht="16.5" customHeight="1" x14ac:dyDescent="0.15">
      <c r="A17" s="754"/>
      <c r="B17" s="754"/>
      <c r="C17" s="279"/>
      <c r="D17" s="280"/>
      <c r="E17" s="279"/>
      <c r="F17" s="281"/>
      <c r="G17" s="281"/>
      <c r="H17" s="281"/>
      <c r="I17" s="280"/>
      <c r="J17" s="279"/>
      <c r="K17" s="282"/>
      <c r="L17" s="282"/>
      <c r="M17" s="279"/>
      <c r="N17" s="283"/>
      <c r="O17" s="279"/>
    </row>
    <row r="18" spans="1:15" ht="16.5" customHeight="1" x14ac:dyDescent="0.15">
      <c r="A18" s="36"/>
      <c r="B18" s="36"/>
      <c r="C18" s="36"/>
      <c r="D18" s="36"/>
      <c r="E18" s="36"/>
      <c r="F18" s="49"/>
      <c r="G18" s="49"/>
      <c r="H18" s="37"/>
      <c r="I18" s="37"/>
      <c r="J18" s="36"/>
      <c r="K18" s="49"/>
      <c r="L18" s="49"/>
      <c r="M18" s="36"/>
      <c r="N18" s="38"/>
      <c r="O18" s="36"/>
    </row>
    <row r="19" spans="1:15" ht="16.5" customHeight="1" x14ac:dyDescent="0.15">
      <c r="A19" s="36"/>
      <c r="B19" s="36"/>
      <c r="C19" s="36" t="s">
        <v>150</v>
      </c>
      <c r="D19" s="36"/>
      <c r="E19" s="36"/>
      <c r="F19" s="36"/>
      <c r="G19" s="36"/>
      <c r="H19" s="37"/>
      <c r="I19" s="37"/>
      <c r="J19" s="36"/>
      <c r="K19" s="36"/>
      <c r="L19" s="36"/>
      <c r="M19" s="780" t="s">
        <v>117</v>
      </c>
      <c r="N19" s="780"/>
      <c r="O19" s="780"/>
    </row>
    <row r="20" spans="1:15" ht="16.5" customHeight="1" x14ac:dyDescent="0.15">
      <c r="A20" s="793" t="s">
        <v>143</v>
      </c>
      <c r="B20" s="763"/>
      <c r="C20" s="794"/>
      <c r="D20" s="744" t="s">
        <v>126</v>
      </c>
      <c r="E20" s="764"/>
      <c r="F20" s="767" t="s">
        <v>127</v>
      </c>
      <c r="G20" s="767" t="s">
        <v>128</v>
      </c>
      <c r="H20" s="769" t="s">
        <v>129</v>
      </c>
      <c r="I20" s="763" t="s">
        <v>130</v>
      </c>
      <c r="J20" s="745"/>
      <c r="K20" s="745"/>
      <c r="L20" s="744" t="s">
        <v>131</v>
      </c>
      <c r="M20" s="763"/>
      <c r="N20" s="763"/>
      <c r="O20" s="801"/>
    </row>
    <row r="21" spans="1:15" ht="16.5" customHeight="1" x14ac:dyDescent="0.15">
      <c r="A21" s="795"/>
      <c r="B21" s="796"/>
      <c r="C21" s="796"/>
      <c r="D21" s="797"/>
      <c r="E21" s="798"/>
      <c r="F21" s="799"/>
      <c r="G21" s="799"/>
      <c r="H21" s="800"/>
      <c r="I21" s="805" t="s">
        <v>132</v>
      </c>
      <c r="J21" s="806"/>
      <c r="K21" s="143" t="s">
        <v>133</v>
      </c>
      <c r="L21" s="802"/>
      <c r="M21" s="803"/>
      <c r="N21" s="803"/>
      <c r="O21" s="804"/>
    </row>
    <row r="22" spans="1:15" ht="16.5" customHeight="1" x14ac:dyDescent="0.15">
      <c r="A22" s="64">
        <v>1</v>
      </c>
      <c r="B22" s="755" t="s">
        <v>151</v>
      </c>
      <c r="C22" s="755"/>
      <c r="D22" s="88"/>
      <c r="E22" s="89"/>
      <c r="F22" s="96">
        <f>F23+F28+F31</f>
        <v>213491</v>
      </c>
      <c r="G22" s="96">
        <f>G23+G28+G31</f>
        <v>195359</v>
      </c>
      <c r="H22" s="96">
        <f>F22-G22</f>
        <v>18132</v>
      </c>
      <c r="I22" s="78"/>
      <c r="J22" s="71"/>
      <c r="K22" s="141"/>
      <c r="L22" s="119"/>
      <c r="M22" s="71"/>
      <c r="N22" s="72"/>
      <c r="O22" s="65"/>
    </row>
    <row r="23" spans="1:15" ht="16.5" customHeight="1" x14ac:dyDescent="0.15">
      <c r="A23" s="751">
        <v>1</v>
      </c>
      <c r="B23" s="752"/>
      <c r="C23" s="420" t="s">
        <v>152</v>
      </c>
      <c r="D23" s="86"/>
      <c r="E23" s="87"/>
      <c r="F23" s="95">
        <f>F24+F26</f>
        <v>47755</v>
      </c>
      <c r="G23" s="95">
        <f>G24+G26</f>
        <v>35103</v>
      </c>
      <c r="H23" s="95">
        <f>F23-G23</f>
        <v>12652</v>
      </c>
      <c r="I23" s="82"/>
      <c r="J23" s="73"/>
      <c r="K23" s="142"/>
      <c r="L23" s="122"/>
      <c r="M23" s="73"/>
      <c r="N23" s="129"/>
      <c r="O23" s="70"/>
    </row>
    <row r="24" spans="1:15" ht="16.5" customHeight="1" x14ac:dyDescent="0.15">
      <c r="A24" s="39"/>
      <c r="B24" s="40"/>
      <c r="C24" s="43"/>
      <c r="D24" s="88">
        <v>1</v>
      </c>
      <c r="E24" s="417" t="s">
        <v>30</v>
      </c>
      <c r="F24" s="96">
        <f>K25</f>
        <v>30144</v>
      </c>
      <c r="G24" s="96">
        <v>23443</v>
      </c>
      <c r="H24" s="96">
        <f>F24-G24</f>
        <v>6701</v>
      </c>
      <c r="I24" s="86"/>
      <c r="J24" s="71"/>
      <c r="K24" s="141"/>
      <c r="L24" s="119"/>
      <c r="M24" s="71"/>
      <c r="N24" s="72"/>
      <c r="O24" s="65"/>
    </row>
    <row r="25" spans="1:15" ht="16.5" customHeight="1" x14ac:dyDescent="0.15">
      <c r="A25" s="39"/>
      <c r="B25" s="40"/>
      <c r="C25" s="43"/>
      <c r="D25" s="90"/>
      <c r="E25" s="418" t="s">
        <v>196</v>
      </c>
      <c r="F25" s="202"/>
      <c r="G25" s="202"/>
      <c r="H25" s="202"/>
      <c r="I25" s="86">
        <v>1</v>
      </c>
      <c r="J25" s="421" t="s">
        <v>197</v>
      </c>
      <c r="K25" s="141">
        <v>30144</v>
      </c>
      <c r="L25" s="119"/>
      <c r="M25" s="71" t="s">
        <v>198</v>
      </c>
      <c r="N25" s="72"/>
      <c r="O25" s="65"/>
    </row>
    <row r="26" spans="1:15" ht="16.5" customHeight="1" x14ac:dyDescent="0.15">
      <c r="A26" s="39"/>
      <c r="B26" s="406"/>
      <c r="C26" s="43"/>
      <c r="D26" s="91">
        <v>2</v>
      </c>
      <c r="E26" s="441" t="s">
        <v>384</v>
      </c>
      <c r="F26" s="98">
        <f>K27</f>
        <v>17611</v>
      </c>
      <c r="G26" s="98">
        <v>11660</v>
      </c>
      <c r="H26" s="98">
        <f>F26-G26</f>
        <v>5951</v>
      </c>
      <c r="I26" s="199"/>
      <c r="J26" s="421"/>
      <c r="K26" s="440"/>
      <c r="L26" s="201"/>
      <c r="M26" s="408"/>
      <c r="N26" s="72"/>
      <c r="O26" s="65"/>
    </row>
    <row r="27" spans="1:15" ht="16.5" customHeight="1" x14ac:dyDescent="0.15">
      <c r="A27" s="39"/>
      <c r="B27" s="406"/>
      <c r="C27" s="43"/>
      <c r="D27" s="304"/>
      <c r="E27" s="418"/>
      <c r="F27" s="202"/>
      <c r="G27" s="202"/>
      <c r="H27" s="202"/>
      <c r="I27" s="199">
        <v>1</v>
      </c>
      <c r="J27" s="421" t="s">
        <v>385</v>
      </c>
      <c r="K27" s="440">
        <v>17611</v>
      </c>
      <c r="L27" s="201"/>
      <c r="M27" s="408" t="s">
        <v>386</v>
      </c>
      <c r="N27" s="72"/>
      <c r="O27" s="65"/>
    </row>
    <row r="28" spans="1:15" ht="15" customHeight="1" x14ac:dyDescent="0.15">
      <c r="A28" s="751">
        <v>2</v>
      </c>
      <c r="B28" s="752"/>
      <c r="C28" s="420" t="s">
        <v>153</v>
      </c>
      <c r="D28" s="86"/>
      <c r="E28" s="419"/>
      <c r="F28" s="95">
        <f>F29</f>
        <v>115736</v>
      </c>
      <c r="G28" s="95">
        <f>G29</f>
        <v>110256</v>
      </c>
      <c r="H28" s="95">
        <f>F28-G28</f>
        <v>5480</v>
      </c>
      <c r="I28" s="86"/>
      <c r="J28" s="71"/>
      <c r="K28" s="141"/>
      <c r="L28" s="119"/>
      <c r="M28" s="71"/>
      <c r="N28" s="106"/>
      <c r="O28" s="65"/>
    </row>
    <row r="29" spans="1:15" ht="15" customHeight="1" x14ac:dyDescent="0.15">
      <c r="A29" s="39"/>
      <c r="B29" s="40"/>
      <c r="C29" s="43"/>
      <c r="D29" s="88">
        <v>1</v>
      </c>
      <c r="E29" s="417" t="s">
        <v>153</v>
      </c>
      <c r="F29" s="96">
        <f>K30</f>
        <v>115736</v>
      </c>
      <c r="G29" s="96">
        <v>110256</v>
      </c>
      <c r="H29" s="96">
        <f>F29-G29</f>
        <v>5480</v>
      </c>
      <c r="I29" s="86"/>
      <c r="J29" s="71"/>
      <c r="K29" s="440"/>
      <c r="L29" s="83"/>
      <c r="M29" s="71"/>
      <c r="N29" s="106"/>
      <c r="O29" s="65"/>
    </row>
    <row r="30" spans="1:15" ht="15" customHeight="1" x14ac:dyDescent="0.15">
      <c r="A30" s="39"/>
      <c r="B30" s="406"/>
      <c r="C30" s="43"/>
      <c r="D30" s="91"/>
      <c r="E30" s="92"/>
      <c r="F30" s="98"/>
      <c r="G30" s="98"/>
      <c r="H30" s="98"/>
      <c r="I30" s="261">
        <v>1</v>
      </c>
      <c r="J30" s="420" t="s">
        <v>153</v>
      </c>
      <c r="K30" s="142">
        <v>115736</v>
      </c>
      <c r="L30" s="84"/>
      <c r="M30" s="73" t="s">
        <v>154</v>
      </c>
      <c r="N30" s="107"/>
      <c r="O30" s="70"/>
    </row>
    <row r="31" spans="1:15" ht="15" customHeight="1" x14ac:dyDescent="0.15">
      <c r="A31" s="751">
        <v>3</v>
      </c>
      <c r="B31" s="752"/>
      <c r="C31" s="420" t="s">
        <v>375</v>
      </c>
      <c r="D31" s="261"/>
      <c r="E31" s="89"/>
      <c r="F31" s="80">
        <f>F32</f>
        <v>50000</v>
      </c>
      <c r="G31" s="96">
        <f>G32</f>
        <v>50000</v>
      </c>
      <c r="H31" s="80">
        <f>H32</f>
        <v>0</v>
      </c>
      <c r="I31" s="261"/>
      <c r="J31" s="420"/>
      <c r="K31" s="142"/>
      <c r="L31" s="84"/>
      <c r="M31" s="73"/>
      <c r="N31" s="107"/>
      <c r="O31" s="70"/>
    </row>
    <row r="32" spans="1:15" ht="15" customHeight="1" x14ac:dyDescent="0.15">
      <c r="A32" s="422"/>
      <c r="D32" s="261">
        <v>1</v>
      </c>
      <c r="E32" s="439" t="s">
        <v>375</v>
      </c>
      <c r="F32" s="431">
        <f>K33</f>
        <v>50000</v>
      </c>
      <c r="G32" s="436">
        <v>50000</v>
      </c>
      <c r="H32" s="432">
        <f>F32-G32</f>
        <v>0</v>
      </c>
      <c r="I32" s="426"/>
      <c r="J32" s="427"/>
      <c r="K32" s="518"/>
      <c r="L32" s="427"/>
      <c r="M32" s="427"/>
      <c r="N32" s="427"/>
      <c r="O32" s="428"/>
    </row>
    <row r="33" spans="1:18" ht="15" customHeight="1" x14ac:dyDescent="0.15">
      <c r="A33" s="423"/>
      <c r="B33" s="424"/>
      <c r="C33" s="424"/>
      <c r="D33" s="434"/>
      <c r="E33" s="435"/>
      <c r="F33" s="424"/>
      <c r="G33" s="437"/>
      <c r="H33" s="424"/>
      <c r="I33" s="100">
        <v>1</v>
      </c>
      <c r="J33" s="438" t="s">
        <v>382</v>
      </c>
      <c r="K33" s="519">
        <v>50000</v>
      </c>
      <c r="L33" s="429"/>
      <c r="M33" s="429" t="s">
        <v>383</v>
      </c>
      <c r="N33" s="429"/>
      <c r="O33" s="430"/>
    </row>
    <row r="40" spans="1:18" ht="15" customHeight="1" x14ac:dyDescent="0.15">
      <c r="R40" s="392"/>
    </row>
  </sheetData>
  <mergeCells count="29">
    <mergeCell ref="A31:B31"/>
    <mergeCell ref="B6:C6"/>
    <mergeCell ref="A7:B7"/>
    <mergeCell ref="H4:H5"/>
    <mergeCell ref="I4:K4"/>
    <mergeCell ref="A10:B10"/>
    <mergeCell ref="A2:O2"/>
    <mergeCell ref="M3:O3"/>
    <mergeCell ref="A4:C5"/>
    <mergeCell ref="D4:E5"/>
    <mergeCell ref="F4:F5"/>
    <mergeCell ref="G4:G5"/>
    <mergeCell ref="L4:O5"/>
    <mergeCell ref="I5:J5"/>
    <mergeCell ref="M9:N9"/>
    <mergeCell ref="B22:C22"/>
    <mergeCell ref="A23:B23"/>
    <mergeCell ref="A28:B28"/>
    <mergeCell ref="A17:B17"/>
    <mergeCell ref="M19:O19"/>
    <mergeCell ref="A20:C21"/>
    <mergeCell ref="D20:E21"/>
    <mergeCell ref="F20:F21"/>
    <mergeCell ref="G20:G21"/>
    <mergeCell ref="H20:H21"/>
    <mergeCell ref="I20:K20"/>
    <mergeCell ref="L20:O21"/>
    <mergeCell ref="I21:J21"/>
    <mergeCell ref="A13:B13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scale="97" firstPageNumber="51" orientation="landscape" r:id="rId1"/>
  <headerFooter differentOddEven="1" scaleWithDoc="0" alignWithMargins="0">
    <oddFooter xml:space="preserve">&amp;C&amp;"ＭＳ 明朝,標準"- &amp;P -
&amp;R&amp;"ＭＳ 明朝,標準"国民健康保険病院事業会計
</oddFooter>
    <evenHeader>&amp;C&amp;"ＭＳ 明朝,標準"- &amp;P -&amp;R&amp;"ＭＳ 明朝,標準"国民健康保険病院事業会計</evenHeader>
  </headerFooter>
  <rowBreaks count="1" manualBreakCount="1">
    <brk id="33" max="1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282A-A27E-4B7C-8024-ACF2FD82C5F0}">
  <dimension ref="A1:T14"/>
  <sheetViews>
    <sheetView showZeros="0" view="pageBreakPreview" zoomScaleNormal="85" zoomScaleSheetLayoutView="100" workbookViewId="0"/>
  </sheetViews>
  <sheetFormatPr defaultRowHeight="13.5" x14ac:dyDescent="0.15"/>
  <cols>
    <col min="1" max="1" width="2.5" style="559" customWidth="1"/>
    <col min="2" max="2" width="1.375" style="559" customWidth="1"/>
    <col min="3" max="3" width="3.625" style="561" customWidth="1"/>
    <col min="4" max="4" width="1.375" style="561" customWidth="1"/>
    <col min="5" max="5" width="18.25" style="559" customWidth="1"/>
    <col min="6" max="6" width="1.375" style="559" customWidth="1"/>
    <col min="7" max="7" width="20.625" style="559" customWidth="1"/>
    <col min="8" max="8" width="1.625" style="559" customWidth="1"/>
    <col min="9" max="9" width="16.625" style="559" customWidth="1"/>
    <col min="10" max="10" width="1.625" style="559" customWidth="1"/>
    <col min="11" max="12" width="20.625" style="559" customWidth="1"/>
    <col min="13" max="13" width="1.625" style="559" customWidth="1"/>
    <col min="14" max="14" width="16.625" style="559" customWidth="1"/>
    <col min="15" max="15" width="1.625" style="559" customWidth="1"/>
    <col min="16" max="16" width="10.125" style="559" hidden="1" customWidth="1"/>
    <col min="17" max="18" width="18.75" style="559" customWidth="1"/>
    <col min="19" max="16384" width="9" style="559"/>
  </cols>
  <sheetData>
    <row r="1" spans="1:20" ht="17.25" x14ac:dyDescent="0.15">
      <c r="A1" s="820" t="s">
        <v>457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</row>
    <row r="2" spans="1:20" ht="17.25" x14ac:dyDescent="0.15">
      <c r="A2" s="820" t="s">
        <v>458</v>
      </c>
      <c r="B2" s="820"/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</row>
    <row r="3" spans="1:20" ht="15" customHeight="1" thickBot="1" x14ac:dyDescent="0.2">
      <c r="N3" s="562" t="s">
        <v>459</v>
      </c>
    </row>
    <row r="4" spans="1:20" ht="24" customHeight="1" x14ac:dyDescent="0.15">
      <c r="A4" s="821" t="s">
        <v>460</v>
      </c>
      <c r="B4" s="822"/>
      <c r="C4" s="822"/>
      <c r="D4" s="822"/>
      <c r="E4" s="822"/>
      <c r="F4" s="823"/>
      <c r="G4" s="827" t="s">
        <v>461</v>
      </c>
      <c r="H4" s="563"/>
      <c r="I4" s="829" t="s">
        <v>462</v>
      </c>
      <c r="J4" s="564"/>
      <c r="K4" s="565" t="s">
        <v>463</v>
      </c>
      <c r="L4" s="566"/>
      <c r="M4" s="831"/>
      <c r="N4" s="833" t="s">
        <v>464</v>
      </c>
      <c r="O4" s="567"/>
      <c r="Q4" s="817"/>
      <c r="R4" s="817"/>
    </row>
    <row r="5" spans="1:20" ht="30" customHeight="1" x14ac:dyDescent="0.15">
      <c r="A5" s="824"/>
      <c r="B5" s="825"/>
      <c r="C5" s="825"/>
      <c r="D5" s="825"/>
      <c r="E5" s="825"/>
      <c r="F5" s="826"/>
      <c r="G5" s="828"/>
      <c r="H5" s="568"/>
      <c r="I5" s="830"/>
      <c r="J5" s="569"/>
      <c r="K5" s="570" t="s">
        <v>465</v>
      </c>
      <c r="L5" s="570" t="s">
        <v>466</v>
      </c>
      <c r="M5" s="832"/>
      <c r="N5" s="834"/>
      <c r="O5" s="571"/>
      <c r="Q5" s="817"/>
      <c r="R5" s="817"/>
    </row>
    <row r="6" spans="1:20" ht="42.75" customHeight="1" x14ac:dyDescent="0.15">
      <c r="A6" s="572">
        <v>1</v>
      </c>
      <c r="B6" s="560"/>
      <c r="C6" s="818" t="s">
        <v>467</v>
      </c>
      <c r="D6" s="818"/>
      <c r="E6" s="818"/>
      <c r="G6" s="573">
        <f>SUM(G7:G7)</f>
        <v>388037</v>
      </c>
      <c r="H6" s="574"/>
      <c r="I6" s="575">
        <f>SUM(I7:I7)</f>
        <v>299081</v>
      </c>
      <c r="J6" s="576"/>
      <c r="K6" s="573">
        <f>SUM(K7:K7)</f>
        <v>44600</v>
      </c>
      <c r="L6" s="573">
        <f>SUM(L7:L7)</f>
        <v>115736</v>
      </c>
      <c r="M6" s="574"/>
      <c r="N6" s="575">
        <f>I6+K6-L6</f>
        <v>227945</v>
      </c>
      <c r="O6" s="577"/>
      <c r="P6" s="578"/>
      <c r="Q6" s="579"/>
      <c r="R6" s="579"/>
    </row>
    <row r="7" spans="1:20" ht="42.75" customHeight="1" x14ac:dyDescent="0.15">
      <c r="A7" s="580"/>
      <c r="B7" s="581"/>
      <c r="C7" s="582" t="s">
        <v>468</v>
      </c>
      <c r="D7" s="582"/>
      <c r="E7" s="583" t="s">
        <v>469</v>
      </c>
      <c r="F7" s="584"/>
      <c r="G7" s="573">
        <v>388037</v>
      </c>
      <c r="H7" s="574"/>
      <c r="I7" s="575">
        <f>277781+21300</f>
        <v>299081</v>
      </c>
      <c r="J7" s="576"/>
      <c r="K7" s="573">
        <v>44600</v>
      </c>
      <c r="L7" s="573">
        <v>115736</v>
      </c>
      <c r="M7" s="574"/>
      <c r="N7" s="575">
        <f>I7+K7-L7</f>
        <v>227945</v>
      </c>
      <c r="O7" s="577"/>
      <c r="Q7" s="579"/>
      <c r="R7" s="579"/>
    </row>
    <row r="8" spans="1:20" ht="42.75" customHeight="1" thickBot="1" x14ac:dyDescent="0.2">
      <c r="A8" s="585"/>
      <c r="B8" s="586"/>
      <c r="C8" s="819" t="s">
        <v>470</v>
      </c>
      <c r="D8" s="819"/>
      <c r="E8" s="819"/>
      <c r="F8" s="587"/>
      <c r="G8" s="588">
        <f>G6</f>
        <v>388037</v>
      </c>
      <c r="H8" s="589"/>
      <c r="I8" s="590">
        <f>I6</f>
        <v>299081</v>
      </c>
      <c r="J8" s="591"/>
      <c r="K8" s="588">
        <f>K6</f>
        <v>44600</v>
      </c>
      <c r="L8" s="588">
        <f>L6</f>
        <v>115736</v>
      </c>
      <c r="M8" s="592"/>
      <c r="N8" s="592">
        <f>N6</f>
        <v>227945</v>
      </c>
      <c r="O8" s="593"/>
      <c r="P8" s="594">
        <f>I8+K8-L8</f>
        <v>227945</v>
      </c>
      <c r="Q8" s="579"/>
      <c r="R8" s="579"/>
    </row>
    <row r="9" spans="1:20" ht="15" hidden="1" customHeight="1" x14ac:dyDescent="0.15">
      <c r="G9" s="595" t="s">
        <v>84</v>
      </c>
      <c r="H9" s="595"/>
      <c r="I9" s="596" t="s">
        <v>471</v>
      </c>
      <c r="J9" s="595"/>
      <c r="K9" s="595"/>
      <c r="L9" s="596"/>
      <c r="M9" s="595"/>
      <c r="Q9" s="579"/>
    </row>
    <row r="11" spans="1:20" x14ac:dyDescent="0.15">
      <c r="G11" s="595"/>
      <c r="H11" s="595"/>
    </row>
    <row r="12" spans="1:20" ht="14.25" x14ac:dyDescent="0.15">
      <c r="L12" s="597"/>
      <c r="R12" s="598"/>
    </row>
    <row r="13" spans="1:20" ht="14.25" x14ac:dyDescent="0.15">
      <c r="K13" s="598"/>
      <c r="T13" s="599"/>
    </row>
    <row r="14" spans="1:20" ht="14.25" x14ac:dyDescent="0.15">
      <c r="G14" s="598"/>
      <c r="H14" s="600"/>
      <c r="I14" s="600"/>
      <c r="J14" s="600"/>
      <c r="L14" s="598"/>
      <c r="M14" s="600"/>
      <c r="N14" s="600"/>
      <c r="O14" s="600"/>
      <c r="P14" s="600"/>
      <c r="Q14" s="598"/>
    </row>
  </sheetData>
  <mergeCells count="11">
    <mergeCell ref="Q4:Q5"/>
    <mergeCell ref="R4:R5"/>
    <mergeCell ref="C6:E6"/>
    <mergeCell ref="C8:E8"/>
    <mergeCell ref="A1:O1"/>
    <mergeCell ref="A2:O2"/>
    <mergeCell ref="A4:F5"/>
    <mergeCell ref="G4:G5"/>
    <mergeCell ref="I4:I5"/>
    <mergeCell ref="M4:M5"/>
    <mergeCell ref="N4:N5"/>
  </mergeCells>
  <phoneticPr fontId="2"/>
  <printOptions horizontalCentered="1"/>
  <pageMargins left="0.39370078740157483" right="0.39370078740157483" top="0.98425196850393704" bottom="0.78740157480314965" header="0.39370078740157483" footer="0.59055118110236227"/>
  <pageSetup paperSize="9" firstPageNumber="85" orientation="landscape" useFirstPageNumber="1" r:id="rId1"/>
  <headerFooter scaleWithDoc="0">
    <oddFooter>&amp;C&amp;"ＭＳ 明朝,標準"- &amp;P -&amp;R&amp;"ＭＳ 明朝,標準"国民健康保険病院事業会計</oddFooter>
  </headerFooter>
  <colBreaks count="1" manualBreakCount="1">
    <brk id="17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L51"/>
  <sheetViews>
    <sheetView view="pageBreakPreview" zoomScaleNormal="85" zoomScaleSheetLayoutView="100" workbookViewId="0"/>
  </sheetViews>
  <sheetFormatPr defaultRowHeight="13.5" x14ac:dyDescent="0.15"/>
  <cols>
    <col min="1" max="1" width="0.625" style="24" customWidth="1"/>
    <col min="2" max="15" width="1.625" style="24" customWidth="1"/>
    <col min="16" max="17" width="0.625" style="24" customWidth="1"/>
    <col min="18" max="31" width="1.625" style="24" customWidth="1"/>
    <col min="32" max="33" width="0.625" style="24" customWidth="1"/>
    <col min="34" max="48" width="1.625" style="24" customWidth="1"/>
    <col min="49" max="50" width="0.625" style="24" customWidth="1"/>
    <col min="51" max="58" width="1.625" style="24" customWidth="1"/>
    <col min="59" max="60" width="0.625" style="24" customWidth="1"/>
    <col min="61" max="86" width="1.625" style="24" customWidth="1"/>
    <col min="87" max="87" width="1.875" style="24" customWidth="1"/>
    <col min="88" max="88" width="1.625" style="24" customWidth="1"/>
    <col min="89" max="89" width="1" style="190" customWidth="1"/>
    <col min="90" max="90" width="0.625" style="24" customWidth="1"/>
    <col min="91" max="91" width="0.75" style="24" customWidth="1"/>
    <col min="92" max="120" width="1.625" style="24" customWidth="1"/>
    <col min="121" max="16384" width="9" style="24"/>
  </cols>
  <sheetData>
    <row r="2" spans="1:90" ht="13.5" customHeight="1" x14ac:dyDescent="0.15"/>
    <row r="3" spans="1:90" ht="22.5" customHeight="1" x14ac:dyDescent="0.15">
      <c r="A3" s="683" t="s">
        <v>371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83"/>
      <c r="O3" s="683"/>
      <c r="P3" s="683"/>
      <c r="Q3" s="683"/>
      <c r="R3" s="683"/>
      <c r="S3" s="683"/>
      <c r="T3" s="683"/>
      <c r="U3" s="683"/>
      <c r="V3" s="683"/>
      <c r="W3" s="683"/>
      <c r="X3" s="683"/>
      <c r="Y3" s="683"/>
      <c r="Z3" s="683"/>
      <c r="AA3" s="683"/>
      <c r="AB3" s="683"/>
      <c r="AC3" s="683"/>
      <c r="AD3" s="683"/>
      <c r="AE3" s="683"/>
      <c r="AF3" s="683"/>
      <c r="AG3" s="683"/>
      <c r="AH3" s="683"/>
      <c r="AI3" s="683"/>
      <c r="AJ3" s="683"/>
      <c r="AK3" s="683"/>
      <c r="AL3" s="683"/>
      <c r="AM3" s="683"/>
      <c r="AN3" s="683"/>
      <c r="AO3" s="683"/>
      <c r="AP3" s="683"/>
      <c r="AQ3" s="683"/>
      <c r="AR3" s="683"/>
      <c r="AS3" s="683"/>
      <c r="AT3" s="683"/>
      <c r="AU3" s="683"/>
      <c r="AV3" s="683"/>
      <c r="AW3" s="683"/>
      <c r="AX3" s="683"/>
      <c r="AY3" s="683"/>
      <c r="AZ3" s="683"/>
      <c r="BA3" s="683"/>
      <c r="BB3" s="683"/>
      <c r="BC3" s="683"/>
      <c r="BD3" s="683"/>
      <c r="BE3" s="683"/>
      <c r="BF3" s="683"/>
      <c r="BG3" s="683"/>
      <c r="BH3" s="683"/>
      <c r="BI3" s="683"/>
      <c r="BJ3" s="683"/>
      <c r="BK3" s="683"/>
      <c r="BL3" s="683"/>
      <c r="BM3" s="683"/>
      <c r="BN3" s="683"/>
      <c r="BO3" s="683"/>
      <c r="BP3" s="683"/>
      <c r="BQ3" s="683"/>
      <c r="BR3" s="683"/>
      <c r="BS3" s="683"/>
      <c r="BT3" s="683"/>
      <c r="BU3" s="683"/>
      <c r="BV3" s="683"/>
      <c r="BW3" s="683"/>
      <c r="BX3" s="683"/>
      <c r="BY3" s="683"/>
      <c r="BZ3" s="683"/>
      <c r="CA3" s="683"/>
      <c r="CB3" s="683"/>
      <c r="CC3" s="683"/>
      <c r="CD3" s="683"/>
      <c r="CE3" s="683"/>
      <c r="CF3" s="683"/>
      <c r="CG3" s="683"/>
      <c r="CH3" s="683"/>
      <c r="CI3" s="683"/>
      <c r="CJ3" s="683"/>
      <c r="CK3" s="683"/>
      <c r="CL3" s="683"/>
    </row>
    <row r="4" spans="1:90" ht="15" customHeight="1" x14ac:dyDescent="0.15"/>
    <row r="5" spans="1:90" ht="22.5" customHeight="1" x14ac:dyDescent="0.15">
      <c r="A5" s="683" t="s">
        <v>110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683"/>
      <c r="P5" s="683"/>
      <c r="Q5" s="683"/>
      <c r="R5" s="683"/>
      <c r="S5" s="683"/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3"/>
      <c r="AE5" s="683"/>
      <c r="AF5" s="683"/>
      <c r="AG5" s="683"/>
      <c r="AH5" s="683"/>
      <c r="AI5" s="683"/>
      <c r="AJ5" s="683"/>
      <c r="AK5" s="683"/>
      <c r="AL5" s="683"/>
      <c r="AM5" s="683"/>
      <c r="AN5" s="683"/>
      <c r="AO5" s="683"/>
      <c r="AP5" s="683"/>
      <c r="AQ5" s="683"/>
      <c r="AR5" s="683"/>
      <c r="AS5" s="683"/>
      <c r="AT5" s="683"/>
      <c r="AU5" s="683"/>
      <c r="AV5" s="683"/>
      <c r="AW5" s="683"/>
      <c r="AX5" s="683"/>
      <c r="AY5" s="683"/>
      <c r="AZ5" s="683"/>
      <c r="BA5" s="683"/>
      <c r="BB5" s="683"/>
      <c r="BC5" s="683"/>
      <c r="BD5" s="683"/>
      <c r="BE5" s="683"/>
      <c r="BF5" s="683"/>
      <c r="BG5" s="683"/>
      <c r="BH5" s="683"/>
      <c r="BI5" s="683"/>
      <c r="BJ5" s="683"/>
      <c r="BK5" s="683"/>
      <c r="BL5" s="683"/>
      <c r="BM5" s="683"/>
      <c r="BN5" s="683"/>
      <c r="BO5" s="683"/>
      <c r="BP5" s="683"/>
      <c r="BQ5" s="683"/>
      <c r="BR5" s="683"/>
      <c r="BS5" s="683"/>
      <c r="BT5" s="683"/>
      <c r="BU5" s="683"/>
      <c r="BV5" s="683"/>
      <c r="BW5" s="683"/>
      <c r="BX5" s="683"/>
      <c r="BY5" s="683"/>
      <c r="BZ5" s="683"/>
      <c r="CA5" s="683"/>
      <c r="CB5" s="683"/>
      <c r="CC5" s="683"/>
      <c r="CD5" s="683"/>
      <c r="CE5" s="683"/>
      <c r="CF5" s="683"/>
      <c r="CG5" s="683"/>
      <c r="CH5" s="683"/>
      <c r="CI5" s="683"/>
      <c r="CJ5" s="683"/>
      <c r="CK5" s="683"/>
      <c r="CL5" s="683"/>
    </row>
    <row r="6" spans="1:90" ht="16.5" customHeight="1" x14ac:dyDescent="0.15">
      <c r="A6" s="151"/>
      <c r="B6" s="151" t="s">
        <v>8</v>
      </c>
      <c r="C6" s="151"/>
      <c r="D6" s="151"/>
      <c r="E6" s="151"/>
      <c r="F6" s="151"/>
      <c r="G6" s="151"/>
      <c r="H6" s="151"/>
      <c r="I6" s="151"/>
      <c r="CB6" s="151"/>
      <c r="CD6" s="151"/>
      <c r="CE6" s="151"/>
      <c r="CF6" s="151"/>
      <c r="CG6" s="151"/>
      <c r="CH6" s="151"/>
      <c r="CI6" s="151"/>
      <c r="CJ6" s="151"/>
      <c r="CK6" s="188"/>
      <c r="CL6" s="35" t="s">
        <v>114</v>
      </c>
    </row>
    <row r="7" spans="1:90" ht="15.95" customHeight="1" x14ac:dyDescent="0.15">
      <c r="A7" s="57"/>
      <c r="B7" s="671" t="s">
        <v>6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58"/>
      <c r="Q7" s="59"/>
      <c r="R7" s="671" t="s">
        <v>7</v>
      </c>
      <c r="S7" s="671"/>
      <c r="T7" s="671"/>
      <c r="U7" s="671"/>
      <c r="V7" s="671"/>
      <c r="W7" s="671"/>
      <c r="X7" s="671"/>
      <c r="Y7" s="671"/>
      <c r="Z7" s="671"/>
      <c r="AA7" s="671"/>
      <c r="AB7" s="671"/>
      <c r="AC7" s="671"/>
      <c r="AD7" s="671"/>
      <c r="AE7" s="671"/>
      <c r="AF7" s="178"/>
      <c r="AG7" s="59"/>
      <c r="AH7" s="671" t="s">
        <v>9</v>
      </c>
      <c r="AI7" s="671"/>
      <c r="AJ7" s="671"/>
      <c r="AK7" s="671"/>
      <c r="AL7" s="671"/>
      <c r="AM7" s="671"/>
      <c r="AN7" s="671"/>
      <c r="AO7" s="671"/>
      <c r="AP7" s="671"/>
      <c r="AQ7" s="671"/>
      <c r="AR7" s="671"/>
      <c r="AS7" s="671"/>
      <c r="AT7" s="671"/>
      <c r="AU7" s="671"/>
      <c r="AV7" s="671"/>
      <c r="AW7" s="178"/>
      <c r="AX7" s="59"/>
      <c r="AY7" s="671" t="s">
        <v>113</v>
      </c>
      <c r="AZ7" s="671"/>
      <c r="BA7" s="671"/>
      <c r="BB7" s="671"/>
      <c r="BC7" s="671"/>
      <c r="BD7" s="671"/>
      <c r="BE7" s="671"/>
      <c r="BF7" s="671"/>
      <c r="BG7" s="178"/>
      <c r="BH7" s="58"/>
      <c r="BI7" s="671" t="s">
        <v>10</v>
      </c>
      <c r="BJ7" s="671"/>
      <c r="BK7" s="671"/>
      <c r="BL7" s="671"/>
      <c r="BM7" s="671"/>
      <c r="BN7" s="671"/>
      <c r="BO7" s="671"/>
      <c r="BP7" s="671"/>
      <c r="BQ7" s="671"/>
      <c r="BR7" s="671"/>
      <c r="BS7" s="671"/>
      <c r="BT7" s="671"/>
      <c r="BU7" s="671"/>
      <c r="BV7" s="671"/>
      <c r="BW7" s="671"/>
      <c r="BX7" s="671"/>
      <c r="BY7" s="671"/>
      <c r="BZ7" s="671"/>
      <c r="CA7" s="671"/>
      <c r="CB7" s="671"/>
      <c r="CC7" s="671"/>
      <c r="CD7" s="671"/>
      <c r="CE7" s="671"/>
      <c r="CF7" s="671"/>
      <c r="CG7" s="671"/>
      <c r="CH7" s="671"/>
      <c r="CI7" s="671"/>
      <c r="CJ7" s="672"/>
      <c r="CK7" s="672"/>
      <c r="CL7" s="181"/>
    </row>
    <row r="8" spans="1:90" ht="15.95" customHeight="1" x14ac:dyDescent="0.15">
      <c r="A8" s="55"/>
      <c r="B8" s="686" t="s">
        <v>111</v>
      </c>
      <c r="C8" s="687"/>
      <c r="D8" s="688" t="s">
        <v>181</v>
      </c>
      <c r="E8" s="688"/>
      <c r="F8" s="688"/>
      <c r="G8" s="688"/>
      <c r="H8" s="688"/>
      <c r="I8" s="688"/>
      <c r="J8" s="688"/>
      <c r="K8" s="688"/>
      <c r="L8" s="688"/>
      <c r="M8" s="688"/>
      <c r="N8" s="688"/>
      <c r="O8" s="688"/>
      <c r="P8" s="151"/>
      <c r="Q8" s="179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74"/>
      <c r="AG8" s="179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74"/>
      <c r="AX8" s="179"/>
      <c r="AY8" s="689">
        <f>AY9</f>
        <v>154171</v>
      </c>
      <c r="AZ8" s="689"/>
      <c r="BA8" s="689"/>
      <c r="BB8" s="689"/>
      <c r="BC8" s="689"/>
      <c r="BD8" s="689"/>
      <c r="BE8" s="689"/>
      <c r="BF8" s="689"/>
      <c r="BG8" s="174"/>
      <c r="BH8" s="154"/>
      <c r="BI8" s="667"/>
      <c r="BJ8" s="667"/>
      <c r="BK8" s="667"/>
      <c r="BL8" s="667"/>
      <c r="BM8" s="667"/>
      <c r="BN8" s="667"/>
      <c r="BO8" s="667"/>
      <c r="BP8" s="667"/>
      <c r="BQ8" s="667"/>
      <c r="BR8" s="667"/>
      <c r="BS8" s="667"/>
      <c r="BT8" s="667"/>
      <c r="BU8" s="667"/>
      <c r="BV8" s="667"/>
      <c r="BW8" s="667"/>
      <c r="BX8" s="667"/>
      <c r="BY8" s="667"/>
      <c r="BZ8" s="667"/>
      <c r="CA8" s="667"/>
      <c r="CB8" s="667"/>
      <c r="CC8" s="667"/>
      <c r="CD8" s="667"/>
      <c r="CE8" s="667"/>
      <c r="CF8" s="667"/>
      <c r="CG8" s="667"/>
      <c r="CH8" s="667"/>
      <c r="CI8" s="667"/>
      <c r="CJ8" s="668"/>
      <c r="CK8" s="668"/>
      <c r="CL8" s="175"/>
    </row>
    <row r="9" spans="1:90" ht="15.95" customHeight="1" x14ac:dyDescent="0.15">
      <c r="A9" s="55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51"/>
      <c r="R9" s="684" t="s">
        <v>112</v>
      </c>
      <c r="S9" s="685"/>
      <c r="T9" s="655" t="s">
        <v>182</v>
      </c>
      <c r="U9" s="655"/>
      <c r="V9" s="655"/>
      <c r="W9" s="655"/>
      <c r="X9" s="655"/>
      <c r="Y9" s="655"/>
      <c r="Z9" s="655"/>
      <c r="AA9" s="655"/>
      <c r="AB9" s="655"/>
      <c r="AC9" s="655"/>
      <c r="AD9" s="655"/>
      <c r="AE9" s="655"/>
      <c r="AF9" s="60"/>
      <c r="AG9" s="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61"/>
      <c r="AX9" s="52"/>
      <c r="AY9" s="677">
        <f>SUM(AY10:BF14)</f>
        <v>154171</v>
      </c>
      <c r="AZ9" s="677"/>
      <c r="BA9" s="677"/>
      <c r="BB9" s="677"/>
      <c r="BC9" s="677"/>
      <c r="BD9" s="677"/>
      <c r="BE9" s="677"/>
      <c r="BF9" s="677"/>
      <c r="BG9" s="61"/>
      <c r="BH9" s="152"/>
      <c r="BI9" s="667"/>
      <c r="BJ9" s="667"/>
      <c r="BK9" s="667"/>
      <c r="BL9" s="667"/>
      <c r="BM9" s="667"/>
      <c r="BN9" s="667"/>
      <c r="BO9" s="667"/>
      <c r="BP9" s="667"/>
      <c r="BQ9" s="667"/>
      <c r="BR9" s="667"/>
      <c r="BS9" s="667"/>
      <c r="BT9" s="667"/>
      <c r="BU9" s="667"/>
      <c r="BV9" s="667"/>
      <c r="BW9" s="667"/>
      <c r="BX9" s="667"/>
      <c r="BY9" s="667"/>
      <c r="BZ9" s="667"/>
      <c r="CA9" s="667"/>
      <c r="CB9" s="667"/>
      <c r="CC9" s="667"/>
      <c r="CD9" s="667"/>
      <c r="CE9" s="667"/>
      <c r="CF9" s="667"/>
      <c r="CG9" s="667"/>
      <c r="CH9" s="667"/>
      <c r="CI9" s="667"/>
      <c r="CJ9" s="668"/>
      <c r="CK9" s="668"/>
      <c r="CL9" s="170"/>
    </row>
    <row r="10" spans="1:90" ht="15.95" customHeight="1" x14ac:dyDescent="0.15">
      <c r="A10" s="55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56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62"/>
      <c r="AG10" s="52"/>
      <c r="AH10" s="679" t="s">
        <v>112</v>
      </c>
      <c r="AI10" s="680"/>
      <c r="AJ10" s="663" t="s">
        <v>215</v>
      </c>
      <c r="AK10" s="663"/>
      <c r="AL10" s="663"/>
      <c r="AM10" s="663"/>
      <c r="AN10" s="663"/>
      <c r="AO10" s="663"/>
      <c r="AP10" s="663"/>
      <c r="AQ10" s="663"/>
      <c r="AR10" s="663"/>
      <c r="AS10" s="663"/>
      <c r="AT10" s="663"/>
      <c r="AU10" s="663"/>
      <c r="AV10" s="663"/>
      <c r="AW10" s="61"/>
      <c r="AX10" s="52"/>
      <c r="AY10" s="677">
        <f>'10 収益説明書'!F9</f>
        <v>10</v>
      </c>
      <c r="AZ10" s="677"/>
      <c r="BA10" s="677"/>
      <c r="BB10" s="677"/>
      <c r="BC10" s="677"/>
      <c r="BD10" s="677"/>
      <c r="BE10" s="677"/>
      <c r="BF10" s="677"/>
      <c r="BG10" s="61"/>
      <c r="BH10" s="152"/>
      <c r="BI10" s="667"/>
      <c r="BJ10" s="667"/>
      <c r="BK10" s="667"/>
      <c r="BL10" s="667"/>
      <c r="BM10" s="667"/>
      <c r="BN10" s="667"/>
      <c r="BO10" s="667"/>
      <c r="BP10" s="667"/>
      <c r="BQ10" s="667"/>
      <c r="BR10" s="667"/>
      <c r="BS10" s="667"/>
      <c r="BT10" s="667"/>
      <c r="BU10" s="667"/>
      <c r="BV10" s="667"/>
      <c r="BW10" s="667"/>
      <c r="BX10" s="667"/>
      <c r="BY10" s="667"/>
      <c r="BZ10" s="667"/>
      <c r="CA10" s="667"/>
      <c r="CB10" s="667"/>
      <c r="CC10" s="667"/>
      <c r="CD10" s="667"/>
      <c r="CE10" s="667"/>
      <c r="CF10" s="667"/>
      <c r="CG10" s="667"/>
      <c r="CH10" s="667"/>
      <c r="CI10" s="667"/>
      <c r="CJ10" s="668"/>
      <c r="CK10" s="668"/>
      <c r="CL10" s="170"/>
    </row>
    <row r="11" spans="1:90" ht="15.95" customHeight="1" x14ac:dyDescent="0.15">
      <c r="A11" s="55"/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56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62"/>
      <c r="AG11" s="52"/>
      <c r="AH11" s="679" t="s">
        <v>402</v>
      </c>
      <c r="AI11" s="680"/>
      <c r="AJ11" s="663" t="s">
        <v>209</v>
      </c>
      <c r="AK11" s="663"/>
      <c r="AL11" s="663"/>
      <c r="AM11" s="663"/>
      <c r="AN11" s="663"/>
      <c r="AO11" s="663"/>
      <c r="AP11" s="663"/>
      <c r="AQ11" s="663"/>
      <c r="AR11" s="663"/>
      <c r="AS11" s="663"/>
      <c r="AT11" s="663"/>
      <c r="AU11" s="663"/>
      <c r="AV11" s="663"/>
      <c r="AW11" s="61"/>
      <c r="AX11" s="52"/>
      <c r="AY11" s="677">
        <f>'10 収益説明書'!F11</f>
        <v>1</v>
      </c>
      <c r="AZ11" s="677"/>
      <c r="BA11" s="677"/>
      <c r="BB11" s="677"/>
      <c r="BC11" s="677"/>
      <c r="BD11" s="677"/>
      <c r="BE11" s="677"/>
      <c r="BF11" s="677"/>
      <c r="BG11" s="61"/>
      <c r="BH11" s="152"/>
      <c r="BI11" s="667"/>
      <c r="BJ11" s="667"/>
      <c r="BK11" s="667"/>
      <c r="BL11" s="667"/>
      <c r="BM11" s="667"/>
      <c r="BN11" s="667"/>
      <c r="BO11" s="667"/>
      <c r="BP11" s="667"/>
      <c r="BQ11" s="667"/>
      <c r="BR11" s="667"/>
      <c r="BS11" s="667"/>
      <c r="BT11" s="667"/>
      <c r="BU11" s="667"/>
      <c r="BV11" s="667"/>
      <c r="BW11" s="667"/>
      <c r="BX11" s="667"/>
      <c r="BY11" s="667"/>
      <c r="BZ11" s="667"/>
      <c r="CA11" s="667"/>
      <c r="CB11" s="667"/>
      <c r="CC11" s="667"/>
      <c r="CD11" s="667"/>
      <c r="CE11" s="667"/>
      <c r="CF11" s="667"/>
      <c r="CG11" s="667"/>
      <c r="CH11" s="667"/>
      <c r="CI11" s="667"/>
      <c r="CJ11" s="668"/>
      <c r="CK11" s="668"/>
      <c r="CL11" s="170"/>
    </row>
    <row r="12" spans="1:90" ht="15.95" customHeight="1" x14ac:dyDescent="0.15">
      <c r="A12" s="55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56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62"/>
      <c r="AG12" s="52"/>
      <c r="AH12" s="679" t="s">
        <v>403</v>
      </c>
      <c r="AI12" s="680"/>
      <c r="AJ12" s="663" t="s">
        <v>17</v>
      </c>
      <c r="AK12" s="663"/>
      <c r="AL12" s="663"/>
      <c r="AM12" s="663"/>
      <c r="AN12" s="663"/>
      <c r="AO12" s="663"/>
      <c r="AP12" s="663"/>
      <c r="AQ12" s="663"/>
      <c r="AR12" s="663"/>
      <c r="AS12" s="663"/>
      <c r="AT12" s="663"/>
      <c r="AU12" s="663"/>
      <c r="AV12" s="663"/>
      <c r="AW12" s="61"/>
      <c r="AX12" s="52"/>
      <c r="AY12" s="677">
        <v>127906</v>
      </c>
      <c r="AZ12" s="677"/>
      <c r="BA12" s="677"/>
      <c r="BB12" s="677"/>
      <c r="BC12" s="677"/>
      <c r="BD12" s="677"/>
      <c r="BE12" s="677"/>
      <c r="BF12" s="677"/>
      <c r="BG12" s="61"/>
      <c r="BH12" s="152"/>
      <c r="BI12" s="667" t="s">
        <v>346</v>
      </c>
      <c r="BJ12" s="667"/>
      <c r="BK12" s="667"/>
      <c r="BL12" s="667"/>
      <c r="BM12" s="667"/>
      <c r="BN12" s="667"/>
      <c r="BO12" s="667"/>
      <c r="BP12" s="667"/>
      <c r="BQ12" s="667"/>
      <c r="BR12" s="667"/>
      <c r="BS12" s="667"/>
      <c r="BT12" s="667"/>
      <c r="BU12" s="667"/>
      <c r="BV12" s="667"/>
      <c r="BW12" s="667"/>
      <c r="BX12" s="667"/>
      <c r="BY12" s="667"/>
      <c r="BZ12" s="667"/>
      <c r="CA12" s="667"/>
      <c r="CB12" s="667"/>
      <c r="CC12" s="667"/>
      <c r="CD12" s="667"/>
      <c r="CE12" s="667"/>
      <c r="CF12" s="667"/>
      <c r="CG12" s="667"/>
      <c r="CH12" s="667"/>
      <c r="CI12" s="667"/>
      <c r="CJ12" s="668"/>
      <c r="CK12" s="668"/>
      <c r="CL12" s="170"/>
    </row>
    <row r="13" spans="1:90" ht="15.95" customHeight="1" x14ac:dyDescent="0.15">
      <c r="A13" s="55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56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62"/>
      <c r="AG13" s="51"/>
      <c r="AH13" s="679" t="s">
        <v>404</v>
      </c>
      <c r="AI13" s="680"/>
      <c r="AJ13" s="655" t="s">
        <v>73</v>
      </c>
      <c r="AK13" s="655"/>
      <c r="AL13" s="655"/>
      <c r="AM13" s="655"/>
      <c r="AN13" s="655"/>
      <c r="AO13" s="655"/>
      <c r="AP13" s="655"/>
      <c r="AQ13" s="655"/>
      <c r="AR13" s="655"/>
      <c r="AS13" s="655"/>
      <c r="AT13" s="655"/>
      <c r="AU13" s="655"/>
      <c r="AV13" s="655"/>
      <c r="AW13" s="60"/>
      <c r="AX13" s="51"/>
      <c r="AY13" s="678">
        <f>'10 収益説明書'!F16</f>
        <v>22991</v>
      </c>
      <c r="AZ13" s="678"/>
      <c r="BA13" s="678"/>
      <c r="BB13" s="678"/>
      <c r="BC13" s="678"/>
      <c r="BD13" s="678"/>
      <c r="BE13" s="678"/>
      <c r="BF13" s="678"/>
      <c r="BG13" s="60"/>
      <c r="BH13" s="153"/>
      <c r="BI13" s="669" t="s">
        <v>347</v>
      </c>
      <c r="BJ13" s="669"/>
      <c r="BK13" s="669"/>
      <c r="BL13" s="669"/>
      <c r="BM13" s="669"/>
      <c r="BN13" s="669"/>
      <c r="BO13" s="669"/>
      <c r="BP13" s="669"/>
      <c r="BQ13" s="669"/>
      <c r="BR13" s="669"/>
      <c r="BS13" s="669"/>
      <c r="BT13" s="669"/>
      <c r="BU13" s="669"/>
      <c r="BV13" s="669"/>
      <c r="BW13" s="669"/>
      <c r="BX13" s="669"/>
      <c r="BY13" s="669"/>
      <c r="BZ13" s="669"/>
      <c r="CA13" s="669"/>
      <c r="CB13" s="669"/>
      <c r="CC13" s="669"/>
      <c r="CD13" s="669"/>
      <c r="CE13" s="669"/>
      <c r="CF13" s="669"/>
      <c r="CG13" s="669"/>
      <c r="CH13" s="669"/>
      <c r="CI13" s="669"/>
      <c r="CJ13" s="670"/>
      <c r="CK13" s="670"/>
      <c r="CL13" s="173"/>
    </row>
    <row r="14" spans="1:90" s="239" customFormat="1" ht="15.95" customHeight="1" x14ac:dyDescent="0.15">
      <c r="A14" s="176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180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4"/>
      <c r="AG14" s="182"/>
      <c r="AH14" s="690" t="s">
        <v>405</v>
      </c>
      <c r="AI14" s="691"/>
      <c r="AJ14" s="654" t="s">
        <v>338</v>
      </c>
      <c r="AK14" s="654"/>
      <c r="AL14" s="654"/>
      <c r="AM14" s="654"/>
      <c r="AN14" s="654"/>
      <c r="AO14" s="654"/>
      <c r="AP14" s="654"/>
      <c r="AQ14" s="654"/>
      <c r="AR14" s="654"/>
      <c r="AS14" s="654"/>
      <c r="AT14" s="654"/>
      <c r="AU14" s="654"/>
      <c r="AV14" s="654"/>
      <c r="AW14" s="63"/>
      <c r="AX14" s="182"/>
      <c r="AY14" s="681">
        <f>'10 収益説明書'!F19</f>
        <v>3263</v>
      </c>
      <c r="AZ14" s="681"/>
      <c r="BA14" s="681"/>
      <c r="BB14" s="681"/>
      <c r="BC14" s="681"/>
      <c r="BD14" s="681"/>
      <c r="BE14" s="681"/>
      <c r="BF14" s="681"/>
      <c r="BG14" s="63"/>
      <c r="BH14" s="284"/>
      <c r="BI14" s="666" t="s">
        <v>341</v>
      </c>
      <c r="BJ14" s="666"/>
      <c r="BK14" s="666"/>
      <c r="BL14" s="666"/>
      <c r="BM14" s="666"/>
      <c r="BN14" s="666"/>
      <c r="BO14" s="666"/>
      <c r="BP14" s="666"/>
      <c r="BQ14" s="666"/>
      <c r="BR14" s="666"/>
      <c r="BS14" s="666"/>
      <c r="BT14" s="666"/>
      <c r="BU14" s="666"/>
      <c r="BV14" s="666"/>
      <c r="BW14" s="666"/>
      <c r="BX14" s="666"/>
      <c r="BY14" s="666"/>
      <c r="BZ14" s="666"/>
      <c r="CA14" s="666"/>
      <c r="CB14" s="666"/>
      <c r="CC14" s="666"/>
      <c r="CD14" s="666"/>
      <c r="CE14" s="666"/>
      <c r="CF14" s="666"/>
      <c r="CG14" s="666"/>
      <c r="CH14" s="666"/>
      <c r="CI14" s="666"/>
      <c r="CJ14" s="682"/>
      <c r="CK14" s="682"/>
      <c r="CL14" s="171"/>
    </row>
    <row r="15" spans="1:90" ht="22.5" customHeight="1" x14ac:dyDescent="0.15"/>
    <row r="16" spans="1:90" ht="16.5" customHeight="1" x14ac:dyDescent="0.15">
      <c r="A16" s="155"/>
      <c r="B16" s="155" t="s">
        <v>115</v>
      </c>
      <c r="C16" s="155"/>
      <c r="D16" s="155"/>
      <c r="E16" s="155"/>
      <c r="F16" s="155"/>
      <c r="G16" s="155"/>
      <c r="H16" s="155"/>
      <c r="I16" s="155"/>
      <c r="CB16" s="155"/>
      <c r="CD16" s="155"/>
      <c r="CE16" s="155"/>
      <c r="CF16" s="155"/>
      <c r="CG16" s="155"/>
      <c r="CH16" s="155"/>
      <c r="CI16" s="155"/>
      <c r="CJ16" s="155"/>
      <c r="CK16" s="189"/>
      <c r="CL16" s="17" t="s">
        <v>114</v>
      </c>
    </row>
    <row r="17" spans="1:90" ht="15.95" customHeight="1" x14ac:dyDescent="0.15">
      <c r="A17" s="57"/>
      <c r="B17" s="671" t="s">
        <v>6</v>
      </c>
      <c r="C17" s="671"/>
      <c r="D17" s="671"/>
      <c r="E17" s="671"/>
      <c r="F17" s="671"/>
      <c r="G17" s="671"/>
      <c r="H17" s="671"/>
      <c r="I17" s="671"/>
      <c r="J17" s="671"/>
      <c r="K17" s="671"/>
      <c r="L17" s="671"/>
      <c r="M17" s="671"/>
      <c r="N17" s="671"/>
      <c r="O17" s="671"/>
      <c r="P17" s="58"/>
      <c r="Q17" s="59"/>
      <c r="R17" s="671" t="s">
        <v>7</v>
      </c>
      <c r="S17" s="671"/>
      <c r="T17" s="671"/>
      <c r="U17" s="671"/>
      <c r="V17" s="671"/>
      <c r="W17" s="671"/>
      <c r="X17" s="671"/>
      <c r="Y17" s="671"/>
      <c r="Z17" s="671"/>
      <c r="AA17" s="671"/>
      <c r="AB17" s="671"/>
      <c r="AC17" s="671"/>
      <c r="AD17" s="671"/>
      <c r="AE17" s="671"/>
      <c r="AF17" s="58"/>
      <c r="AG17" s="59"/>
      <c r="AH17" s="671" t="s">
        <v>9</v>
      </c>
      <c r="AI17" s="671"/>
      <c r="AJ17" s="671"/>
      <c r="AK17" s="671"/>
      <c r="AL17" s="671"/>
      <c r="AM17" s="671"/>
      <c r="AN17" s="671"/>
      <c r="AO17" s="671"/>
      <c r="AP17" s="671"/>
      <c r="AQ17" s="671"/>
      <c r="AR17" s="671"/>
      <c r="AS17" s="671"/>
      <c r="AT17" s="671"/>
      <c r="AU17" s="671"/>
      <c r="AV17" s="671"/>
      <c r="AW17" s="178"/>
      <c r="AX17" s="59"/>
      <c r="AY17" s="671" t="s">
        <v>113</v>
      </c>
      <c r="AZ17" s="671"/>
      <c r="BA17" s="671"/>
      <c r="BB17" s="671"/>
      <c r="BC17" s="671"/>
      <c r="BD17" s="671"/>
      <c r="BE17" s="671"/>
      <c r="BF17" s="671"/>
      <c r="BG17" s="178"/>
      <c r="BH17" s="58"/>
      <c r="BI17" s="671" t="s">
        <v>10</v>
      </c>
      <c r="BJ17" s="671"/>
      <c r="BK17" s="671"/>
      <c r="BL17" s="671"/>
      <c r="BM17" s="671"/>
      <c r="BN17" s="671"/>
      <c r="BO17" s="671"/>
      <c r="BP17" s="671"/>
      <c r="BQ17" s="671"/>
      <c r="BR17" s="671"/>
      <c r="BS17" s="671"/>
      <c r="BT17" s="671"/>
      <c r="BU17" s="671"/>
      <c r="BV17" s="671"/>
      <c r="BW17" s="671"/>
      <c r="BX17" s="671"/>
      <c r="BY17" s="671"/>
      <c r="BZ17" s="671"/>
      <c r="CA17" s="671"/>
      <c r="CB17" s="671"/>
      <c r="CC17" s="671"/>
      <c r="CD17" s="671"/>
      <c r="CE17" s="671"/>
      <c r="CF17" s="671"/>
      <c r="CG17" s="671"/>
      <c r="CH17" s="671"/>
      <c r="CI17" s="671"/>
      <c r="CJ17" s="672"/>
      <c r="CK17" s="673"/>
      <c r="CL17" s="181"/>
    </row>
    <row r="18" spans="1:90" ht="15.95" customHeight="1" x14ac:dyDescent="0.15">
      <c r="A18" s="55"/>
      <c r="B18" s="692">
        <v>1</v>
      </c>
      <c r="C18" s="693"/>
      <c r="D18" s="688" t="s">
        <v>185</v>
      </c>
      <c r="E18" s="688"/>
      <c r="F18" s="688"/>
      <c r="G18" s="688"/>
      <c r="H18" s="688"/>
      <c r="I18" s="688"/>
      <c r="J18" s="688"/>
      <c r="K18" s="688"/>
      <c r="L18" s="688"/>
      <c r="M18" s="688"/>
      <c r="N18" s="688"/>
      <c r="O18" s="688"/>
      <c r="P18" s="151"/>
      <c r="Q18" s="179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74"/>
      <c r="AG18" s="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61"/>
      <c r="AX18" s="52"/>
      <c r="AY18" s="665">
        <f>AY19+AY23+AY27</f>
        <v>154171</v>
      </c>
      <c r="AZ18" s="665"/>
      <c r="BA18" s="665"/>
      <c r="BB18" s="665"/>
      <c r="BC18" s="665"/>
      <c r="BD18" s="665"/>
      <c r="BE18" s="665"/>
      <c r="BF18" s="665"/>
      <c r="BG18" s="61"/>
      <c r="BH18" s="152"/>
      <c r="BI18" s="667"/>
      <c r="BJ18" s="667"/>
      <c r="BK18" s="667"/>
      <c r="BL18" s="667"/>
      <c r="BM18" s="667"/>
      <c r="BN18" s="667"/>
      <c r="BO18" s="667"/>
      <c r="BP18" s="667"/>
      <c r="BQ18" s="667"/>
      <c r="BR18" s="667"/>
      <c r="BS18" s="667"/>
      <c r="BT18" s="667"/>
      <c r="BU18" s="667"/>
      <c r="BV18" s="667"/>
      <c r="BW18" s="667"/>
      <c r="BX18" s="667"/>
      <c r="BY18" s="667"/>
      <c r="BZ18" s="667"/>
      <c r="CA18" s="667"/>
      <c r="CB18" s="667"/>
      <c r="CC18" s="667"/>
      <c r="CD18" s="667"/>
      <c r="CE18" s="667"/>
      <c r="CF18" s="667"/>
      <c r="CG18" s="667"/>
      <c r="CH18" s="667"/>
      <c r="CI18" s="667"/>
      <c r="CJ18" s="668"/>
      <c r="CK18" s="668"/>
      <c r="CL18" s="170"/>
    </row>
    <row r="19" spans="1:90" ht="15.95" customHeight="1" x14ac:dyDescent="0.15">
      <c r="A19" s="55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51"/>
      <c r="R19" s="675">
        <v>1</v>
      </c>
      <c r="S19" s="652"/>
      <c r="T19" s="655" t="s">
        <v>186</v>
      </c>
      <c r="U19" s="655"/>
      <c r="V19" s="655"/>
      <c r="W19" s="655"/>
      <c r="X19" s="655"/>
      <c r="Y19" s="655"/>
      <c r="Z19" s="655"/>
      <c r="AA19" s="655"/>
      <c r="AB19" s="655"/>
      <c r="AC19" s="655"/>
      <c r="AD19" s="655"/>
      <c r="AE19" s="655"/>
      <c r="AF19" s="60"/>
      <c r="AG19" s="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61"/>
      <c r="AX19" s="52"/>
      <c r="AY19" s="674">
        <f>SUM(AY20:BF22)</f>
        <v>150262</v>
      </c>
      <c r="AZ19" s="674"/>
      <c r="BA19" s="674"/>
      <c r="BB19" s="674"/>
      <c r="BC19" s="674"/>
      <c r="BD19" s="674"/>
      <c r="BE19" s="674"/>
      <c r="BF19" s="674"/>
      <c r="BG19" s="61"/>
      <c r="BH19" s="152"/>
      <c r="BI19" s="667"/>
      <c r="BJ19" s="667"/>
      <c r="BK19" s="667"/>
      <c r="BL19" s="667"/>
      <c r="BM19" s="667"/>
      <c r="BN19" s="667"/>
      <c r="BO19" s="667"/>
      <c r="BP19" s="667"/>
      <c r="BQ19" s="667"/>
      <c r="BR19" s="667"/>
      <c r="BS19" s="667"/>
      <c r="BT19" s="667"/>
      <c r="BU19" s="667"/>
      <c r="BV19" s="667"/>
      <c r="BW19" s="667"/>
      <c r="BX19" s="667"/>
      <c r="BY19" s="667"/>
      <c r="BZ19" s="667"/>
      <c r="CA19" s="667"/>
      <c r="CB19" s="667"/>
      <c r="CC19" s="667"/>
      <c r="CD19" s="667"/>
      <c r="CE19" s="667"/>
      <c r="CF19" s="667"/>
      <c r="CG19" s="667"/>
      <c r="CH19" s="667"/>
      <c r="CI19" s="667"/>
      <c r="CJ19" s="668"/>
      <c r="CK19" s="668"/>
      <c r="CL19" s="170"/>
    </row>
    <row r="20" spans="1:90" ht="15.95" customHeight="1" x14ac:dyDescent="0.15">
      <c r="A20" s="55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56"/>
      <c r="R20" s="18"/>
      <c r="S20" s="18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52"/>
      <c r="AH20" s="676">
        <v>1</v>
      </c>
      <c r="AI20" s="661"/>
      <c r="AJ20" s="663" t="s">
        <v>187</v>
      </c>
      <c r="AK20" s="663"/>
      <c r="AL20" s="663"/>
      <c r="AM20" s="663"/>
      <c r="AN20" s="663"/>
      <c r="AO20" s="663"/>
      <c r="AP20" s="663"/>
      <c r="AQ20" s="663"/>
      <c r="AR20" s="663"/>
      <c r="AS20" s="663"/>
      <c r="AT20" s="663"/>
      <c r="AU20" s="663"/>
      <c r="AV20" s="663"/>
      <c r="AW20" s="61"/>
      <c r="AX20" s="52"/>
      <c r="AY20" s="674">
        <v>53276</v>
      </c>
      <c r="AZ20" s="674"/>
      <c r="BA20" s="674"/>
      <c r="BB20" s="674"/>
      <c r="BC20" s="674"/>
      <c r="BD20" s="674"/>
      <c r="BE20" s="674"/>
      <c r="BF20" s="674"/>
      <c r="BG20" s="61"/>
      <c r="BH20" s="152"/>
      <c r="BI20" s="667" t="s">
        <v>218</v>
      </c>
      <c r="BJ20" s="667"/>
      <c r="BK20" s="667"/>
      <c r="BL20" s="667"/>
      <c r="BM20" s="667"/>
      <c r="BN20" s="667"/>
      <c r="BO20" s="667"/>
      <c r="BP20" s="667"/>
      <c r="BQ20" s="667"/>
      <c r="BR20" s="667"/>
      <c r="BS20" s="667"/>
      <c r="BT20" s="667"/>
      <c r="BU20" s="667"/>
      <c r="BV20" s="667"/>
      <c r="BW20" s="667"/>
      <c r="BX20" s="667"/>
      <c r="BY20" s="667"/>
      <c r="BZ20" s="667"/>
      <c r="CA20" s="667"/>
      <c r="CB20" s="667"/>
      <c r="CC20" s="667"/>
      <c r="CD20" s="667"/>
      <c r="CE20" s="667"/>
      <c r="CF20" s="667"/>
      <c r="CG20" s="667"/>
      <c r="CH20" s="667"/>
      <c r="CI20" s="667"/>
      <c r="CJ20" s="668"/>
      <c r="CK20" s="668"/>
      <c r="CL20" s="170"/>
    </row>
    <row r="21" spans="1:90" ht="15.95" customHeight="1" x14ac:dyDescent="0.15">
      <c r="A21" s="55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56"/>
      <c r="R21" s="18"/>
      <c r="S21" s="18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52"/>
      <c r="AH21" s="676">
        <v>2</v>
      </c>
      <c r="AI21" s="661"/>
      <c r="AJ21" s="663" t="s">
        <v>12</v>
      </c>
      <c r="AK21" s="663"/>
      <c r="AL21" s="663"/>
      <c r="AM21" s="663"/>
      <c r="AN21" s="663"/>
      <c r="AO21" s="663"/>
      <c r="AP21" s="663"/>
      <c r="AQ21" s="663"/>
      <c r="AR21" s="663"/>
      <c r="AS21" s="663"/>
      <c r="AT21" s="663"/>
      <c r="AU21" s="663"/>
      <c r="AV21" s="663"/>
      <c r="AW21" s="61"/>
      <c r="AX21" s="52"/>
      <c r="AY21" s="674">
        <v>96785</v>
      </c>
      <c r="AZ21" s="674"/>
      <c r="BA21" s="674"/>
      <c r="BB21" s="674"/>
      <c r="BC21" s="674"/>
      <c r="BD21" s="674"/>
      <c r="BE21" s="674"/>
      <c r="BF21" s="674"/>
      <c r="BG21" s="61"/>
      <c r="BH21" s="152"/>
      <c r="BI21" s="667" t="s">
        <v>13</v>
      </c>
      <c r="BJ21" s="667"/>
      <c r="BK21" s="667"/>
      <c r="BL21" s="667"/>
      <c r="BM21" s="667"/>
      <c r="BN21" s="667"/>
      <c r="BO21" s="667"/>
      <c r="BP21" s="667"/>
      <c r="BQ21" s="667"/>
      <c r="BR21" s="667"/>
      <c r="BS21" s="667"/>
      <c r="BT21" s="667"/>
      <c r="BU21" s="667"/>
      <c r="BV21" s="667"/>
      <c r="BW21" s="667"/>
      <c r="BX21" s="667"/>
      <c r="BY21" s="667"/>
      <c r="BZ21" s="667"/>
      <c r="CA21" s="667"/>
      <c r="CB21" s="667"/>
      <c r="CC21" s="667"/>
      <c r="CD21" s="667"/>
      <c r="CE21" s="667"/>
      <c r="CF21" s="667"/>
      <c r="CG21" s="667"/>
      <c r="CH21" s="667"/>
      <c r="CI21" s="667"/>
      <c r="CJ21" s="668"/>
      <c r="CK21" s="668"/>
      <c r="CL21" s="170"/>
    </row>
    <row r="22" spans="1:90" ht="15.95" customHeight="1" x14ac:dyDescent="0.15">
      <c r="A22" s="55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56"/>
      <c r="R22" s="18"/>
      <c r="S22" s="18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52"/>
      <c r="AH22" s="676">
        <v>3</v>
      </c>
      <c r="AI22" s="661"/>
      <c r="AJ22" s="663" t="s">
        <v>194</v>
      </c>
      <c r="AK22" s="663"/>
      <c r="AL22" s="663"/>
      <c r="AM22" s="663"/>
      <c r="AN22" s="663"/>
      <c r="AO22" s="663"/>
      <c r="AP22" s="663"/>
      <c r="AQ22" s="663"/>
      <c r="AR22" s="663"/>
      <c r="AS22" s="663"/>
      <c r="AT22" s="663"/>
      <c r="AU22" s="663"/>
      <c r="AV22" s="663"/>
      <c r="AW22" s="61"/>
      <c r="AX22" s="52"/>
      <c r="AY22" s="674">
        <f>'10 収益説明書'!F61</f>
        <v>201</v>
      </c>
      <c r="AZ22" s="674"/>
      <c r="BA22" s="674"/>
      <c r="BB22" s="674"/>
      <c r="BC22" s="674"/>
      <c r="BD22" s="674"/>
      <c r="BE22" s="674"/>
      <c r="BF22" s="674"/>
      <c r="BG22" s="61"/>
      <c r="BH22" s="152"/>
      <c r="BI22" s="667" t="s">
        <v>216</v>
      </c>
      <c r="BJ22" s="667"/>
      <c r="BK22" s="667"/>
      <c r="BL22" s="667"/>
      <c r="BM22" s="667"/>
      <c r="BN22" s="667"/>
      <c r="BO22" s="667"/>
      <c r="BP22" s="667"/>
      <c r="BQ22" s="667"/>
      <c r="BR22" s="667"/>
      <c r="BS22" s="667"/>
      <c r="BT22" s="667"/>
      <c r="BU22" s="667"/>
      <c r="BV22" s="667"/>
      <c r="BW22" s="667"/>
      <c r="BX22" s="667"/>
      <c r="BY22" s="667"/>
      <c r="BZ22" s="667"/>
      <c r="CA22" s="667"/>
      <c r="CB22" s="667"/>
      <c r="CC22" s="667"/>
      <c r="CD22" s="667"/>
      <c r="CE22" s="667"/>
      <c r="CF22" s="667"/>
      <c r="CG22" s="667"/>
      <c r="CH22" s="667"/>
      <c r="CI22" s="667"/>
      <c r="CJ22" s="668"/>
      <c r="CK22" s="668"/>
      <c r="CL22" s="170"/>
    </row>
    <row r="23" spans="1:90" ht="15.95" customHeight="1" x14ac:dyDescent="0.15">
      <c r="A23" s="55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51"/>
      <c r="R23" s="675">
        <v>2</v>
      </c>
      <c r="S23" s="652"/>
      <c r="T23" s="655" t="s">
        <v>217</v>
      </c>
      <c r="U23" s="655"/>
      <c r="V23" s="655"/>
      <c r="W23" s="655"/>
      <c r="X23" s="655"/>
      <c r="Y23" s="655"/>
      <c r="Z23" s="655"/>
      <c r="AA23" s="655"/>
      <c r="AB23" s="655"/>
      <c r="AC23" s="655"/>
      <c r="AD23" s="655"/>
      <c r="AE23" s="655"/>
      <c r="AF23" s="60"/>
      <c r="AG23" s="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61"/>
      <c r="AX23" s="52"/>
      <c r="AY23" s="665">
        <f>SUM(AY24:BF26)</f>
        <v>3809</v>
      </c>
      <c r="AZ23" s="665"/>
      <c r="BA23" s="665"/>
      <c r="BB23" s="665"/>
      <c r="BC23" s="665"/>
      <c r="BD23" s="665"/>
      <c r="BE23" s="665"/>
      <c r="BF23" s="665"/>
      <c r="BG23" s="61"/>
      <c r="BH23" s="152"/>
      <c r="BI23" s="667"/>
      <c r="BJ23" s="667"/>
      <c r="BK23" s="667"/>
      <c r="BL23" s="667"/>
      <c r="BM23" s="667"/>
      <c r="BN23" s="667"/>
      <c r="BO23" s="667"/>
      <c r="BP23" s="667"/>
      <c r="BQ23" s="667"/>
      <c r="BR23" s="667"/>
      <c r="BS23" s="667"/>
      <c r="BT23" s="667"/>
      <c r="BU23" s="667"/>
      <c r="BV23" s="667"/>
      <c r="BW23" s="667"/>
      <c r="BX23" s="667"/>
      <c r="BY23" s="667"/>
      <c r="BZ23" s="667"/>
      <c r="CA23" s="667"/>
      <c r="CB23" s="667"/>
      <c r="CC23" s="667"/>
      <c r="CD23" s="667"/>
      <c r="CE23" s="667"/>
      <c r="CF23" s="667"/>
      <c r="CG23" s="667"/>
      <c r="CH23" s="667"/>
      <c r="CI23" s="667"/>
      <c r="CJ23" s="668"/>
      <c r="CK23" s="668"/>
      <c r="CL23" s="170"/>
    </row>
    <row r="24" spans="1:90" ht="15.95" customHeight="1" x14ac:dyDescent="0.15">
      <c r="A24" s="55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56"/>
      <c r="R24" s="18"/>
      <c r="S24" s="18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51"/>
      <c r="AH24" s="675">
        <v>1</v>
      </c>
      <c r="AI24" s="652"/>
      <c r="AJ24" s="655" t="s">
        <v>63</v>
      </c>
      <c r="AK24" s="655"/>
      <c r="AL24" s="655"/>
      <c r="AM24" s="655"/>
      <c r="AN24" s="655"/>
      <c r="AO24" s="655"/>
      <c r="AP24" s="655"/>
      <c r="AQ24" s="655"/>
      <c r="AR24" s="655"/>
      <c r="AS24" s="655"/>
      <c r="AT24" s="655"/>
      <c r="AU24" s="655"/>
      <c r="AV24" s="655"/>
      <c r="AW24" s="60"/>
      <c r="AX24" s="51"/>
      <c r="AY24" s="697">
        <f>'10 収益説明書'!F64</f>
        <v>3808</v>
      </c>
      <c r="AZ24" s="697"/>
      <c r="BA24" s="697"/>
      <c r="BB24" s="697"/>
      <c r="BC24" s="697"/>
      <c r="BD24" s="697"/>
      <c r="BE24" s="697"/>
      <c r="BF24" s="697"/>
      <c r="BG24" s="60"/>
      <c r="BH24" s="153"/>
      <c r="BI24" s="669" t="s">
        <v>78</v>
      </c>
      <c r="BJ24" s="669"/>
      <c r="BK24" s="669"/>
      <c r="BL24" s="669"/>
      <c r="BM24" s="669"/>
      <c r="BN24" s="669"/>
      <c r="BO24" s="669"/>
      <c r="BP24" s="669"/>
      <c r="BQ24" s="669"/>
      <c r="BR24" s="669"/>
      <c r="BS24" s="669"/>
      <c r="BT24" s="669"/>
      <c r="BU24" s="669"/>
      <c r="BV24" s="669"/>
      <c r="BW24" s="669"/>
      <c r="BX24" s="669"/>
      <c r="BY24" s="669"/>
      <c r="BZ24" s="669"/>
      <c r="CA24" s="669"/>
      <c r="CB24" s="669"/>
      <c r="CC24" s="669"/>
      <c r="CD24" s="669"/>
      <c r="CE24" s="669"/>
      <c r="CF24" s="669"/>
      <c r="CG24" s="669"/>
      <c r="CH24" s="669"/>
      <c r="CI24" s="669"/>
      <c r="CJ24" s="670"/>
      <c r="CK24" s="670"/>
      <c r="CL24" s="173"/>
    </row>
    <row r="25" spans="1:90" ht="15.95" customHeight="1" x14ac:dyDescent="0.15">
      <c r="A25" s="55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56"/>
      <c r="R25" s="18"/>
      <c r="S25" s="18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79"/>
      <c r="AH25" s="125"/>
      <c r="AI25" s="125"/>
      <c r="AJ25" s="694" t="s">
        <v>64</v>
      </c>
      <c r="AK25" s="694"/>
      <c r="AL25" s="694"/>
      <c r="AM25" s="694"/>
      <c r="AN25" s="694"/>
      <c r="AO25" s="694"/>
      <c r="AP25" s="694"/>
      <c r="AQ25" s="694"/>
      <c r="AR25" s="694"/>
      <c r="AS25" s="694"/>
      <c r="AT25" s="694"/>
      <c r="AU25" s="694"/>
      <c r="AV25" s="694"/>
      <c r="AW25" s="174"/>
      <c r="AX25" s="179"/>
      <c r="AY25" s="126"/>
      <c r="AZ25" s="126"/>
      <c r="BA25" s="126"/>
      <c r="BB25" s="126"/>
      <c r="BC25" s="126"/>
      <c r="BD25" s="126"/>
      <c r="BE25" s="126"/>
      <c r="BF25" s="126"/>
      <c r="BG25" s="174"/>
      <c r="BH25" s="154"/>
      <c r="BI25" s="695"/>
      <c r="BJ25" s="696"/>
      <c r="BK25" s="696"/>
      <c r="BL25" s="696"/>
      <c r="BM25" s="696"/>
      <c r="BN25" s="696"/>
      <c r="BO25" s="696"/>
      <c r="BP25" s="696"/>
      <c r="BQ25" s="696"/>
      <c r="BR25" s="696"/>
      <c r="BS25" s="696"/>
      <c r="BT25" s="696"/>
      <c r="BU25" s="696"/>
      <c r="BV25" s="696"/>
      <c r="BW25" s="696"/>
      <c r="BX25" s="696"/>
      <c r="BY25" s="696"/>
      <c r="BZ25" s="696"/>
      <c r="CA25" s="696"/>
      <c r="CB25" s="696"/>
      <c r="CC25" s="696"/>
      <c r="CD25" s="696"/>
      <c r="CE25" s="696"/>
      <c r="CF25" s="696"/>
      <c r="CG25" s="696"/>
      <c r="CH25" s="696"/>
      <c r="CI25" s="696"/>
      <c r="CJ25" s="696"/>
      <c r="CK25" s="696"/>
      <c r="CL25" s="175"/>
    </row>
    <row r="26" spans="1:90" ht="15.95" customHeight="1" x14ac:dyDescent="0.15">
      <c r="A26" s="55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79"/>
      <c r="R26" s="183"/>
      <c r="S26" s="183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74"/>
      <c r="AG26" s="52"/>
      <c r="AH26" s="676">
        <v>2</v>
      </c>
      <c r="AI26" s="661"/>
      <c r="AJ26" s="663" t="s">
        <v>349</v>
      </c>
      <c r="AK26" s="663"/>
      <c r="AL26" s="663"/>
      <c r="AM26" s="663"/>
      <c r="AN26" s="663"/>
      <c r="AO26" s="663"/>
      <c r="AP26" s="663"/>
      <c r="AQ26" s="663"/>
      <c r="AR26" s="663"/>
      <c r="AS26" s="663"/>
      <c r="AT26" s="663"/>
      <c r="AU26" s="663"/>
      <c r="AV26" s="663"/>
      <c r="AW26" s="61"/>
      <c r="AX26" s="52"/>
      <c r="AY26" s="665">
        <f>'10 収益説明書'!F66</f>
        <v>1</v>
      </c>
      <c r="AZ26" s="665"/>
      <c r="BA26" s="665"/>
      <c r="BB26" s="665"/>
      <c r="BC26" s="665"/>
      <c r="BD26" s="665"/>
      <c r="BE26" s="665"/>
      <c r="BF26" s="665"/>
      <c r="BG26" s="61"/>
      <c r="BH26" s="152"/>
      <c r="BI26" s="667"/>
      <c r="BJ26" s="667"/>
      <c r="BK26" s="667"/>
      <c r="BL26" s="667"/>
      <c r="BM26" s="667"/>
      <c r="BN26" s="667"/>
      <c r="BO26" s="667"/>
      <c r="BP26" s="667"/>
      <c r="BQ26" s="667"/>
      <c r="BR26" s="667"/>
      <c r="BS26" s="667"/>
      <c r="BT26" s="667"/>
      <c r="BU26" s="667"/>
      <c r="BV26" s="667"/>
      <c r="BW26" s="667"/>
      <c r="BX26" s="667"/>
      <c r="BY26" s="667"/>
      <c r="BZ26" s="667"/>
      <c r="CA26" s="667"/>
      <c r="CB26" s="667"/>
      <c r="CC26" s="667"/>
      <c r="CD26" s="667"/>
      <c r="CE26" s="667"/>
      <c r="CF26" s="667"/>
      <c r="CG26" s="667"/>
      <c r="CH26" s="667"/>
      <c r="CI26" s="667"/>
      <c r="CJ26" s="668"/>
      <c r="CK26" s="668"/>
      <c r="CL26" s="170"/>
    </row>
    <row r="27" spans="1:90" ht="15.95" customHeight="1" x14ac:dyDescent="0.15">
      <c r="A27" s="55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56"/>
      <c r="R27" s="692">
        <v>3</v>
      </c>
      <c r="S27" s="693"/>
      <c r="T27" s="688" t="s">
        <v>195</v>
      </c>
      <c r="U27" s="688"/>
      <c r="V27" s="688"/>
      <c r="W27" s="688"/>
      <c r="X27" s="688"/>
      <c r="Y27" s="688"/>
      <c r="Z27" s="688"/>
      <c r="AA27" s="688"/>
      <c r="AB27" s="688"/>
      <c r="AC27" s="688"/>
      <c r="AD27" s="688"/>
      <c r="AE27" s="688"/>
      <c r="AF27" s="62"/>
      <c r="AG27" s="179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74"/>
      <c r="AX27" s="179"/>
      <c r="AY27" s="699">
        <f>SUM(AY28:BF28)</f>
        <v>100</v>
      </c>
      <c r="AZ27" s="699"/>
      <c r="BA27" s="699"/>
      <c r="BB27" s="699"/>
      <c r="BC27" s="699"/>
      <c r="BD27" s="699"/>
      <c r="BE27" s="699"/>
      <c r="BF27" s="699"/>
      <c r="BG27" s="174"/>
      <c r="BH27" s="154"/>
      <c r="BI27" s="695"/>
      <c r="BJ27" s="695"/>
      <c r="BK27" s="695"/>
      <c r="BL27" s="695"/>
      <c r="BM27" s="695"/>
      <c r="BN27" s="695"/>
      <c r="BO27" s="695"/>
      <c r="BP27" s="695"/>
      <c r="BQ27" s="695"/>
      <c r="BR27" s="695"/>
      <c r="BS27" s="695"/>
      <c r="BT27" s="695"/>
      <c r="BU27" s="695"/>
      <c r="BV27" s="695"/>
      <c r="BW27" s="695"/>
      <c r="BX27" s="695"/>
      <c r="BY27" s="695"/>
      <c r="BZ27" s="695"/>
      <c r="CA27" s="695"/>
      <c r="CB27" s="695"/>
      <c r="CC27" s="695"/>
      <c r="CD27" s="695"/>
      <c r="CE27" s="695"/>
      <c r="CF27" s="695"/>
      <c r="CG27" s="695"/>
      <c r="CH27" s="695"/>
      <c r="CI27" s="695"/>
      <c r="CJ27" s="696"/>
      <c r="CK27" s="696"/>
      <c r="CL27" s="175"/>
    </row>
    <row r="28" spans="1:90" ht="15.95" customHeight="1" x14ac:dyDescent="0.15">
      <c r="A28" s="176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80"/>
      <c r="R28" s="184"/>
      <c r="S28" s="184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82"/>
      <c r="AH28" s="700">
        <v>1</v>
      </c>
      <c r="AI28" s="700"/>
      <c r="AJ28" s="701" t="s">
        <v>195</v>
      </c>
      <c r="AK28" s="701"/>
      <c r="AL28" s="701"/>
      <c r="AM28" s="701"/>
      <c r="AN28" s="701"/>
      <c r="AO28" s="701"/>
      <c r="AP28" s="701"/>
      <c r="AQ28" s="701"/>
      <c r="AR28" s="701"/>
      <c r="AS28" s="701"/>
      <c r="AT28" s="701"/>
      <c r="AU28" s="701"/>
      <c r="AV28" s="701"/>
      <c r="AW28" s="63"/>
      <c r="AX28" s="182"/>
      <c r="AY28" s="664">
        <f>'10 収益説明書'!F69</f>
        <v>100</v>
      </c>
      <c r="AZ28" s="664"/>
      <c r="BA28" s="664"/>
      <c r="BB28" s="664"/>
      <c r="BC28" s="664"/>
      <c r="BD28" s="664"/>
      <c r="BE28" s="664"/>
      <c r="BF28" s="664"/>
      <c r="BG28" s="63"/>
      <c r="BH28" s="26"/>
      <c r="BI28" s="666"/>
      <c r="BJ28" s="666"/>
      <c r="BK28" s="666"/>
      <c r="BL28" s="666"/>
      <c r="BM28" s="666"/>
      <c r="BN28" s="666"/>
      <c r="BO28" s="666"/>
      <c r="BP28" s="666"/>
      <c r="BQ28" s="666"/>
      <c r="BR28" s="666"/>
      <c r="BS28" s="666"/>
      <c r="BT28" s="666"/>
      <c r="BU28" s="666"/>
      <c r="BV28" s="666"/>
      <c r="BW28" s="666"/>
      <c r="BX28" s="666"/>
      <c r="BY28" s="666"/>
      <c r="BZ28" s="666"/>
      <c r="CA28" s="666"/>
      <c r="CB28" s="666"/>
      <c r="CC28" s="666"/>
      <c r="CD28" s="666"/>
      <c r="CE28" s="666"/>
      <c r="CF28" s="666"/>
      <c r="CG28" s="666"/>
      <c r="CH28" s="666"/>
      <c r="CI28" s="666"/>
      <c r="CJ28" s="682"/>
      <c r="CK28" s="682"/>
      <c r="CL28" s="171"/>
    </row>
    <row r="29" spans="1:90" ht="13.5" customHeight="1" x14ac:dyDescent="0.15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8"/>
      <c r="S29" s="18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47"/>
      <c r="AI29" s="147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51"/>
      <c r="AX29" s="151"/>
      <c r="AY29" s="127"/>
      <c r="AZ29" s="127"/>
      <c r="BA29" s="127"/>
      <c r="BB29" s="127"/>
      <c r="BC29" s="127"/>
      <c r="BD29" s="127"/>
      <c r="BE29" s="127"/>
      <c r="BF29" s="127"/>
      <c r="BG29" s="151"/>
      <c r="BH29" s="151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151"/>
    </row>
    <row r="30" spans="1:90" ht="22.5" customHeight="1" x14ac:dyDescent="0.15">
      <c r="A30" s="683" t="s">
        <v>116</v>
      </c>
      <c r="B30" s="683"/>
      <c r="C30" s="683"/>
      <c r="D30" s="683"/>
      <c r="E30" s="683"/>
      <c r="F30" s="683"/>
      <c r="G30" s="683"/>
      <c r="H30" s="683"/>
      <c r="I30" s="683"/>
      <c r="J30" s="683"/>
      <c r="K30" s="683"/>
      <c r="L30" s="683"/>
      <c r="M30" s="683"/>
      <c r="N30" s="683"/>
      <c r="O30" s="683"/>
      <c r="P30" s="683"/>
      <c r="Q30" s="683"/>
      <c r="R30" s="683"/>
      <c r="S30" s="683"/>
      <c r="T30" s="683"/>
      <c r="U30" s="683"/>
      <c r="V30" s="683"/>
      <c r="W30" s="683"/>
      <c r="X30" s="683"/>
      <c r="Y30" s="683"/>
      <c r="Z30" s="683"/>
      <c r="AA30" s="683"/>
      <c r="AB30" s="683"/>
      <c r="AC30" s="683"/>
      <c r="AD30" s="683"/>
      <c r="AE30" s="683"/>
      <c r="AF30" s="683"/>
      <c r="AG30" s="683"/>
      <c r="AH30" s="683"/>
      <c r="AI30" s="683"/>
      <c r="AJ30" s="683"/>
      <c r="AK30" s="683"/>
      <c r="AL30" s="683"/>
      <c r="AM30" s="683"/>
      <c r="AN30" s="683"/>
      <c r="AO30" s="683"/>
      <c r="AP30" s="683"/>
      <c r="AQ30" s="683"/>
      <c r="AR30" s="683"/>
      <c r="AS30" s="683"/>
      <c r="AT30" s="683"/>
      <c r="AU30" s="683"/>
      <c r="AV30" s="683"/>
      <c r="AW30" s="683"/>
      <c r="AX30" s="683"/>
      <c r="AY30" s="683"/>
      <c r="AZ30" s="683"/>
      <c r="BA30" s="683"/>
      <c r="BB30" s="683"/>
      <c r="BC30" s="683"/>
      <c r="BD30" s="683"/>
      <c r="BE30" s="683"/>
      <c r="BF30" s="683"/>
      <c r="BG30" s="683"/>
      <c r="BH30" s="683"/>
      <c r="BI30" s="683"/>
      <c r="BJ30" s="683"/>
      <c r="BK30" s="683"/>
      <c r="BL30" s="683"/>
      <c r="BM30" s="683"/>
      <c r="BN30" s="683"/>
      <c r="BO30" s="683"/>
      <c r="BP30" s="683"/>
      <c r="BQ30" s="683"/>
      <c r="BR30" s="683"/>
      <c r="BS30" s="683"/>
      <c r="BT30" s="683"/>
      <c r="BU30" s="683"/>
      <c r="BV30" s="683"/>
      <c r="BW30" s="683"/>
      <c r="BX30" s="683"/>
      <c r="BY30" s="683"/>
      <c r="BZ30" s="683"/>
      <c r="CA30" s="683"/>
      <c r="CB30" s="683"/>
      <c r="CC30" s="683"/>
      <c r="CD30" s="683"/>
      <c r="CE30" s="683"/>
      <c r="CF30" s="683"/>
      <c r="CG30" s="683"/>
      <c r="CH30" s="683"/>
      <c r="CI30" s="683"/>
      <c r="CJ30" s="683"/>
      <c r="CK30" s="683"/>
      <c r="CL30" s="683"/>
    </row>
    <row r="31" spans="1:90" ht="15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</row>
    <row r="32" spans="1:90" ht="16.5" customHeight="1" x14ac:dyDescent="0.15">
      <c r="A32" s="155"/>
      <c r="B32" s="155" t="s">
        <v>8</v>
      </c>
      <c r="C32" s="155"/>
      <c r="D32" s="155"/>
      <c r="E32" s="155"/>
      <c r="F32" s="155"/>
      <c r="G32" s="155"/>
      <c r="H32" s="155"/>
      <c r="I32" s="155"/>
      <c r="CB32" s="155"/>
      <c r="CD32" s="155"/>
      <c r="CE32" s="155"/>
      <c r="CF32" s="155"/>
      <c r="CG32" s="155"/>
      <c r="CH32" s="155"/>
      <c r="CI32" s="155"/>
      <c r="CJ32" s="155"/>
      <c r="CK32" s="189"/>
      <c r="CL32" s="17" t="s">
        <v>114</v>
      </c>
    </row>
    <row r="33" spans="1:90" ht="16.5" customHeight="1" x14ac:dyDescent="0.15">
      <c r="A33" s="57"/>
      <c r="B33" s="671" t="s">
        <v>6</v>
      </c>
      <c r="C33" s="671"/>
      <c r="D33" s="671"/>
      <c r="E33" s="671"/>
      <c r="F33" s="671"/>
      <c r="G33" s="671"/>
      <c r="H33" s="671"/>
      <c r="I33" s="671"/>
      <c r="J33" s="671"/>
      <c r="K33" s="671"/>
      <c r="L33" s="671"/>
      <c r="M33" s="671"/>
      <c r="N33" s="671"/>
      <c r="O33" s="671"/>
      <c r="P33" s="178"/>
      <c r="Q33" s="59"/>
      <c r="R33" s="671" t="s">
        <v>7</v>
      </c>
      <c r="S33" s="671"/>
      <c r="T33" s="671"/>
      <c r="U33" s="671"/>
      <c r="V33" s="671"/>
      <c r="W33" s="671"/>
      <c r="X33" s="671"/>
      <c r="Y33" s="671"/>
      <c r="Z33" s="671"/>
      <c r="AA33" s="671"/>
      <c r="AB33" s="671"/>
      <c r="AC33" s="671"/>
      <c r="AD33" s="671"/>
      <c r="AE33" s="671"/>
      <c r="AF33" s="178"/>
      <c r="AG33" s="59"/>
      <c r="AH33" s="671" t="s">
        <v>9</v>
      </c>
      <c r="AI33" s="671"/>
      <c r="AJ33" s="671"/>
      <c r="AK33" s="671"/>
      <c r="AL33" s="671"/>
      <c r="AM33" s="671"/>
      <c r="AN33" s="671"/>
      <c r="AO33" s="671"/>
      <c r="AP33" s="671"/>
      <c r="AQ33" s="671"/>
      <c r="AR33" s="671"/>
      <c r="AS33" s="671"/>
      <c r="AT33" s="671"/>
      <c r="AU33" s="671"/>
      <c r="AV33" s="671"/>
      <c r="AW33" s="178"/>
      <c r="AX33" s="59"/>
      <c r="AY33" s="671" t="s">
        <v>113</v>
      </c>
      <c r="AZ33" s="671"/>
      <c r="BA33" s="671"/>
      <c r="BB33" s="671"/>
      <c r="BC33" s="671"/>
      <c r="BD33" s="671"/>
      <c r="BE33" s="671"/>
      <c r="BF33" s="671"/>
      <c r="BG33" s="178"/>
      <c r="BH33" s="58"/>
      <c r="BI33" s="671" t="s">
        <v>10</v>
      </c>
      <c r="BJ33" s="671"/>
      <c r="BK33" s="671"/>
      <c r="BL33" s="671"/>
      <c r="BM33" s="671"/>
      <c r="BN33" s="671"/>
      <c r="BO33" s="671"/>
      <c r="BP33" s="671"/>
      <c r="BQ33" s="671"/>
      <c r="BR33" s="671"/>
      <c r="BS33" s="671"/>
      <c r="BT33" s="671"/>
      <c r="BU33" s="671"/>
      <c r="BV33" s="671"/>
      <c r="BW33" s="671"/>
      <c r="BX33" s="671"/>
      <c r="BY33" s="671"/>
      <c r="BZ33" s="671"/>
      <c r="CA33" s="671"/>
      <c r="CB33" s="671"/>
      <c r="CC33" s="671"/>
      <c r="CD33" s="671"/>
      <c r="CE33" s="671"/>
      <c r="CF33" s="671"/>
      <c r="CG33" s="671"/>
      <c r="CH33" s="671"/>
      <c r="CI33" s="671"/>
      <c r="CJ33" s="672"/>
      <c r="CK33" s="673"/>
      <c r="CL33" s="181"/>
    </row>
    <row r="34" spans="1:90" ht="16.5" customHeight="1" x14ac:dyDescent="0.15">
      <c r="A34" s="474"/>
      <c r="B34" s="693">
        <v>1</v>
      </c>
      <c r="C34" s="693"/>
      <c r="D34" s="688" t="s">
        <v>2</v>
      </c>
      <c r="E34" s="688"/>
      <c r="F34" s="688"/>
      <c r="G34" s="688"/>
      <c r="H34" s="688"/>
      <c r="I34" s="688"/>
      <c r="J34" s="688"/>
      <c r="K34" s="688"/>
      <c r="L34" s="688"/>
      <c r="M34" s="688"/>
      <c r="N34" s="688"/>
      <c r="O34" s="688"/>
      <c r="P34" s="203"/>
      <c r="Q34" s="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61"/>
      <c r="AG34" s="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61"/>
      <c r="AX34" s="52"/>
      <c r="AY34" s="665">
        <f>AY35+AY37+AY39</f>
        <v>142468</v>
      </c>
      <c r="AZ34" s="665"/>
      <c r="BA34" s="665"/>
      <c r="BB34" s="665"/>
      <c r="BC34" s="665"/>
      <c r="BD34" s="665"/>
      <c r="BE34" s="665"/>
      <c r="BF34" s="665"/>
      <c r="BG34" s="61"/>
      <c r="BH34" s="152"/>
      <c r="BI34" s="667"/>
      <c r="BJ34" s="667"/>
      <c r="BK34" s="667"/>
      <c r="BL34" s="667"/>
      <c r="BM34" s="667"/>
      <c r="BN34" s="667"/>
      <c r="BO34" s="667"/>
      <c r="BP34" s="667"/>
      <c r="BQ34" s="667"/>
      <c r="BR34" s="667"/>
      <c r="BS34" s="667"/>
      <c r="BT34" s="667"/>
      <c r="BU34" s="667"/>
      <c r="BV34" s="667"/>
      <c r="BW34" s="667"/>
      <c r="BX34" s="667"/>
      <c r="BY34" s="667"/>
      <c r="BZ34" s="667"/>
      <c r="CA34" s="667"/>
      <c r="CB34" s="667"/>
      <c r="CC34" s="667"/>
      <c r="CD34" s="667"/>
      <c r="CE34" s="667"/>
      <c r="CF34" s="667"/>
      <c r="CG34" s="667"/>
      <c r="CH34" s="667"/>
      <c r="CI34" s="667"/>
      <c r="CJ34" s="668"/>
      <c r="CK34" s="668"/>
      <c r="CL34" s="170"/>
    </row>
    <row r="35" spans="1:90" s="239" customFormat="1" ht="16.5" customHeight="1" x14ac:dyDescent="0.15">
      <c r="A35" s="474"/>
      <c r="B35" s="480"/>
      <c r="C35" s="480"/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1"/>
      <c r="O35" s="481"/>
      <c r="P35" s="203"/>
      <c r="Q35" s="51"/>
      <c r="R35" s="652">
        <v>1</v>
      </c>
      <c r="S35" s="652"/>
      <c r="T35" s="655" t="s">
        <v>51</v>
      </c>
      <c r="U35" s="655"/>
      <c r="V35" s="655"/>
      <c r="W35" s="655"/>
      <c r="X35" s="655"/>
      <c r="Y35" s="655"/>
      <c r="Z35" s="655"/>
      <c r="AA35" s="655"/>
      <c r="AB35" s="655"/>
      <c r="AC35" s="655"/>
      <c r="AD35" s="655"/>
      <c r="AE35" s="655"/>
      <c r="AF35" s="60"/>
      <c r="AG35" s="51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60"/>
      <c r="AX35" s="51"/>
      <c r="AY35" s="697">
        <f>SUM(AY36:BF36)</f>
        <v>44600</v>
      </c>
      <c r="AZ35" s="697"/>
      <c r="BA35" s="697"/>
      <c r="BB35" s="697"/>
      <c r="BC35" s="697"/>
      <c r="BD35" s="697"/>
      <c r="BE35" s="697"/>
      <c r="BF35" s="697"/>
      <c r="BG35" s="60"/>
      <c r="BH35" s="153"/>
      <c r="BI35" s="383"/>
      <c r="BJ35" s="383"/>
      <c r="BK35" s="383"/>
      <c r="BL35" s="383"/>
      <c r="BM35" s="383"/>
      <c r="BN35" s="383"/>
      <c r="BO35" s="383"/>
      <c r="BP35" s="383"/>
      <c r="BQ35" s="383"/>
      <c r="BR35" s="383"/>
      <c r="BS35" s="383"/>
      <c r="BT35" s="383"/>
      <c r="BU35" s="383"/>
      <c r="BV35" s="383"/>
      <c r="BW35" s="383"/>
      <c r="BX35" s="383"/>
      <c r="BY35" s="383"/>
      <c r="BZ35" s="383"/>
      <c r="CA35" s="383"/>
      <c r="CB35" s="383"/>
      <c r="CC35" s="383"/>
      <c r="CD35" s="383"/>
      <c r="CE35" s="383"/>
      <c r="CF35" s="383"/>
      <c r="CG35" s="383"/>
      <c r="CH35" s="383"/>
      <c r="CI35" s="383"/>
      <c r="CJ35" s="384"/>
      <c r="CK35" s="384"/>
      <c r="CL35" s="173"/>
    </row>
    <row r="36" spans="1:90" s="239" customFormat="1" ht="16.5" customHeight="1" x14ac:dyDescent="0.15">
      <c r="A36" s="474"/>
      <c r="B36" s="480"/>
      <c r="C36" s="480"/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481"/>
      <c r="P36" s="203"/>
      <c r="Q36" s="52"/>
      <c r="R36" s="54"/>
      <c r="S36" s="54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61"/>
      <c r="AG36" s="52"/>
      <c r="AH36" s="661">
        <v>1</v>
      </c>
      <c r="AI36" s="661"/>
      <c r="AJ36" s="663" t="s">
        <v>51</v>
      </c>
      <c r="AK36" s="663"/>
      <c r="AL36" s="663"/>
      <c r="AM36" s="663"/>
      <c r="AN36" s="663"/>
      <c r="AO36" s="663"/>
      <c r="AP36" s="663"/>
      <c r="AQ36" s="663"/>
      <c r="AR36" s="663"/>
      <c r="AS36" s="663"/>
      <c r="AT36" s="663"/>
      <c r="AU36" s="663"/>
      <c r="AV36" s="663"/>
      <c r="AW36" s="61"/>
      <c r="AX36" s="52"/>
      <c r="AY36" s="665">
        <f>'11 資本説明書'!F8</f>
        <v>44600</v>
      </c>
      <c r="AZ36" s="665"/>
      <c r="BA36" s="665"/>
      <c r="BB36" s="665"/>
      <c r="BC36" s="665"/>
      <c r="BD36" s="665"/>
      <c r="BE36" s="665"/>
      <c r="BF36" s="665"/>
      <c r="BG36" s="61"/>
      <c r="BH36" s="152"/>
      <c r="BI36" s="385"/>
      <c r="BJ36" s="385"/>
      <c r="BK36" s="385"/>
      <c r="BL36" s="385"/>
      <c r="BM36" s="385"/>
      <c r="BN36" s="385"/>
      <c r="BO36" s="385"/>
      <c r="BP36" s="385"/>
      <c r="BQ36" s="385"/>
      <c r="BR36" s="385"/>
      <c r="BS36" s="385"/>
      <c r="BT36" s="385"/>
      <c r="BU36" s="385"/>
      <c r="BV36" s="385"/>
      <c r="BW36" s="385"/>
      <c r="BX36" s="385"/>
      <c r="BY36" s="385"/>
      <c r="BZ36" s="385"/>
      <c r="CA36" s="385"/>
      <c r="CB36" s="385"/>
      <c r="CC36" s="385"/>
      <c r="CD36" s="385"/>
      <c r="CE36" s="385"/>
      <c r="CF36" s="385"/>
      <c r="CG36" s="385"/>
      <c r="CH36" s="385"/>
      <c r="CI36" s="385"/>
      <c r="CJ36" s="386"/>
      <c r="CK36" s="386"/>
      <c r="CL36" s="170"/>
    </row>
    <row r="37" spans="1:90" s="239" customFormat="1" ht="16.5" customHeight="1" x14ac:dyDescent="0.15">
      <c r="A37" s="474"/>
      <c r="B37" s="18"/>
      <c r="C37" s="18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179"/>
      <c r="R37" s="698">
        <v>2</v>
      </c>
      <c r="S37" s="698"/>
      <c r="T37" s="694" t="s">
        <v>17</v>
      </c>
      <c r="U37" s="694"/>
      <c r="V37" s="694"/>
      <c r="W37" s="694"/>
      <c r="X37" s="694"/>
      <c r="Y37" s="694"/>
      <c r="Z37" s="694"/>
      <c r="AA37" s="694"/>
      <c r="AB37" s="694"/>
      <c r="AC37" s="694"/>
      <c r="AD37" s="694"/>
      <c r="AE37" s="694"/>
      <c r="AF37" s="174"/>
      <c r="AG37" s="179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74"/>
      <c r="AX37" s="179"/>
      <c r="AY37" s="699">
        <f>SUM(AY38:BF38)</f>
        <v>47868</v>
      </c>
      <c r="AZ37" s="699"/>
      <c r="BA37" s="699"/>
      <c r="BB37" s="699"/>
      <c r="BC37" s="699"/>
      <c r="BD37" s="699"/>
      <c r="BE37" s="699"/>
      <c r="BF37" s="699"/>
      <c r="BG37" s="174"/>
      <c r="BH37" s="154"/>
      <c r="BI37" s="695"/>
      <c r="BJ37" s="695"/>
      <c r="BK37" s="695"/>
      <c r="BL37" s="695"/>
      <c r="BM37" s="695"/>
      <c r="BN37" s="695"/>
      <c r="BO37" s="695"/>
      <c r="BP37" s="695"/>
      <c r="BQ37" s="695"/>
      <c r="BR37" s="695"/>
      <c r="BS37" s="695"/>
      <c r="BT37" s="695"/>
      <c r="BU37" s="695"/>
      <c r="BV37" s="695"/>
      <c r="BW37" s="695"/>
      <c r="BX37" s="695"/>
      <c r="BY37" s="695"/>
      <c r="BZ37" s="695"/>
      <c r="CA37" s="695"/>
      <c r="CB37" s="695"/>
      <c r="CC37" s="695"/>
      <c r="CD37" s="695"/>
      <c r="CE37" s="695"/>
      <c r="CF37" s="695"/>
      <c r="CG37" s="695"/>
      <c r="CH37" s="695"/>
      <c r="CI37" s="695"/>
      <c r="CJ37" s="696"/>
      <c r="CK37" s="696"/>
      <c r="CL37" s="175"/>
    </row>
    <row r="38" spans="1:90" s="239" customFormat="1" ht="16.5" customHeight="1" x14ac:dyDescent="0.15">
      <c r="A38" s="474"/>
      <c r="B38" s="18"/>
      <c r="C38" s="18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51"/>
      <c r="R38" s="476"/>
      <c r="S38" s="476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60"/>
      <c r="AG38" s="51"/>
      <c r="AH38" s="652">
        <v>1</v>
      </c>
      <c r="AI38" s="652"/>
      <c r="AJ38" s="655" t="s">
        <v>17</v>
      </c>
      <c r="AK38" s="655"/>
      <c r="AL38" s="655"/>
      <c r="AM38" s="655"/>
      <c r="AN38" s="655"/>
      <c r="AO38" s="655"/>
      <c r="AP38" s="655"/>
      <c r="AQ38" s="655"/>
      <c r="AR38" s="655"/>
      <c r="AS38" s="655"/>
      <c r="AT38" s="655"/>
      <c r="AU38" s="655"/>
      <c r="AV38" s="655"/>
      <c r="AW38" s="60"/>
      <c r="AX38" s="51"/>
      <c r="AY38" s="697">
        <v>47868</v>
      </c>
      <c r="AZ38" s="697"/>
      <c r="BA38" s="697"/>
      <c r="BB38" s="697"/>
      <c r="BC38" s="697"/>
      <c r="BD38" s="697"/>
      <c r="BE38" s="697"/>
      <c r="BF38" s="697"/>
      <c r="BG38" s="60"/>
      <c r="BH38" s="153"/>
      <c r="BI38" s="669" t="s">
        <v>346</v>
      </c>
      <c r="BJ38" s="669"/>
      <c r="BK38" s="669"/>
      <c r="BL38" s="669"/>
      <c r="BM38" s="669"/>
      <c r="BN38" s="669"/>
      <c r="BO38" s="669"/>
      <c r="BP38" s="669"/>
      <c r="BQ38" s="669"/>
      <c r="BR38" s="669"/>
      <c r="BS38" s="669"/>
      <c r="BT38" s="669"/>
      <c r="BU38" s="669"/>
      <c r="BV38" s="669"/>
      <c r="BW38" s="669"/>
      <c r="BX38" s="669"/>
      <c r="BY38" s="669"/>
      <c r="BZ38" s="669"/>
      <c r="CA38" s="669"/>
      <c r="CB38" s="669"/>
      <c r="CC38" s="669"/>
      <c r="CD38" s="669"/>
      <c r="CE38" s="669"/>
      <c r="CF38" s="669"/>
      <c r="CG38" s="669"/>
      <c r="CH38" s="669"/>
      <c r="CI38" s="669"/>
      <c r="CJ38" s="670"/>
      <c r="CK38" s="670"/>
      <c r="CL38" s="173"/>
    </row>
    <row r="39" spans="1:90" s="239" customFormat="1" ht="16.5" customHeight="1" x14ac:dyDescent="0.15">
      <c r="A39" s="474"/>
      <c r="B39" s="18"/>
      <c r="C39" s="18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52"/>
      <c r="R39" s="661">
        <v>3</v>
      </c>
      <c r="S39" s="661"/>
      <c r="T39" s="663" t="s">
        <v>408</v>
      </c>
      <c r="U39" s="663"/>
      <c r="V39" s="663"/>
      <c r="W39" s="663"/>
      <c r="X39" s="663"/>
      <c r="Y39" s="663"/>
      <c r="Z39" s="663"/>
      <c r="AA39" s="663"/>
      <c r="AB39" s="663"/>
      <c r="AC39" s="663"/>
      <c r="AD39" s="663"/>
      <c r="AE39" s="663"/>
      <c r="AF39" s="61"/>
      <c r="AG39" s="152"/>
      <c r="AH39" s="471"/>
      <c r="AI39" s="471"/>
      <c r="AJ39" s="470"/>
      <c r="AK39" s="470"/>
      <c r="AL39" s="470"/>
      <c r="AM39" s="470"/>
      <c r="AN39" s="470"/>
      <c r="AO39" s="470"/>
      <c r="AP39" s="470"/>
      <c r="AQ39" s="470"/>
      <c r="AR39" s="470"/>
      <c r="AS39" s="470"/>
      <c r="AT39" s="470"/>
      <c r="AU39" s="470"/>
      <c r="AV39" s="470"/>
      <c r="AW39" s="152"/>
      <c r="AX39" s="52"/>
      <c r="AY39" s="665">
        <f>AY40</f>
        <v>50000</v>
      </c>
      <c r="AZ39" s="665"/>
      <c r="BA39" s="665"/>
      <c r="BB39" s="665"/>
      <c r="BC39" s="665"/>
      <c r="BD39" s="665"/>
      <c r="BE39" s="665"/>
      <c r="BF39" s="665"/>
      <c r="BG39" s="61"/>
      <c r="BH39" s="152"/>
      <c r="BI39" s="667"/>
      <c r="BJ39" s="667"/>
      <c r="BK39" s="667"/>
      <c r="BL39" s="667"/>
      <c r="BM39" s="667"/>
      <c r="BN39" s="667"/>
      <c r="BO39" s="667"/>
      <c r="BP39" s="667"/>
      <c r="BQ39" s="667"/>
      <c r="BR39" s="667"/>
      <c r="BS39" s="667"/>
      <c r="BT39" s="667"/>
      <c r="BU39" s="667"/>
      <c r="BV39" s="667"/>
      <c r="BW39" s="667"/>
      <c r="BX39" s="667"/>
      <c r="BY39" s="667"/>
      <c r="BZ39" s="667"/>
      <c r="CA39" s="667"/>
      <c r="CB39" s="667"/>
      <c r="CC39" s="667"/>
      <c r="CD39" s="667"/>
      <c r="CE39" s="667"/>
      <c r="CF39" s="667"/>
      <c r="CG39" s="667"/>
      <c r="CH39" s="667"/>
      <c r="CI39" s="667"/>
      <c r="CJ39" s="667"/>
      <c r="CK39" s="667"/>
      <c r="CL39" s="170"/>
    </row>
    <row r="40" spans="1:90" s="239" customFormat="1" ht="16.5" customHeight="1" x14ac:dyDescent="0.15">
      <c r="A40" s="176"/>
      <c r="B40" s="184"/>
      <c r="C40" s="184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0"/>
      <c r="R40" s="184"/>
      <c r="S40" s="184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77"/>
      <c r="AG40" s="189"/>
      <c r="AH40" s="662">
        <v>1</v>
      </c>
      <c r="AI40" s="662"/>
      <c r="AJ40" s="654" t="s">
        <v>409</v>
      </c>
      <c r="AK40" s="654"/>
      <c r="AL40" s="654"/>
      <c r="AM40" s="654"/>
      <c r="AN40" s="654"/>
      <c r="AO40" s="654"/>
      <c r="AP40" s="654"/>
      <c r="AQ40" s="654"/>
      <c r="AR40" s="654"/>
      <c r="AS40" s="654"/>
      <c r="AT40" s="654"/>
      <c r="AU40" s="654"/>
      <c r="AV40" s="654"/>
      <c r="AW40" s="189"/>
      <c r="AX40" s="180"/>
      <c r="AY40" s="664">
        <f>'11 資本説明書'!F14</f>
        <v>50000</v>
      </c>
      <c r="AZ40" s="664"/>
      <c r="BA40" s="664"/>
      <c r="BB40" s="664"/>
      <c r="BC40" s="664"/>
      <c r="BD40" s="664"/>
      <c r="BE40" s="664"/>
      <c r="BF40" s="664"/>
      <c r="BG40" s="364"/>
      <c r="BH40" s="189"/>
      <c r="BI40" s="666" t="s">
        <v>410</v>
      </c>
      <c r="BJ40" s="666"/>
      <c r="BK40" s="666"/>
      <c r="BL40" s="666"/>
      <c r="BM40" s="666"/>
      <c r="BN40" s="666"/>
      <c r="BO40" s="666"/>
      <c r="BP40" s="666"/>
      <c r="BQ40" s="666"/>
      <c r="BR40" s="666"/>
      <c r="BS40" s="666"/>
      <c r="BT40" s="666"/>
      <c r="BU40" s="666"/>
      <c r="BV40" s="666"/>
      <c r="BW40" s="666"/>
      <c r="BX40" s="666"/>
      <c r="BY40" s="666"/>
      <c r="BZ40" s="666"/>
      <c r="CA40" s="666"/>
      <c r="CB40" s="666"/>
      <c r="CC40" s="666"/>
      <c r="CD40" s="666"/>
      <c r="CE40" s="666"/>
      <c r="CF40" s="666"/>
      <c r="CG40" s="666"/>
      <c r="CH40" s="666"/>
      <c r="CI40" s="666"/>
      <c r="CJ40" s="666"/>
      <c r="CK40" s="666"/>
      <c r="CL40" s="475"/>
    </row>
    <row r="41" spans="1:90" ht="22.5" customHeight="1" x14ac:dyDescent="0.15"/>
    <row r="42" spans="1:90" ht="16.5" customHeight="1" x14ac:dyDescent="0.15">
      <c r="A42" s="155"/>
      <c r="B42" s="155" t="s">
        <v>115</v>
      </c>
      <c r="C42" s="155"/>
      <c r="D42" s="155"/>
      <c r="E42" s="155"/>
      <c r="F42" s="155"/>
      <c r="G42" s="155"/>
      <c r="H42" s="155"/>
      <c r="I42" s="155"/>
      <c r="CB42" s="155"/>
      <c r="CD42" s="155"/>
      <c r="CE42" s="155"/>
      <c r="CF42" s="155"/>
      <c r="CG42" s="155"/>
      <c r="CH42" s="155"/>
      <c r="CI42" s="155"/>
      <c r="CJ42" s="155"/>
      <c r="CK42" s="189"/>
      <c r="CL42" s="17" t="s">
        <v>114</v>
      </c>
    </row>
    <row r="43" spans="1:90" ht="16.5" customHeight="1" x14ac:dyDescent="0.15">
      <c r="A43" s="57"/>
      <c r="B43" s="671" t="s">
        <v>6</v>
      </c>
      <c r="C43" s="671"/>
      <c r="D43" s="671"/>
      <c r="E43" s="671"/>
      <c r="F43" s="671"/>
      <c r="G43" s="671"/>
      <c r="H43" s="671"/>
      <c r="I43" s="671"/>
      <c r="J43" s="671"/>
      <c r="K43" s="671"/>
      <c r="L43" s="671"/>
      <c r="M43" s="671"/>
      <c r="N43" s="671"/>
      <c r="O43" s="671"/>
      <c r="P43" s="178"/>
      <c r="Q43" s="59"/>
      <c r="R43" s="671" t="s">
        <v>7</v>
      </c>
      <c r="S43" s="671"/>
      <c r="T43" s="671"/>
      <c r="U43" s="671"/>
      <c r="V43" s="671"/>
      <c r="W43" s="671"/>
      <c r="X43" s="671"/>
      <c r="Y43" s="671"/>
      <c r="Z43" s="671"/>
      <c r="AA43" s="671"/>
      <c r="AB43" s="671"/>
      <c r="AC43" s="671"/>
      <c r="AD43" s="671"/>
      <c r="AE43" s="671"/>
      <c r="AF43" s="178"/>
      <c r="AG43" s="59"/>
      <c r="AH43" s="671" t="s">
        <v>9</v>
      </c>
      <c r="AI43" s="671"/>
      <c r="AJ43" s="671"/>
      <c r="AK43" s="671"/>
      <c r="AL43" s="671"/>
      <c r="AM43" s="671"/>
      <c r="AN43" s="671"/>
      <c r="AO43" s="671"/>
      <c r="AP43" s="671"/>
      <c r="AQ43" s="671"/>
      <c r="AR43" s="671"/>
      <c r="AS43" s="671"/>
      <c r="AT43" s="671"/>
      <c r="AU43" s="671"/>
      <c r="AV43" s="671"/>
      <c r="AW43" s="178"/>
      <c r="AX43" s="59"/>
      <c r="AY43" s="671" t="s">
        <v>113</v>
      </c>
      <c r="AZ43" s="671"/>
      <c r="BA43" s="671"/>
      <c r="BB43" s="671"/>
      <c r="BC43" s="671"/>
      <c r="BD43" s="671"/>
      <c r="BE43" s="671"/>
      <c r="BF43" s="671"/>
      <c r="BG43" s="178"/>
      <c r="BH43" s="58"/>
      <c r="BI43" s="671" t="s">
        <v>10</v>
      </c>
      <c r="BJ43" s="671"/>
      <c r="BK43" s="671"/>
      <c r="BL43" s="671"/>
      <c r="BM43" s="671"/>
      <c r="BN43" s="671"/>
      <c r="BO43" s="671"/>
      <c r="BP43" s="671"/>
      <c r="BQ43" s="671"/>
      <c r="BR43" s="671"/>
      <c r="BS43" s="671"/>
      <c r="BT43" s="671"/>
      <c r="BU43" s="671"/>
      <c r="BV43" s="671"/>
      <c r="BW43" s="671"/>
      <c r="BX43" s="671"/>
      <c r="BY43" s="671"/>
      <c r="BZ43" s="671"/>
      <c r="CA43" s="671"/>
      <c r="CB43" s="671"/>
      <c r="CC43" s="671"/>
      <c r="CD43" s="671"/>
      <c r="CE43" s="671"/>
      <c r="CF43" s="671"/>
      <c r="CG43" s="671"/>
      <c r="CH43" s="671"/>
      <c r="CI43" s="671"/>
      <c r="CJ43" s="672"/>
      <c r="CK43" s="673"/>
      <c r="CL43" s="181"/>
    </row>
    <row r="44" spans="1:90" ht="16.5" customHeight="1" x14ac:dyDescent="0.15">
      <c r="A44" s="172"/>
      <c r="B44" s="652">
        <v>1</v>
      </c>
      <c r="C44" s="652"/>
      <c r="D44" s="655" t="s">
        <v>3</v>
      </c>
      <c r="E44" s="655"/>
      <c r="F44" s="655"/>
      <c r="G44" s="655"/>
      <c r="H44" s="655"/>
      <c r="I44" s="655"/>
      <c r="J44" s="655"/>
      <c r="K44" s="655"/>
      <c r="L44" s="655"/>
      <c r="M44" s="655"/>
      <c r="N44" s="655"/>
      <c r="O44" s="655"/>
      <c r="P44" s="60"/>
      <c r="Q44" s="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61"/>
      <c r="AG44" s="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61"/>
      <c r="AX44" s="52"/>
      <c r="AY44" s="665">
        <f>AY45+AY48+AY50</f>
        <v>213491</v>
      </c>
      <c r="AZ44" s="665"/>
      <c r="BA44" s="665"/>
      <c r="BB44" s="665"/>
      <c r="BC44" s="665"/>
      <c r="BD44" s="665"/>
      <c r="BE44" s="665"/>
      <c r="BF44" s="665"/>
      <c r="BG44" s="61"/>
      <c r="BH44" s="152"/>
      <c r="BI44" s="667"/>
      <c r="BJ44" s="667"/>
      <c r="BK44" s="667"/>
      <c r="BL44" s="667"/>
      <c r="BM44" s="667"/>
      <c r="BN44" s="667"/>
      <c r="BO44" s="667"/>
      <c r="BP44" s="667"/>
      <c r="BQ44" s="667"/>
      <c r="BR44" s="667"/>
      <c r="BS44" s="667"/>
      <c r="BT44" s="667"/>
      <c r="BU44" s="667"/>
      <c r="BV44" s="667"/>
      <c r="BW44" s="667"/>
      <c r="BX44" s="667"/>
      <c r="BY44" s="667"/>
      <c r="BZ44" s="667"/>
      <c r="CA44" s="667"/>
      <c r="CB44" s="667"/>
      <c r="CC44" s="667"/>
      <c r="CD44" s="667"/>
      <c r="CE44" s="667"/>
      <c r="CF44" s="667"/>
      <c r="CG44" s="667"/>
      <c r="CH44" s="667"/>
      <c r="CI44" s="667"/>
      <c r="CJ44" s="668"/>
      <c r="CK44" s="668"/>
      <c r="CL44" s="170"/>
    </row>
    <row r="45" spans="1:90" ht="16.5" customHeight="1" x14ac:dyDescent="0.15">
      <c r="A45" s="474"/>
      <c r="B45" s="18"/>
      <c r="C45" s="18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51"/>
      <c r="R45" s="652">
        <v>1</v>
      </c>
      <c r="S45" s="652"/>
      <c r="T45" s="655" t="s">
        <v>4</v>
      </c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0"/>
      <c r="AG45" s="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61"/>
      <c r="AX45" s="52"/>
      <c r="AY45" s="665">
        <f>SUM(AY46:BF47)</f>
        <v>47755</v>
      </c>
      <c r="AZ45" s="665"/>
      <c r="BA45" s="665"/>
      <c r="BB45" s="665"/>
      <c r="BC45" s="665"/>
      <c r="BD45" s="665"/>
      <c r="BE45" s="665"/>
      <c r="BF45" s="665"/>
      <c r="BG45" s="61"/>
      <c r="BH45" s="152"/>
      <c r="BI45" s="667"/>
      <c r="BJ45" s="667"/>
      <c r="BK45" s="667"/>
      <c r="BL45" s="667"/>
      <c r="BM45" s="667"/>
      <c r="BN45" s="667"/>
      <c r="BO45" s="667"/>
      <c r="BP45" s="667"/>
      <c r="BQ45" s="667"/>
      <c r="BR45" s="667"/>
      <c r="BS45" s="667"/>
      <c r="BT45" s="667"/>
      <c r="BU45" s="667"/>
      <c r="BV45" s="667"/>
      <c r="BW45" s="667"/>
      <c r="BX45" s="667"/>
      <c r="BY45" s="667"/>
      <c r="BZ45" s="667"/>
      <c r="CA45" s="667"/>
      <c r="CB45" s="667"/>
      <c r="CC45" s="667"/>
      <c r="CD45" s="667"/>
      <c r="CE45" s="667"/>
      <c r="CF45" s="667"/>
      <c r="CG45" s="667"/>
      <c r="CH45" s="667"/>
      <c r="CI45" s="667"/>
      <c r="CJ45" s="668"/>
      <c r="CK45" s="668"/>
      <c r="CL45" s="170"/>
    </row>
    <row r="46" spans="1:90" ht="16.5" customHeight="1" x14ac:dyDescent="0.15">
      <c r="A46" s="474"/>
      <c r="B46" s="18"/>
      <c r="C46" s="18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56"/>
      <c r="R46" s="18"/>
      <c r="S46" s="18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62"/>
      <c r="AG46" s="52"/>
      <c r="AH46" s="661">
        <v>1</v>
      </c>
      <c r="AI46" s="661"/>
      <c r="AJ46" s="663" t="s">
        <v>219</v>
      </c>
      <c r="AK46" s="663"/>
      <c r="AL46" s="663"/>
      <c r="AM46" s="663"/>
      <c r="AN46" s="663"/>
      <c r="AO46" s="663"/>
      <c r="AP46" s="663"/>
      <c r="AQ46" s="663"/>
      <c r="AR46" s="663"/>
      <c r="AS46" s="663"/>
      <c r="AT46" s="663"/>
      <c r="AU46" s="663"/>
      <c r="AV46" s="663"/>
      <c r="AW46" s="61"/>
      <c r="AX46" s="52"/>
      <c r="AY46" s="665">
        <f>'11 資本説明書'!F24</f>
        <v>30144</v>
      </c>
      <c r="AZ46" s="665"/>
      <c r="BA46" s="665"/>
      <c r="BB46" s="665"/>
      <c r="BC46" s="665"/>
      <c r="BD46" s="665"/>
      <c r="BE46" s="665"/>
      <c r="BF46" s="665"/>
      <c r="BG46" s="61"/>
      <c r="BH46" s="152"/>
      <c r="BI46" s="667" t="s">
        <v>220</v>
      </c>
      <c r="BJ46" s="667"/>
      <c r="BK46" s="667"/>
      <c r="BL46" s="667"/>
      <c r="BM46" s="667"/>
      <c r="BN46" s="667"/>
      <c r="BO46" s="667"/>
      <c r="BP46" s="667"/>
      <c r="BQ46" s="667"/>
      <c r="BR46" s="667"/>
      <c r="BS46" s="667"/>
      <c r="BT46" s="667"/>
      <c r="BU46" s="667"/>
      <c r="BV46" s="667"/>
      <c r="BW46" s="667"/>
      <c r="BX46" s="667"/>
      <c r="BY46" s="667"/>
      <c r="BZ46" s="667"/>
      <c r="CA46" s="667"/>
      <c r="CB46" s="667"/>
      <c r="CC46" s="667"/>
      <c r="CD46" s="667"/>
      <c r="CE46" s="667"/>
      <c r="CF46" s="667"/>
      <c r="CG46" s="667"/>
      <c r="CH46" s="667"/>
      <c r="CI46" s="667"/>
      <c r="CJ46" s="668"/>
      <c r="CK46" s="668"/>
      <c r="CL46" s="170"/>
    </row>
    <row r="47" spans="1:90" s="239" customFormat="1" ht="16.5" customHeight="1" x14ac:dyDescent="0.15">
      <c r="A47" s="474"/>
      <c r="B47" s="18"/>
      <c r="C47" s="18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56"/>
      <c r="R47" s="18"/>
      <c r="S47" s="18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62"/>
      <c r="AG47" s="52"/>
      <c r="AH47" s="661">
        <v>2</v>
      </c>
      <c r="AI47" s="661"/>
      <c r="AJ47" s="663" t="s">
        <v>411</v>
      </c>
      <c r="AK47" s="663"/>
      <c r="AL47" s="663"/>
      <c r="AM47" s="663"/>
      <c r="AN47" s="663"/>
      <c r="AO47" s="663"/>
      <c r="AP47" s="663"/>
      <c r="AQ47" s="663"/>
      <c r="AR47" s="663"/>
      <c r="AS47" s="663"/>
      <c r="AT47" s="663"/>
      <c r="AU47" s="663"/>
      <c r="AV47" s="663"/>
      <c r="AW47" s="61"/>
      <c r="AX47" s="52"/>
      <c r="AY47" s="665">
        <f>'11 資本説明書'!F26</f>
        <v>17611</v>
      </c>
      <c r="AZ47" s="665"/>
      <c r="BA47" s="665"/>
      <c r="BB47" s="665"/>
      <c r="BC47" s="665"/>
      <c r="BD47" s="665"/>
      <c r="BE47" s="665"/>
      <c r="BF47" s="665"/>
      <c r="BG47" s="61"/>
      <c r="BH47" s="152"/>
      <c r="BI47" s="667" t="s">
        <v>438</v>
      </c>
      <c r="BJ47" s="667"/>
      <c r="BK47" s="667"/>
      <c r="BL47" s="667"/>
      <c r="BM47" s="667"/>
      <c r="BN47" s="667"/>
      <c r="BO47" s="667"/>
      <c r="BP47" s="667"/>
      <c r="BQ47" s="667"/>
      <c r="BR47" s="667"/>
      <c r="BS47" s="667"/>
      <c r="BT47" s="667"/>
      <c r="BU47" s="667"/>
      <c r="BV47" s="667"/>
      <c r="BW47" s="667"/>
      <c r="BX47" s="667"/>
      <c r="BY47" s="667"/>
      <c r="BZ47" s="667"/>
      <c r="CA47" s="667"/>
      <c r="CB47" s="667"/>
      <c r="CC47" s="667"/>
      <c r="CD47" s="667"/>
      <c r="CE47" s="667"/>
      <c r="CF47" s="667"/>
      <c r="CG47" s="667"/>
      <c r="CH47" s="667"/>
      <c r="CI47" s="667"/>
      <c r="CJ47" s="667"/>
      <c r="CK47" s="667"/>
      <c r="CL47" s="170"/>
    </row>
    <row r="48" spans="1:90" ht="16.5" customHeight="1" x14ac:dyDescent="0.15">
      <c r="A48" s="474"/>
      <c r="B48" s="18"/>
      <c r="C48" s="18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51"/>
      <c r="R48" s="652">
        <v>2</v>
      </c>
      <c r="S48" s="652"/>
      <c r="T48" s="655" t="s">
        <v>5</v>
      </c>
      <c r="U48" s="655"/>
      <c r="V48" s="655"/>
      <c r="W48" s="655"/>
      <c r="X48" s="655"/>
      <c r="Y48" s="655"/>
      <c r="Z48" s="655"/>
      <c r="AA48" s="655"/>
      <c r="AB48" s="655"/>
      <c r="AC48" s="655"/>
      <c r="AD48" s="655"/>
      <c r="AE48" s="655"/>
      <c r="AF48" s="60"/>
      <c r="AG48" s="52"/>
      <c r="AH48" s="54"/>
      <c r="AI48" s="54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61"/>
      <c r="AX48" s="52"/>
      <c r="AY48" s="665">
        <f>SUM(AY49:BF49)</f>
        <v>115736</v>
      </c>
      <c r="AZ48" s="665"/>
      <c r="BA48" s="665"/>
      <c r="BB48" s="665"/>
      <c r="BC48" s="665"/>
      <c r="BD48" s="665"/>
      <c r="BE48" s="665"/>
      <c r="BF48" s="665"/>
      <c r="BG48" s="61"/>
      <c r="BH48" s="152"/>
      <c r="BI48" s="667"/>
      <c r="BJ48" s="667"/>
      <c r="BK48" s="667"/>
      <c r="BL48" s="667"/>
      <c r="BM48" s="667"/>
      <c r="BN48" s="667"/>
      <c r="BO48" s="667"/>
      <c r="BP48" s="667"/>
      <c r="BQ48" s="667"/>
      <c r="BR48" s="667"/>
      <c r="BS48" s="667"/>
      <c r="BT48" s="667"/>
      <c r="BU48" s="667"/>
      <c r="BV48" s="667"/>
      <c r="BW48" s="667"/>
      <c r="BX48" s="667"/>
      <c r="BY48" s="667"/>
      <c r="BZ48" s="667"/>
      <c r="CA48" s="667"/>
      <c r="CB48" s="667"/>
      <c r="CC48" s="667"/>
      <c r="CD48" s="667"/>
      <c r="CE48" s="667"/>
      <c r="CF48" s="667"/>
      <c r="CG48" s="667"/>
      <c r="CH48" s="667"/>
      <c r="CI48" s="667"/>
      <c r="CJ48" s="668"/>
      <c r="CK48" s="668"/>
      <c r="CL48" s="170"/>
    </row>
    <row r="49" spans="1:90" ht="16.5" customHeight="1" x14ac:dyDescent="0.15">
      <c r="A49" s="474"/>
      <c r="B49" s="18"/>
      <c r="C49" s="18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56"/>
      <c r="R49" s="18"/>
      <c r="S49" s="18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62"/>
      <c r="AG49" s="51"/>
      <c r="AH49" s="652">
        <v>1</v>
      </c>
      <c r="AI49" s="652"/>
      <c r="AJ49" s="655" t="s">
        <v>5</v>
      </c>
      <c r="AK49" s="655"/>
      <c r="AL49" s="655"/>
      <c r="AM49" s="655"/>
      <c r="AN49" s="655"/>
      <c r="AO49" s="655"/>
      <c r="AP49" s="655"/>
      <c r="AQ49" s="655"/>
      <c r="AR49" s="655"/>
      <c r="AS49" s="655"/>
      <c r="AT49" s="655"/>
      <c r="AU49" s="655"/>
      <c r="AV49" s="655"/>
      <c r="AW49" s="60"/>
      <c r="AX49" s="51"/>
      <c r="AY49" s="697">
        <f>'11 資本説明書'!F28</f>
        <v>115736</v>
      </c>
      <c r="AZ49" s="697"/>
      <c r="BA49" s="697"/>
      <c r="BB49" s="697"/>
      <c r="BC49" s="697"/>
      <c r="BD49" s="697"/>
      <c r="BE49" s="697"/>
      <c r="BF49" s="697"/>
      <c r="BG49" s="60"/>
      <c r="BH49" s="153"/>
      <c r="BI49" s="669" t="s">
        <v>16</v>
      </c>
      <c r="BJ49" s="669"/>
      <c r="BK49" s="669"/>
      <c r="BL49" s="669"/>
      <c r="BM49" s="669"/>
      <c r="BN49" s="669"/>
      <c r="BO49" s="669"/>
      <c r="BP49" s="669"/>
      <c r="BQ49" s="669"/>
      <c r="BR49" s="669"/>
      <c r="BS49" s="669"/>
      <c r="BT49" s="669"/>
      <c r="BU49" s="669"/>
      <c r="BV49" s="669"/>
      <c r="BW49" s="669"/>
      <c r="BX49" s="669"/>
      <c r="BY49" s="669"/>
      <c r="BZ49" s="669"/>
      <c r="CA49" s="669"/>
      <c r="CB49" s="669"/>
      <c r="CC49" s="669"/>
      <c r="CD49" s="669"/>
      <c r="CE49" s="669"/>
      <c r="CF49" s="669"/>
      <c r="CG49" s="669"/>
      <c r="CH49" s="669"/>
      <c r="CI49" s="669"/>
      <c r="CJ49" s="670"/>
      <c r="CK49" s="670"/>
      <c r="CL49" s="173"/>
    </row>
    <row r="50" spans="1:90" ht="16.5" customHeight="1" x14ac:dyDescent="0.15">
      <c r="A50" s="474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51"/>
      <c r="R50" s="652">
        <v>3</v>
      </c>
      <c r="S50" s="652"/>
      <c r="T50" s="655" t="s">
        <v>406</v>
      </c>
      <c r="U50" s="655"/>
      <c r="V50" s="655"/>
      <c r="W50" s="655"/>
      <c r="X50" s="655"/>
      <c r="Y50" s="655"/>
      <c r="Z50" s="655"/>
      <c r="AA50" s="655"/>
      <c r="AB50" s="655"/>
      <c r="AC50" s="655"/>
      <c r="AD50" s="655"/>
      <c r="AE50" s="655"/>
      <c r="AF50" s="153"/>
      <c r="AG50" s="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61"/>
      <c r="AX50" s="153"/>
      <c r="AY50" s="659">
        <f>AY51</f>
        <v>50000</v>
      </c>
      <c r="AZ50" s="659"/>
      <c r="BA50" s="659"/>
      <c r="BB50" s="659"/>
      <c r="BC50" s="659"/>
      <c r="BD50" s="659"/>
      <c r="BE50" s="659"/>
      <c r="BF50" s="659"/>
      <c r="BG50" s="153"/>
      <c r="BH50" s="52"/>
      <c r="BI50" s="660"/>
      <c r="BJ50" s="660"/>
      <c r="BK50" s="660"/>
      <c r="BL50" s="660"/>
      <c r="BM50" s="660"/>
      <c r="BN50" s="660"/>
      <c r="BO50" s="660"/>
      <c r="BP50" s="660"/>
      <c r="BQ50" s="660"/>
      <c r="BR50" s="660"/>
      <c r="BS50" s="660"/>
      <c r="BT50" s="660"/>
      <c r="BU50" s="660"/>
      <c r="BV50" s="660"/>
      <c r="BW50" s="660"/>
      <c r="BX50" s="660"/>
      <c r="BY50" s="660"/>
      <c r="BZ50" s="660"/>
      <c r="CA50" s="660"/>
      <c r="CB50" s="660"/>
      <c r="CC50" s="660"/>
      <c r="CD50" s="660"/>
      <c r="CE50" s="660"/>
      <c r="CF50" s="660"/>
      <c r="CG50" s="660"/>
      <c r="CH50" s="660"/>
      <c r="CI50" s="660"/>
      <c r="CJ50" s="660"/>
      <c r="CK50" s="660"/>
      <c r="CL50" s="170"/>
    </row>
    <row r="51" spans="1:90" ht="16.5" customHeight="1" x14ac:dyDescent="0.15">
      <c r="A51" s="176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0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2"/>
      <c r="AH51" s="653">
        <v>1</v>
      </c>
      <c r="AI51" s="653"/>
      <c r="AJ51" s="654" t="s">
        <v>406</v>
      </c>
      <c r="AK51" s="654"/>
      <c r="AL51" s="654"/>
      <c r="AM51" s="654"/>
      <c r="AN51" s="654"/>
      <c r="AO51" s="654"/>
      <c r="AP51" s="654"/>
      <c r="AQ51" s="654"/>
      <c r="AR51" s="654"/>
      <c r="AS51" s="654"/>
      <c r="AT51" s="654"/>
      <c r="AU51" s="654"/>
      <c r="AV51" s="654"/>
      <c r="AW51" s="63"/>
      <c r="AX51" s="182"/>
      <c r="AY51" s="657">
        <f>'11 資本説明書'!F32</f>
        <v>50000</v>
      </c>
      <c r="AZ51" s="658"/>
      <c r="BA51" s="658"/>
      <c r="BB51" s="658"/>
      <c r="BC51" s="658"/>
      <c r="BD51" s="658"/>
      <c r="BE51" s="658"/>
      <c r="BF51" s="658"/>
      <c r="BG51" s="63"/>
      <c r="BH51" s="180"/>
      <c r="BI51" s="656" t="s">
        <v>407</v>
      </c>
      <c r="BJ51" s="656"/>
      <c r="BK51" s="656"/>
      <c r="BL51" s="656"/>
      <c r="BM51" s="656"/>
      <c r="BN51" s="656"/>
      <c r="BO51" s="656"/>
      <c r="BP51" s="656"/>
      <c r="BQ51" s="656"/>
      <c r="BR51" s="656"/>
      <c r="BS51" s="656"/>
      <c r="BT51" s="656"/>
      <c r="BU51" s="656"/>
      <c r="BV51" s="656"/>
      <c r="BW51" s="656"/>
      <c r="BX51" s="656"/>
      <c r="BY51" s="656"/>
      <c r="BZ51" s="656"/>
      <c r="CA51" s="656"/>
      <c r="CB51" s="656"/>
      <c r="CC51" s="656"/>
      <c r="CD51" s="656"/>
      <c r="CE51" s="656"/>
      <c r="CF51" s="656"/>
      <c r="CG51" s="656"/>
      <c r="CH51" s="656"/>
      <c r="CI51" s="656"/>
      <c r="CJ51" s="656"/>
      <c r="CK51" s="656"/>
      <c r="CL51" s="475"/>
    </row>
  </sheetData>
  <mergeCells count="151">
    <mergeCell ref="BI38:CK38"/>
    <mergeCell ref="A30:CL30"/>
    <mergeCell ref="AH28:AI28"/>
    <mergeCell ref="BI26:CK26"/>
    <mergeCell ref="BI27:CK27"/>
    <mergeCell ref="AJ28:AV28"/>
    <mergeCell ref="AY28:BF28"/>
    <mergeCell ref="R35:S35"/>
    <mergeCell ref="T35:AE35"/>
    <mergeCell ref="AY33:BF33"/>
    <mergeCell ref="AH26:AI26"/>
    <mergeCell ref="AJ26:AV26"/>
    <mergeCell ref="B33:O33"/>
    <mergeCell ref="R33:AE33"/>
    <mergeCell ref="B34:C34"/>
    <mergeCell ref="BI34:CK34"/>
    <mergeCell ref="BI28:CK28"/>
    <mergeCell ref="AH49:AI49"/>
    <mergeCell ref="AJ49:AV49"/>
    <mergeCell ref="AY49:BF49"/>
    <mergeCell ref="T45:AE45"/>
    <mergeCell ref="R45:S45"/>
    <mergeCell ref="AY48:BF48"/>
    <mergeCell ref="BI44:CK44"/>
    <mergeCell ref="BI45:CK45"/>
    <mergeCell ref="BI46:CK46"/>
    <mergeCell ref="AH46:AI46"/>
    <mergeCell ref="AJ46:AV46"/>
    <mergeCell ref="AY46:BF46"/>
    <mergeCell ref="AY45:BF45"/>
    <mergeCell ref="BI47:CK47"/>
    <mergeCell ref="B44:C44"/>
    <mergeCell ref="D44:O44"/>
    <mergeCell ref="AY44:BF44"/>
    <mergeCell ref="B43:O43"/>
    <mergeCell ref="R43:AE43"/>
    <mergeCell ref="AY35:BF35"/>
    <mergeCell ref="AH36:AI36"/>
    <mergeCell ref="AJ36:AV36"/>
    <mergeCell ref="AY36:BF36"/>
    <mergeCell ref="AH38:AI38"/>
    <mergeCell ref="AH43:AV43"/>
    <mergeCell ref="AJ38:AV38"/>
    <mergeCell ref="AY38:BF38"/>
    <mergeCell ref="AY43:BF43"/>
    <mergeCell ref="BI25:CK25"/>
    <mergeCell ref="BI23:CK23"/>
    <mergeCell ref="BI24:CK24"/>
    <mergeCell ref="BI22:CK22"/>
    <mergeCell ref="AY24:BF24"/>
    <mergeCell ref="D34:O34"/>
    <mergeCell ref="R37:S37"/>
    <mergeCell ref="T37:AE37"/>
    <mergeCell ref="AY37:BF37"/>
    <mergeCell ref="AY26:BF26"/>
    <mergeCell ref="AY27:BF27"/>
    <mergeCell ref="AY34:BF34"/>
    <mergeCell ref="AH33:AV33"/>
    <mergeCell ref="BI33:CK33"/>
    <mergeCell ref="BI37:CK37"/>
    <mergeCell ref="B17:O17"/>
    <mergeCell ref="R17:AE17"/>
    <mergeCell ref="T19:AE19"/>
    <mergeCell ref="AH14:AI14"/>
    <mergeCell ref="AJ14:AV14"/>
    <mergeCell ref="R19:S19"/>
    <mergeCell ref="R27:S27"/>
    <mergeCell ref="T27:AE27"/>
    <mergeCell ref="AJ24:AV24"/>
    <mergeCell ref="AJ25:AV25"/>
    <mergeCell ref="B18:C18"/>
    <mergeCell ref="D18:O18"/>
    <mergeCell ref="AH20:AI20"/>
    <mergeCell ref="AJ20:AV20"/>
    <mergeCell ref="AH22:AI22"/>
    <mergeCell ref="AJ22:AV22"/>
    <mergeCell ref="R23:S23"/>
    <mergeCell ref="T23:AE23"/>
    <mergeCell ref="BI10:CK10"/>
    <mergeCell ref="BI11:CK11"/>
    <mergeCell ref="BI12:CK12"/>
    <mergeCell ref="A3:CL3"/>
    <mergeCell ref="R9:S9"/>
    <mergeCell ref="T9:AE9"/>
    <mergeCell ref="AY9:BF9"/>
    <mergeCell ref="B8:C8"/>
    <mergeCell ref="B7:O7"/>
    <mergeCell ref="R7:AE7"/>
    <mergeCell ref="D8:O8"/>
    <mergeCell ref="AH7:AV7"/>
    <mergeCell ref="AY7:BF7"/>
    <mergeCell ref="AY8:BF8"/>
    <mergeCell ref="A5:CL5"/>
    <mergeCell ref="BI7:CK7"/>
    <mergeCell ref="BI8:CK8"/>
    <mergeCell ref="BI9:CK9"/>
    <mergeCell ref="AH10:AI10"/>
    <mergeCell ref="AY10:BF10"/>
    <mergeCell ref="AY12:BF12"/>
    <mergeCell ref="AJ10:AV10"/>
    <mergeCell ref="AH11:AI11"/>
    <mergeCell ref="AH12:AI12"/>
    <mergeCell ref="BI13:CK13"/>
    <mergeCell ref="BI17:CK17"/>
    <mergeCell ref="BI18:CK18"/>
    <mergeCell ref="BI19:CK19"/>
    <mergeCell ref="BI20:CK20"/>
    <mergeCell ref="AY18:BF18"/>
    <mergeCell ref="AY21:BF21"/>
    <mergeCell ref="AY14:BF14"/>
    <mergeCell ref="BI14:CK14"/>
    <mergeCell ref="BI21:CK21"/>
    <mergeCell ref="AJ12:AV12"/>
    <mergeCell ref="AY19:BF19"/>
    <mergeCell ref="AH24:AI24"/>
    <mergeCell ref="AY22:BF22"/>
    <mergeCell ref="AH21:AI21"/>
    <mergeCell ref="AJ21:AV21"/>
    <mergeCell ref="AJ11:AV11"/>
    <mergeCell ref="AY11:BF11"/>
    <mergeCell ref="AY13:BF13"/>
    <mergeCell ref="AY17:BF17"/>
    <mergeCell ref="AY20:BF20"/>
    <mergeCell ref="AY23:BF23"/>
    <mergeCell ref="AH13:AI13"/>
    <mergeCell ref="AJ13:AV13"/>
    <mergeCell ref="AH17:AV17"/>
    <mergeCell ref="R50:S50"/>
    <mergeCell ref="AH51:AI51"/>
    <mergeCell ref="AJ51:AV51"/>
    <mergeCell ref="T50:AE50"/>
    <mergeCell ref="BI51:CK51"/>
    <mergeCell ref="AY51:BF51"/>
    <mergeCell ref="AY50:BF50"/>
    <mergeCell ref="BI50:CK50"/>
    <mergeCell ref="R39:S39"/>
    <mergeCell ref="AH40:AI40"/>
    <mergeCell ref="T39:AE39"/>
    <mergeCell ref="AJ40:AV40"/>
    <mergeCell ref="AY40:BF40"/>
    <mergeCell ref="AY39:BF39"/>
    <mergeCell ref="BI40:CK40"/>
    <mergeCell ref="BI39:CK39"/>
    <mergeCell ref="AH47:AI47"/>
    <mergeCell ref="AJ47:AV47"/>
    <mergeCell ref="AY47:BF47"/>
    <mergeCell ref="BI48:CK48"/>
    <mergeCell ref="BI49:CK49"/>
    <mergeCell ref="R48:S48"/>
    <mergeCell ref="T48:AE48"/>
    <mergeCell ref="BI43:CK43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rstPageNumber="32" orientation="landscape" r:id="rId1"/>
  <headerFooter differentOddEven="1" scaleWithDoc="0" alignWithMargins="0">
    <oddFooter>&amp;C&amp;"ＭＳ 明朝,標準"- &amp;P -&amp;R&amp;"ＭＳ 明朝,標準"国民健康保険病院事業会計</oddFooter>
    <evenHeader>&amp;C&amp;"ＭＳ 明朝,標準"- &amp;P -&amp;R&amp;"ＭＳ 明朝,標準"国民健康保険病院事業会計</evenHeader>
  </headerFooter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56"/>
  <sheetViews>
    <sheetView view="pageBreakPreview" zoomScaleNormal="115" zoomScaleSheetLayoutView="100" workbookViewId="0"/>
  </sheetViews>
  <sheetFormatPr defaultRowHeight="13.5" x14ac:dyDescent="0.15"/>
  <cols>
    <col min="1" max="68" width="1.625" style="1" customWidth="1"/>
    <col min="69" max="69" width="5" style="1" customWidth="1"/>
    <col min="70" max="74" width="1.625" style="1" customWidth="1"/>
    <col min="75" max="75" width="1.25" style="1" customWidth="1"/>
    <col min="76" max="80" width="1.625" style="1" customWidth="1"/>
    <col min="81" max="81" width="1.25" style="1" customWidth="1"/>
    <col min="82" max="113" width="1.625" style="1" customWidth="1"/>
    <col min="114" max="16384" width="9" style="1"/>
  </cols>
  <sheetData>
    <row r="1" spans="1:83" ht="13.5" customHeight="1" x14ac:dyDescent="0.15"/>
    <row r="3" spans="1:83" ht="15" customHeight="1" x14ac:dyDescent="0.15">
      <c r="A3" s="683" t="s">
        <v>372</v>
      </c>
      <c r="B3" s="683"/>
      <c r="C3" s="683"/>
      <c r="D3" s="683"/>
      <c r="E3" s="683"/>
      <c r="F3" s="683"/>
      <c r="G3" s="683"/>
      <c r="H3" s="683"/>
      <c r="I3" s="683"/>
      <c r="J3" s="683"/>
      <c r="K3" s="683"/>
      <c r="L3" s="683"/>
      <c r="M3" s="683"/>
      <c r="N3" s="683"/>
      <c r="O3" s="683"/>
      <c r="P3" s="683"/>
      <c r="Q3" s="683"/>
      <c r="R3" s="683"/>
      <c r="S3" s="683"/>
      <c r="T3" s="683"/>
      <c r="U3" s="683"/>
      <c r="V3" s="683"/>
      <c r="W3" s="683"/>
      <c r="X3" s="683"/>
      <c r="Y3" s="683"/>
      <c r="Z3" s="683"/>
      <c r="AA3" s="683"/>
      <c r="AB3" s="683"/>
      <c r="AC3" s="683"/>
      <c r="AD3" s="683"/>
      <c r="AE3" s="683"/>
      <c r="AF3" s="683"/>
      <c r="AG3" s="683"/>
      <c r="AH3" s="683"/>
      <c r="AI3" s="683"/>
      <c r="AJ3" s="683"/>
      <c r="AK3" s="683"/>
      <c r="AL3" s="683"/>
      <c r="AM3" s="683"/>
      <c r="AN3" s="683"/>
      <c r="AO3" s="683"/>
      <c r="AP3" s="683"/>
      <c r="AQ3" s="683"/>
      <c r="AR3" s="683"/>
      <c r="AS3" s="683"/>
      <c r="AT3" s="683"/>
      <c r="AU3" s="683"/>
      <c r="AV3" s="683"/>
      <c r="AW3" s="683"/>
      <c r="AX3" s="683"/>
      <c r="AY3" s="683"/>
      <c r="AZ3" s="683"/>
      <c r="BA3" s="683"/>
      <c r="BB3" s="683"/>
      <c r="BC3" s="683"/>
      <c r="BD3" s="683"/>
      <c r="BE3" s="683"/>
      <c r="BF3" s="683"/>
      <c r="BG3" s="683"/>
      <c r="BH3" s="683"/>
      <c r="BI3" s="683"/>
      <c r="BJ3" s="683"/>
      <c r="BK3" s="683"/>
      <c r="BL3" s="683"/>
      <c r="BM3" s="683"/>
      <c r="BN3" s="683"/>
      <c r="BO3" s="683"/>
      <c r="BP3" s="683"/>
      <c r="BQ3" s="683"/>
      <c r="BR3" s="683"/>
      <c r="BS3" s="683"/>
      <c r="BT3" s="683"/>
      <c r="BU3" s="683"/>
      <c r="BV3" s="683"/>
      <c r="BW3" s="683"/>
      <c r="BX3" s="683"/>
      <c r="BY3" s="683"/>
      <c r="BZ3" s="683"/>
      <c r="CA3" s="683"/>
      <c r="CB3" s="683"/>
      <c r="CC3" s="683"/>
      <c r="CD3" s="683"/>
      <c r="CE3" s="683"/>
    </row>
    <row r="4" spans="1:83" ht="13.5" customHeight="1" x14ac:dyDescent="0.1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</row>
    <row r="5" spans="1:83" ht="13.5" customHeight="1" x14ac:dyDescent="0.1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 t="s">
        <v>354</v>
      </c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</row>
    <row r="6" spans="1:83" ht="15" customHeight="1" x14ac:dyDescent="0.15">
      <c r="A6" s="687" t="s">
        <v>373</v>
      </c>
      <c r="B6" s="687"/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7"/>
      <c r="X6" s="687"/>
      <c r="Y6" s="687"/>
      <c r="Z6" s="687"/>
      <c r="AA6" s="687"/>
      <c r="AB6" s="687"/>
      <c r="AC6" s="687"/>
      <c r="AD6" s="687"/>
      <c r="AE6" s="687"/>
      <c r="AF6" s="687"/>
      <c r="AG6" s="687"/>
      <c r="AH6" s="687"/>
      <c r="AI6" s="687"/>
      <c r="AJ6" s="687"/>
      <c r="AK6" s="687"/>
      <c r="AL6" s="687"/>
      <c r="AM6" s="687"/>
      <c r="AN6" s="687"/>
      <c r="AO6" s="687"/>
      <c r="AP6" s="687"/>
      <c r="AQ6" s="687"/>
      <c r="AR6" s="687"/>
      <c r="AS6" s="687"/>
      <c r="AT6" s="687"/>
      <c r="AU6" s="687"/>
      <c r="AV6" s="687"/>
      <c r="AW6" s="687"/>
      <c r="AX6" s="687"/>
      <c r="AY6" s="687"/>
      <c r="AZ6" s="687"/>
      <c r="BA6" s="687"/>
      <c r="BB6" s="687"/>
      <c r="BC6" s="687"/>
      <c r="BD6" s="687"/>
      <c r="BE6" s="687"/>
      <c r="BF6" s="687"/>
      <c r="BG6" s="687"/>
      <c r="BH6" s="687"/>
      <c r="BI6" s="687"/>
      <c r="BJ6" s="687"/>
      <c r="BK6" s="687"/>
      <c r="BL6" s="687"/>
      <c r="BM6" s="687"/>
      <c r="BN6" s="687"/>
      <c r="BO6" s="687"/>
      <c r="BP6" s="687"/>
      <c r="BQ6" s="687"/>
      <c r="BR6" s="687"/>
      <c r="BS6" s="687"/>
      <c r="BT6" s="687"/>
      <c r="BU6" s="687"/>
      <c r="BV6" s="687"/>
      <c r="BW6" s="687"/>
      <c r="BX6" s="687"/>
      <c r="BY6" s="687"/>
      <c r="BZ6" s="687"/>
      <c r="CA6" s="687"/>
      <c r="CB6" s="687"/>
      <c r="CC6" s="687"/>
      <c r="CD6" s="687"/>
      <c r="CE6" s="687"/>
    </row>
    <row r="7" spans="1:83" ht="15" customHeight="1" x14ac:dyDescent="0.15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46"/>
      <c r="AR7" s="246"/>
      <c r="AS7" s="246"/>
      <c r="AT7" s="246"/>
      <c r="AU7" s="246"/>
      <c r="AV7" s="246"/>
      <c r="AW7" s="246"/>
      <c r="AX7" s="246"/>
      <c r="AY7" s="246"/>
      <c r="BJ7" s="35"/>
      <c r="BK7" s="35"/>
      <c r="BL7" s="35"/>
      <c r="BM7" s="35"/>
      <c r="BN7" s="35"/>
      <c r="BO7" s="35"/>
      <c r="BP7" s="35"/>
      <c r="BQ7" s="35"/>
      <c r="BV7" s="203"/>
      <c r="BW7" s="203"/>
      <c r="BX7" s="203"/>
      <c r="BY7" s="203"/>
      <c r="BZ7" s="203"/>
      <c r="CA7" s="203"/>
      <c r="CB7" s="203"/>
      <c r="CC7" s="203"/>
      <c r="CD7" s="203"/>
      <c r="CE7" s="203"/>
    </row>
    <row r="8" spans="1:83" ht="16.5" customHeight="1" x14ac:dyDescent="0.15">
      <c r="A8" s="10"/>
      <c r="B8" s="150"/>
      <c r="C8" s="150"/>
      <c r="D8" s="150"/>
      <c r="E8" s="150"/>
      <c r="F8" s="150"/>
      <c r="G8" s="150"/>
      <c r="H8" s="150"/>
      <c r="I8" s="150"/>
      <c r="J8" s="150"/>
      <c r="K8" s="6"/>
      <c r="L8" s="607" t="s">
        <v>257</v>
      </c>
      <c r="M8" s="607"/>
      <c r="N8" s="607"/>
      <c r="O8" s="607"/>
      <c r="P8" s="702" t="s">
        <v>258</v>
      </c>
      <c r="Q8" s="702"/>
      <c r="R8" s="702"/>
      <c r="S8" s="702"/>
      <c r="T8" s="702"/>
      <c r="U8" s="702"/>
      <c r="V8" s="702"/>
      <c r="W8" s="702"/>
      <c r="X8" s="702"/>
      <c r="Y8" s="702"/>
      <c r="Z8" s="702"/>
      <c r="AA8" s="702"/>
      <c r="AB8" s="702"/>
      <c r="AC8" s="702"/>
      <c r="AD8" s="702"/>
      <c r="AE8" s="702"/>
      <c r="AF8" s="702"/>
      <c r="AG8" s="702"/>
      <c r="AH8" s="702"/>
      <c r="AI8" s="702"/>
      <c r="AJ8" s="702"/>
      <c r="AK8" s="702"/>
      <c r="AL8" s="702"/>
      <c r="AM8" s="702"/>
      <c r="AN8" s="702"/>
      <c r="AO8" s="702"/>
      <c r="AP8" s="702"/>
      <c r="AQ8" s="702"/>
      <c r="AR8" s="702"/>
      <c r="AS8" s="702"/>
      <c r="AT8" s="702"/>
      <c r="AU8" s="702"/>
      <c r="AV8" s="702"/>
      <c r="AW8" s="702"/>
      <c r="AX8" s="702"/>
      <c r="AY8" s="702"/>
      <c r="AZ8" s="702"/>
      <c r="BA8" s="702"/>
      <c r="BB8" s="702"/>
      <c r="BC8" s="702"/>
      <c r="BD8" s="702"/>
      <c r="BE8" s="704"/>
      <c r="BF8" s="704"/>
      <c r="BG8" s="704"/>
      <c r="BH8" s="704"/>
      <c r="BI8" s="21"/>
      <c r="BJ8" s="21"/>
      <c r="BK8" s="21"/>
      <c r="BL8" s="21"/>
      <c r="BM8" s="705" t="s">
        <v>348</v>
      </c>
      <c r="BN8" s="705"/>
      <c r="BO8" s="705"/>
      <c r="BP8" s="705"/>
      <c r="BQ8" s="705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</row>
    <row r="9" spans="1:83" ht="16.5" customHeight="1" x14ac:dyDescent="0.15">
      <c r="A9" s="1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702" t="s">
        <v>448</v>
      </c>
      <c r="S9" s="702"/>
      <c r="T9" s="702"/>
      <c r="U9" s="702"/>
      <c r="V9" s="702"/>
      <c r="W9" s="702"/>
      <c r="X9" s="702"/>
      <c r="Y9" s="702"/>
      <c r="Z9" s="702"/>
      <c r="AA9" s="702"/>
      <c r="AB9" s="702"/>
      <c r="AC9" s="702"/>
      <c r="AD9" s="702"/>
      <c r="AE9" s="702"/>
      <c r="AF9" s="702"/>
      <c r="AG9" s="702"/>
      <c r="AH9" s="702"/>
      <c r="AI9" s="702"/>
      <c r="AJ9" s="702"/>
      <c r="AK9" s="702"/>
      <c r="AL9" s="702"/>
      <c r="AM9" s="702"/>
      <c r="AN9" s="702"/>
      <c r="AO9" s="702"/>
      <c r="AP9" s="702"/>
      <c r="AQ9" s="702"/>
      <c r="AR9" s="702"/>
      <c r="AS9" s="702"/>
      <c r="AT9" s="702"/>
      <c r="AU9" s="702"/>
      <c r="AV9" s="702"/>
      <c r="AW9" s="702"/>
      <c r="AX9" s="702"/>
      <c r="AY9" s="702"/>
      <c r="AZ9" s="702"/>
      <c r="BA9" s="702"/>
      <c r="BB9" s="702"/>
      <c r="BC9" s="702"/>
      <c r="BD9" s="702"/>
      <c r="BE9" s="247"/>
      <c r="BF9" s="703">
        <v>100000</v>
      </c>
      <c r="BG9" s="703"/>
      <c r="BH9" s="703"/>
      <c r="BI9" s="703"/>
      <c r="BJ9" s="703"/>
      <c r="BK9" s="703"/>
      <c r="BL9" s="703"/>
      <c r="BM9" s="703"/>
      <c r="BN9" s="703"/>
      <c r="BO9" s="703"/>
      <c r="BP9" s="703"/>
      <c r="BQ9" s="703"/>
      <c r="BR9" s="150"/>
      <c r="BS9" s="150"/>
      <c r="BT9" s="19"/>
      <c r="BU9" s="19"/>
      <c r="BV9" s="19"/>
      <c r="BW9" s="19"/>
      <c r="BX9" s="19"/>
      <c r="BY9" s="19"/>
      <c r="BZ9" s="19"/>
      <c r="CA9" s="19"/>
      <c r="CB9" s="150"/>
      <c r="CC9" s="150"/>
      <c r="CD9" s="150"/>
      <c r="CE9" s="150"/>
    </row>
    <row r="10" spans="1:83" ht="16.5" customHeight="1" x14ac:dyDescent="0.15">
      <c r="A10" s="10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702" t="s">
        <v>12</v>
      </c>
      <c r="S10" s="702"/>
      <c r="T10" s="702"/>
      <c r="U10" s="702"/>
      <c r="V10" s="702"/>
      <c r="W10" s="702"/>
      <c r="X10" s="702"/>
      <c r="Y10" s="702"/>
      <c r="Z10" s="702"/>
      <c r="AA10" s="702"/>
      <c r="AB10" s="702"/>
      <c r="AC10" s="702"/>
      <c r="AD10" s="702"/>
      <c r="AE10" s="702"/>
      <c r="AF10" s="702"/>
      <c r="AG10" s="702"/>
      <c r="AH10" s="702"/>
      <c r="AI10" s="702"/>
      <c r="AJ10" s="702"/>
      <c r="AK10" s="702"/>
      <c r="AL10" s="702"/>
      <c r="AM10" s="702"/>
      <c r="AN10" s="702"/>
      <c r="AO10" s="702"/>
      <c r="AP10" s="702"/>
      <c r="AQ10" s="702"/>
      <c r="AR10" s="702"/>
      <c r="AS10" s="702"/>
      <c r="AT10" s="702"/>
      <c r="AU10" s="702"/>
      <c r="AV10" s="702"/>
      <c r="AW10" s="702"/>
      <c r="AX10" s="702"/>
      <c r="AY10" s="702"/>
      <c r="AZ10" s="702"/>
      <c r="BA10" s="702"/>
      <c r="BB10" s="702"/>
      <c r="BC10" s="702"/>
      <c r="BD10" s="702"/>
      <c r="BE10" s="247"/>
      <c r="BF10" s="703">
        <v>96785000</v>
      </c>
      <c r="BG10" s="703"/>
      <c r="BH10" s="703"/>
      <c r="BI10" s="703"/>
      <c r="BJ10" s="703"/>
      <c r="BK10" s="703"/>
      <c r="BL10" s="703"/>
      <c r="BM10" s="703"/>
      <c r="BN10" s="703"/>
      <c r="BO10" s="703"/>
      <c r="BP10" s="703"/>
      <c r="BQ10" s="703"/>
      <c r="BR10" s="150"/>
      <c r="BS10" s="150"/>
      <c r="BT10" s="19"/>
      <c r="BU10" s="19"/>
      <c r="BV10" s="19"/>
      <c r="BW10" s="19"/>
      <c r="BX10" s="19"/>
      <c r="BY10" s="19"/>
      <c r="BZ10" s="19"/>
      <c r="CA10" s="19"/>
      <c r="CB10" s="150"/>
      <c r="CC10" s="150"/>
      <c r="CD10" s="150"/>
      <c r="CE10" s="150"/>
    </row>
    <row r="11" spans="1:83" ht="16.5" hidden="1" customHeight="1" x14ac:dyDescent="0.15">
      <c r="A11" s="10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702" t="s">
        <v>259</v>
      </c>
      <c r="S11" s="702"/>
      <c r="T11" s="702"/>
      <c r="U11" s="702"/>
      <c r="V11" s="702"/>
      <c r="W11" s="702"/>
      <c r="X11" s="702"/>
      <c r="Y11" s="702"/>
      <c r="Z11" s="702"/>
      <c r="AA11" s="702"/>
      <c r="AB11" s="702"/>
      <c r="AC11" s="702"/>
      <c r="AD11" s="702"/>
      <c r="AE11" s="702"/>
      <c r="AF11" s="702"/>
      <c r="AG11" s="702"/>
      <c r="AH11" s="702"/>
      <c r="AI11" s="702"/>
      <c r="AJ11" s="702"/>
      <c r="AK11" s="702"/>
      <c r="AL11" s="702"/>
      <c r="AM11" s="702"/>
      <c r="AN11" s="702"/>
      <c r="AO11" s="702"/>
      <c r="AP11" s="702"/>
      <c r="AQ11" s="702"/>
      <c r="AR11" s="702"/>
      <c r="AS11" s="702"/>
      <c r="AT11" s="702"/>
      <c r="AU11" s="702"/>
      <c r="AV11" s="702"/>
      <c r="AW11" s="702"/>
      <c r="AX11" s="702"/>
      <c r="AY11" s="702"/>
      <c r="AZ11" s="702"/>
      <c r="BA11" s="702"/>
      <c r="BB11" s="702"/>
      <c r="BC11" s="702"/>
      <c r="BD11" s="702"/>
      <c r="BE11" s="247"/>
      <c r="BF11" s="703">
        <v>0</v>
      </c>
      <c r="BG11" s="703"/>
      <c r="BH11" s="703"/>
      <c r="BI11" s="703"/>
      <c r="BJ11" s="703"/>
      <c r="BK11" s="703"/>
      <c r="BL11" s="703"/>
      <c r="BM11" s="703"/>
      <c r="BN11" s="703"/>
      <c r="BO11" s="703"/>
      <c r="BP11" s="703"/>
      <c r="BQ11" s="703"/>
      <c r="BR11" s="150"/>
      <c r="BS11" s="150"/>
      <c r="BT11" s="19"/>
      <c r="BU11" s="19"/>
      <c r="BV11" s="19"/>
      <c r="BW11" s="19"/>
      <c r="BX11" s="19"/>
      <c r="BY11" s="19"/>
      <c r="BZ11" s="19"/>
      <c r="CA11" s="19"/>
      <c r="CB11" s="150"/>
      <c r="CC11" s="150"/>
      <c r="CD11" s="150"/>
      <c r="CE11" s="150"/>
    </row>
    <row r="12" spans="1:83" ht="16.5" customHeight="1" x14ac:dyDescent="0.15">
      <c r="A12" s="10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702" t="s">
        <v>260</v>
      </c>
      <c r="S12" s="702"/>
      <c r="T12" s="702"/>
      <c r="U12" s="702"/>
      <c r="V12" s="702"/>
      <c r="W12" s="702"/>
      <c r="X12" s="702"/>
      <c r="Y12" s="702"/>
      <c r="Z12" s="702"/>
      <c r="AA12" s="702"/>
      <c r="AB12" s="702"/>
      <c r="AC12" s="702"/>
      <c r="AD12" s="702"/>
      <c r="AE12" s="702"/>
      <c r="AF12" s="702"/>
      <c r="AG12" s="702"/>
      <c r="AH12" s="702"/>
      <c r="AI12" s="702"/>
      <c r="AJ12" s="702"/>
      <c r="AK12" s="702"/>
      <c r="AL12" s="702"/>
      <c r="AM12" s="702"/>
      <c r="AN12" s="702"/>
      <c r="AO12" s="702"/>
      <c r="AP12" s="702"/>
      <c r="AQ12" s="702"/>
      <c r="AR12" s="702"/>
      <c r="AS12" s="702"/>
      <c r="AT12" s="702"/>
      <c r="AU12" s="702"/>
      <c r="AV12" s="702"/>
      <c r="AW12" s="702"/>
      <c r="AX12" s="702"/>
      <c r="AY12" s="702"/>
      <c r="AZ12" s="702"/>
      <c r="BA12" s="702"/>
      <c r="BB12" s="702"/>
      <c r="BC12" s="702"/>
      <c r="BD12" s="702"/>
      <c r="BE12" s="247"/>
      <c r="BF12" s="703">
        <v>-22991000</v>
      </c>
      <c r="BG12" s="703"/>
      <c r="BH12" s="703"/>
      <c r="BI12" s="703"/>
      <c r="BJ12" s="703"/>
      <c r="BK12" s="703"/>
      <c r="BL12" s="703"/>
      <c r="BM12" s="703"/>
      <c r="BN12" s="703"/>
      <c r="BO12" s="703"/>
      <c r="BP12" s="703"/>
      <c r="BQ12" s="703"/>
      <c r="BR12" s="150"/>
      <c r="BS12" s="150"/>
      <c r="BT12" s="19"/>
      <c r="BU12" s="19"/>
      <c r="BV12" s="19"/>
      <c r="BW12" s="19"/>
      <c r="BX12" s="19"/>
      <c r="BY12" s="19"/>
      <c r="BZ12" s="19"/>
      <c r="CA12" s="19"/>
      <c r="CB12" s="150"/>
      <c r="CC12" s="150"/>
      <c r="CD12" s="150"/>
      <c r="CE12" s="150"/>
    </row>
    <row r="13" spans="1:83" ht="16.5" customHeight="1" x14ac:dyDescent="0.15">
      <c r="A13" s="10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702" t="s">
        <v>261</v>
      </c>
      <c r="S13" s="702"/>
      <c r="T13" s="702"/>
      <c r="U13" s="702"/>
      <c r="V13" s="702"/>
      <c r="W13" s="702"/>
      <c r="X13" s="702"/>
      <c r="Y13" s="702"/>
      <c r="Z13" s="702"/>
      <c r="AA13" s="702"/>
      <c r="AB13" s="702"/>
      <c r="AC13" s="702"/>
      <c r="AD13" s="702"/>
      <c r="AE13" s="702"/>
      <c r="AF13" s="702"/>
      <c r="AG13" s="702"/>
      <c r="AH13" s="702"/>
      <c r="AI13" s="702"/>
      <c r="AJ13" s="702"/>
      <c r="AK13" s="702"/>
      <c r="AL13" s="702"/>
      <c r="AM13" s="702"/>
      <c r="AN13" s="702"/>
      <c r="AO13" s="702"/>
      <c r="AP13" s="702"/>
      <c r="AQ13" s="702"/>
      <c r="AR13" s="702"/>
      <c r="AS13" s="702"/>
      <c r="AT13" s="702"/>
      <c r="AU13" s="702"/>
      <c r="AV13" s="702"/>
      <c r="AW13" s="702"/>
      <c r="AX13" s="702"/>
      <c r="AY13" s="702"/>
      <c r="AZ13" s="702"/>
      <c r="BA13" s="702"/>
      <c r="BB13" s="702"/>
      <c r="BC13" s="702"/>
      <c r="BD13" s="702"/>
      <c r="BE13" s="247"/>
      <c r="BF13" s="703">
        <v>-10000</v>
      </c>
      <c r="BG13" s="703"/>
      <c r="BH13" s="703"/>
      <c r="BI13" s="703"/>
      <c r="BJ13" s="703"/>
      <c r="BK13" s="703"/>
      <c r="BL13" s="703"/>
      <c r="BM13" s="703"/>
      <c r="BN13" s="703"/>
      <c r="BO13" s="703"/>
      <c r="BP13" s="703"/>
      <c r="BQ13" s="703"/>
      <c r="BR13" s="150"/>
      <c r="BS13" s="150"/>
      <c r="BT13" s="19"/>
      <c r="BU13" s="19"/>
      <c r="BV13" s="19"/>
      <c r="BW13" s="19"/>
      <c r="BX13" s="19"/>
      <c r="BY13" s="19"/>
      <c r="BZ13" s="19"/>
      <c r="CA13" s="19"/>
      <c r="CB13" s="150"/>
      <c r="CC13" s="150"/>
      <c r="CD13" s="150"/>
      <c r="CE13" s="150"/>
    </row>
    <row r="14" spans="1:83" ht="16.5" customHeight="1" x14ac:dyDescent="0.15">
      <c r="A14" s="1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702" t="s">
        <v>262</v>
      </c>
      <c r="S14" s="702"/>
      <c r="T14" s="702"/>
      <c r="U14" s="702"/>
      <c r="V14" s="702"/>
      <c r="W14" s="702"/>
      <c r="X14" s="702"/>
      <c r="Y14" s="702"/>
      <c r="Z14" s="702"/>
      <c r="AA14" s="702"/>
      <c r="AB14" s="702"/>
      <c r="AC14" s="702"/>
      <c r="AD14" s="702"/>
      <c r="AE14" s="702"/>
      <c r="AF14" s="702"/>
      <c r="AG14" s="702"/>
      <c r="AH14" s="702"/>
      <c r="AI14" s="702"/>
      <c r="AJ14" s="702"/>
      <c r="AK14" s="702"/>
      <c r="AL14" s="702"/>
      <c r="AM14" s="702"/>
      <c r="AN14" s="702"/>
      <c r="AO14" s="702"/>
      <c r="AP14" s="702"/>
      <c r="AQ14" s="702"/>
      <c r="AR14" s="702"/>
      <c r="AS14" s="702"/>
      <c r="AT14" s="702"/>
      <c r="AU14" s="702"/>
      <c r="AV14" s="702"/>
      <c r="AW14" s="702"/>
      <c r="AX14" s="702"/>
      <c r="AY14" s="702"/>
      <c r="AZ14" s="702"/>
      <c r="BA14" s="702"/>
      <c r="BB14" s="702"/>
      <c r="BC14" s="702"/>
      <c r="BD14" s="702"/>
      <c r="BE14" s="247"/>
      <c r="BF14" s="703">
        <v>3808000</v>
      </c>
      <c r="BG14" s="703"/>
      <c r="BH14" s="703"/>
      <c r="BI14" s="703"/>
      <c r="BJ14" s="703"/>
      <c r="BK14" s="703"/>
      <c r="BL14" s="703"/>
      <c r="BM14" s="703"/>
      <c r="BN14" s="703"/>
      <c r="BO14" s="703"/>
      <c r="BP14" s="703"/>
      <c r="BQ14" s="703"/>
      <c r="BR14" s="150"/>
      <c r="BS14" s="150"/>
      <c r="BT14" s="19"/>
      <c r="BU14" s="19"/>
      <c r="BV14" s="19"/>
      <c r="BW14" s="19"/>
      <c r="BX14" s="19"/>
      <c r="BY14" s="19"/>
      <c r="BZ14" s="19"/>
      <c r="CA14" s="19"/>
      <c r="CB14" s="150"/>
      <c r="CC14" s="150"/>
      <c r="CD14" s="150"/>
      <c r="CE14" s="150"/>
    </row>
    <row r="15" spans="1:83" ht="16.5" customHeight="1" x14ac:dyDescent="0.15">
      <c r="A15" s="1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702" t="s">
        <v>65</v>
      </c>
      <c r="S15" s="702"/>
      <c r="T15" s="702"/>
      <c r="U15" s="702"/>
      <c r="V15" s="702"/>
      <c r="W15" s="702"/>
      <c r="X15" s="702"/>
      <c r="Y15" s="702"/>
      <c r="Z15" s="702"/>
      <c r="AA15" s="702"/>
      <c r="AB15" s="702"/>
      <c r="AC15" s="702"/>
      <c r="AD15" s="702"/>
      <c r="AE15" s="702"/>
      <c r="AF15" s="702"/>
      <c r="AG15" s="702"/>
      <c r="AH15" s="702"/>
      <c r="AI15" s="702"/>
      <c r="AJ15" s="702"/>
      <c r="AK15" s="702"/>
      <c r="AL15" s="702"/>
      <c r="AM15" s="702"/>
      <c r="AN15" s="702"/>
      <c r="AO15" s="702"/>
      <c r="AP15" s="702"/>
      <c r="AQ15" s="702"/>
      <c r="AR15" s="702"/>
      <c r="AS15" s="702"/>
      <c r="AT15" s="702"/>
      <c r="AU15" s="702"/>
      <c r="AV15" s="702"/>
      <c r="AW15" s="702"/>
      <c r="AX15" s="702"/>
      <c r="AY15" s="702"/>
      <c r="AZ15" s="702"/>
      <c r="BA15" s="702"/>
      <c r="BB15" s="702"/>
      <c r="BC15" s="702"/>
      <c r="BD15" s="702"/>
      <c r="BE15" s="247"/>
      <c r="BF15" s="703">
        <v>201000</v>
      </c>
      <c r="BG15" s="703"/>
      <c r="BH15" s="703"/>
      <c r="BI15" s="703"/>
      <c r="BJ15" s="703"/>
      <c r="BK15" s="703"/>
      <c r="BL15" s="703"/>
      <c r="BM15" s="703"/>
      <c r="BN15" s="703"/>
      <c r="BO15" s="703"/>
      <c r="BP15" s="703"/>
      <c r="BQ15" s="703"/>
      <c r="BR15" s="150"/>
      <c r="BS15" s="150"/>
      <c r="BT15" s="19"/>
      <c r="BU15" s="19"/>
      <c r="BV15" s="19"/>
      <c r="BW15" s="19"/>
      <c r="BX15" s="19"/>
      <c r="BY15" s="19"/>
      <c r="BZ15" s="19"/>
      <c r="CA15" s="19"/>
      <c r="CB15" s="150"/>
      <c r="CC15" s="150"/>
      <c r="CD15" s="150"/>
      <c r="CE15" s="150"/>
    </row>
    <row r="16" spans="1:83" ht="16.5" customHeight="1" x14ac:dyDescent="0.15">
      <c r="A16" s="1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702" t="s">
        <v>263</v>
      </c>
      <c r="S16" s="702"/>
      <c r="T16" s="702"/>
      <c r="U16" s="702"/>
      <c r="V16" s="702"/>
      <c r="W16" s="702"/>
      <c r="X16" s="702"/>
      <c r="Y16" s="702"/>
      <c r="Z16" s="702"/>
      <c r="AA16" s="702"/>
      <c r="AB16" s="702"/>
      <c r="AC16" s="702"/>
      <c r="AD16" s="702"/>
      <c r="AE16" s="702"/>
      <c r="AF16" s="702"/>
      <c r="AG16" s="702"/>
      <c r="AH16" s="702"/>
      <c r="AI16" s="702"/>
      <c r="AJ16" s="702"/>
      <c r="AK16" s="702"/>
      <c r="AL16" s="702"/>
      <c r="AM16" s="702"/>
      <c r="AN16" s="702"/>
      <c r="AO16" s="702"/>
      <c r="AP16" s="702"/>
      <c r="AQ16" s="702"/>
      <c r="AR16" s="702"/>
      <c r="AS16" s="702"/>
      <c r="AT16" s="702"/>
      <c r="AU16" s="702"/>
      <c r="AV16" s="702"/>
      <c r="AW16" s="702"/>
      <c r="AX16" s="702"/>
      <c r="AY16" s="702"/>
      <c r="AZ16" s="702"/>
      <c r="BA16" s="702"/>
      <c r="BB16" s="702"/>
      <c r="BC16" s="702"/>
      <c r="BD16" s="702"/>
      <c r="BE16" s="247"/>
      <c r="BF16" s="703">
        <v>-1559000</v>
      </c>
      <c r="BG16" s="703"/>
      <c r="BH16" s="703"/>
      <c r="BI16" s="703"/>
      <c r="BJ16" s="703"/>
      <c r="BK16" s="703"/>
      <c r="BL16" s="703"/>
      <c r="BM16" s="703"/>
      <c r="BN16" s="703"/>
      <c r="BO16" s="703"/>
      <c r="BP16" s="703"/>
      <c r="BQ16" s="703"/>
      <c r="BR16" s="150"/>
      <c r="BS16" s="150"/>
      <c r="BT16" s="19"/>
      <c r="BU16" s="19"/>
      <c r="BV16" s="19"/>
      <c r="BW16" s="19"/>
      <c r="BX16" s="19"/>
      <c r="BY16" s="19"/>
      <c r="BZ16" s="19"/>
      <c r="CA16" s="19"/>
      <c r="CB16" s="150"/>
      <c r="CC16" s="150"/>
      <c r="CD16" s="150"/>
      <c r="CE16" s="150"/>
    </row>
    <row r="17" spans="1:83" ht="16.5" hidden="1" customHeight="1" x14ac:dyDescent="0.15">
      <c r="A17" s="1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702" t="s">
        <v>264</v>
      </c>
      <c r="S17" s="702"/>
      <c r="T17" s="702"/>
      <c r="U17" s="702"/>
      <c r="V17" s="702"/>
      <c r="W17" s="702"/>
      <c r="X17" s="702"/>
      <c r="Y17" s="702"/>
      <c r="Z17" s="702"/>
      <c r="AA17" s="702"/>
      <c r="AB17" s="702"/>
      <c r="AC17" s="702"/>
      <c r="AD17" s="702"/>
      <c r="AE17" s="702"/>
      <c r="AF17" s="702"/>
      <c r="AG17" s="702"/>
      <c r="AH17" s="702"/>
      <c r="AI17" s="702"/>
      <c r="AJ17" s="702"/>
      <c r="AK17" s="702"/>
      <c r="AL17" s="702"/>
      <c r="AM17" s="702"/>
      <c r="AN17" s="702"/>
      <c r="AO17" s="702"/>
      <c r="AP17" s="702"/>
      <c r="AQ17" s="702"/>
      <c r="AR17" s="702"/>
      <c r="AS17" s="702"/>
      <c r="AT17" s="702"/>
      <c r="AU17" s="702"/>
      <c r="AV17" s="702"/>
      <c r="AW17" s="702"/>
      <c r="AX17" s="702"/>
      <c r="AY17" s="702"/>
      <c r="AZ17" s="702"/>
      <c r="BA17" s="702"/>
      <c r="BB17" s="702"/>
      <c r="BC17" s="702"/>
      <c r="BD17" s="702"/>
      <c r="BE17" s="247"/>
      <c r="BF17" s="706">
        <v>0</v>
      </c>
      <c r="BG17" s="706"/>
      <c r="BH17" s="706"/>
      <c r="BI17" s="706"/>
      <c r="BJ17" s="706"/>
      <c r="BK17" s="706"/>
      <c r="BL17" s="706"/>
      <c r="BM17" s="706"/>
      <c r="BN17" s="706"/>
      <c r="BO17" s="706"/>
      <c r="BP17" s="706"/>
      <c r="BQ17" s="706"/>
      <c r="BR17" s="150"/>
      <c r="BS17" s="150"/>
      <c r="BT17" s="19"/>
      <c r="BU17" s="19"/>
      <c r="BV17" s="19"/>
      <c r="BW17" s="19"/>
      <c r="BX17" s="19"/>
      <c r="BY17" s="19"/>
      <c r="BZ17" s="19"/>
      <c r="CA17" s="19"/>
      <c r="CB17" s="150"/>
      <c r="CC17" s="150"/>
      <c r="CD17" s="150"/>
      <c r="CE17" s="150"/>
    </row>
    <row r="18" spans="1:83" ht="16.5" customHeight="1" x14ac:dyDescent="0.15">
      <c r="A18" s="1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702" t="s">
        <v>265</v>
      </c>
      <c r="S18" s="702"/>
      <c r="T18" s="702"/>
      <c r="U18" s="702"/>
      <c r="V18" s="702"/>
      <c r="W18" s="702"/>
      <c r="X18" s="702"/>
      <c r="Y18" s="702"/>
      <c r="Z18" s="702"/>
      <c r="AA18" s="702"/>
      <c r="AB18" s="702"/>
      <c r="AC18" s="702"/>
      <c r="AD18" s="702"/>
      <c r="AE18" s="702"/>
      <c r="AF18" s="702"/>
      <c r="AG18" s="702"/>
      <c r="AH18" s="702"/>
      <c r="AI18" s="702"/>
      <c r="AJ18" s="702"/>
      <c r="AK18" s="702"/>
      <c r="AL18" s="702"/>
      <c r="AM18" s="702"/>
      <c r="AN18" s="702"/>
      <c r="AO18" s="702"/>
      <c r="AP18" s="702"/>
      <c r="AQ18" s="702"/>
      <c r="AR18" s="702"/>
      <c r="AS18" s="702"/>
      <c r="AT18" s="702"/>
      <c r="AU18" s="702"/>
      <c r="AV18" s="702"/>
      <c r="AW18" s="702"/>
      <c r="AX18" s="702"/>
      <c r="AY18" s="702"/>
      <c r="AZ18" s="702"/>
      <c r="BA18" s="702"/>
      <c r="BB18" s="702"/>
      <c r="BC18" s="702"/>
      <c r="BD18" s="702"/>
      <c r="BE18" s="247"/>
      <c r="BF18" s="703">
        <f>SUM(BF9:BQ17)</f>
        <v>76334000</v>
      </c>
      <c r="BG18" s="703"/>
      <c r="BH18" s="703"/>
      <c r="BI18" s="703"/>
      <c r="BJ18" s="703"/>
      <c r="BK18" s="703"/>
      <c r="BL18" s="703"/>
      <c r="BM18" s="703"/>
      <c r="BN18" s="703"/>
      <c r="BO18" s="703"/>
      <c r="BP18" s="703"/>
      <c r="BQ18" s="703"/>
      <c r="BR18" s="150"/>
      <c r="BS18" s="150"/>
      <c r="BT18" s="19"/>
      <c r="BU18" s="19"/>
      <c r="BV18" s="19"/>
      <c r="BW18" s="19"/>
      <c r="BX18" s="19"/>
      <c r="BY18" s="19"/>
      <c r="BZ18" s="19"/>
      <c r="CA18" s="19"/>
      <c r="CB18" s="150"/>
      <c r="CC18" s="150"/>
      <c r="CD18" s="150"/>
      <c r="CE18" s="150"/>
    </row>
    <row r="19" spans="1:83" ht="16.5" customHeight="1" x14ac:dyDescent="0.15">
      <c r="A19" s="1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702" t="s">
        <v>266</v>
      </c>
      <c r="S19" s="702"/>
      <c r="T19" s="702"/>
      <c r="U19" s="702"/>
      <c r="V19" s="702"/>
      <c r="W19" s="702"/>
      <c r="X19" s="702"/>
      <c r="Y19" s="702"/>
      <c r="Z19" s="702"/>
      <c r="AA19" s="702"/>
      <c r="AB19" s="702"/>
      <c r="AC19" s="702"/>
      <c r="AD19" s="702"/>
      <c r="AE19" s="702"/>
      <c r="AF19" s="702"/>
      <c r="AG19" s="702"/>
      <c r="AH19" s="702"/>
      <c r="AI19" s="702"/>
      <c r="AJ19" s="702"/>
      <c r="AK19" s="702"/>
      <c r="AL19" s="702"/>
      <c r="AM19" s="702"/>
      <c r="AN19" s="702"/>
      <c r="AO19" s="702"/>
      <c r="AP19" s="702"/>
      <c r="AQ19" s="702"/>
      <c r="AR19" s="702"/>
      <c r="AS19" s="702"/>
      <c r="AT19" s="702"/>
      <c r="AU19" s="702"/>
      <c r="AV19" s="702"/>
      <c r="AW19" s="702"/>
      <c r="AX19" s="702"/>
      <c r="AY19" s="702"/>
      <c r="AZ19" s="702"/>
      <c r="BA19" s="702"/>
      <c r="BB19" s="702"/>
      <c r="BC19" s="702"/>
      <c r="BD19" s="702"/>
      <c r="BE19" s="247"/>
      <c r="BF19" s="703">
        <v>10000</v>
      </c>
      <c r="BG19" s="703"/>
      <c r="BH19" s="703"/>
      <c r="BI19" s="703"/>
      <c r="BJ19" s="703"/>
      <c r="BK19" s="703"/>
      <c r="BL19" s="703"/>
      <c r="BM19" s="703"/>
      <c r="BN19" s="703"/>
      <c r="BO19" s="703"/>
      <c r="BP19" s="703"/>
      <c r="BQ19" s="703"/>
      <c r="BR19" s="150"/>
      <c r="BS19" s="150"/>
      <c r="BT19" s="19"/>
      <c r="BU19" s="19"/>
      <c r="BV19" s="19"/>
      <c r="BW19" s="19"/>
      <c r="BX19" s="19"/>
      <c r="BY19" s="19"/>
      <c r="BZ19" s="19"/>
      <c r="CA19" s="19"/>
      <c r="CB19" s="150"/>
      <c r="CC19" s="150"/>
      <c r="CD19" s="150"/>
      <c r="CE19" s="150"/>
    </row>
    <row r="20" spans="1:83" ht="16.5" customHeight="1" x14ac:dyDescent="0.15">
      <c r="A20" s="1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702" t="s">
        <v>267</v>
      </c>
      <c r="S20" s="702"/>
      <c r="T20" s="702"/>
      <c r="U20" s="702"/>
      <c r="V20" s="702"/>
      <c r="W20" s="702"/>
      <c r="X20" s="702"/>
      <c r="Y20" s="702"/>
      <c r="Z20" s="702"/>
      <c r="AA20" s="702"/>
      <c r="AB20" s="702"/>
      <c r="AC20" s="702"/>
      <c r="AD20" s="702"/>
      <c r="AE20" s="702"/>
      <c r="AF20" s="702"/>
      <c r="AG20" s="702"/>
      <c r="AH20" s="702"/>
      <c r="AI20" s="702"/>
      <c r="AJ20" s="702"/>
      <c r="AK20" s="702"/>
      <c r="AL20" s="702"/>
      <c r="AM20" s="702"/>
      <c r="AN20" s="702"/>
      <c r="AO20" s="702"/>
      <c r="AP20" s="702"/>
      <c r="AQ20" s="702"/>
      <c r="AR20" s="702"/>
      <c r="AS20" s="702"/>
      <c r="AT20" s="702"/>
      <c r="AU20" s="702"/>
      <c r="AV20" s="702"/>
      <c r="AW20" s="702"/>
      <c r="AX20" s="702"/>
      <c r="AY20" s="702"/>
      <c r="AZ20" s="702"/>
      <c r="BA20" s="702"/>
      <c r="BB20" s="702"/>
      <c r="BC20" s="702"/>
      <c r="BD20" s="702"/>
      <c r="BE20" s="247"/>
      <c r="BF20" s="706">
        <v>-3808000</v>
      </c>
      <c r="BG20" s="706"/>
      <c r="BH20" s="706"/>
      <c r="BI20" s="706"/>
      <c r="BJ20" s="706"/>
      <c r="BK20" s="706"/>
      <c r="BL20" s="706"/>
      <c r="BM20" s="706"/>
      <c r="BN20" s="706"/>
      <c r="BO20" s="706"/>
      <c r="BP20" s="706"/>
      <c r="BQ20" s="706"/>
      <c r="BR20" s="150"/>
      <c r="BS20" s="150"/>
      <c r="BT20" s="19"/>
      <c r="BU20" s="19"/>
      <c r="BV20" s="19"/>
      <c r="BW20" s="19"/>
      <c r="BX20" s="19"/>
      <c r="BY20" s="19"/>
      <c r="BZ20" s="19"/>
      <c r="CA20" s="19"/>
      <c r="CB20" s="150"/>
      <c r="CC20" s="150"/>
      <c r="CD20" s="150"/>
      <c r="CE20" s="150"/>
    </row>
    <row r="21" spans="1:83" ht="16.5" customHeight="1" x14ac:dyDescent="0.15">
      <c r="A21" s="1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702" t="s">
        <v>258</v>
      </c>
      <c r="S21" s="702"/>
      <c r="T21" s="702"/>
      <c r="U21" s="702"/>
      <c r="V21" s="702"/>
      <c r="W21" s="702"/>
      <c r="X21" s="702"/>
      <c r="Y21" s="702"/>
      <c r="Z21" s="702"/>
      <c r="AA21" s="702"/>
      <c r="AB21" s="702"/>
      <c r="AC21" s="702"/>
      <c r="AD21" s="702"/>
      <c r="AE21" s="702"/>
      <c r="AF21" s="702"/>
      <c r="AG21" s="702"/>
      <c r="AH21" s="702"/>
      <c r="AI21" s="702"/>
      <c r="AJ21" s="702"/>
      <c r="AK21" s="702"/>
      <c r="AL21" s="702"/>
      <c r="AM21" s="702"/>
      <c r="AN21" s="702"/>
      <c r="AO21" s="702"/>
      <c r="AP21" s="702"/>
      <c r="AQ21" s="702"/>
      <c r="AR21" s="702"/>
      <c r="AS21" s="702"/>
      <c r="AT21" s="702"/>
      <c r="AU21" s="702"/>
      <c r="AV21" s="702"/>
      <c r="AW21" s="702"/>
      <c r="AX21" s="702"/>
      <c r="AY21" s="702"/>
      <c r="AZ21" s="702"/>
      <c r="BA21" s="702"/>
      <c r="BB21" s="702"/>
      <c r="BC21" s="702"/>
      <c r="BD21" s="702"/>
      <c r="BE21" s="247"/>
      <c r="BF21" s="703">
        <f>BF18+BF19+BF20</f>
        <v>72536000</v>
      </c>
      <c r="BG21" s="703"/>
      <c r="BH21" s="703"/>
      <c r="BI21" s="703"/>
      <c r="BJ21" s="703"/>
      <c r="BK21" s="703"/>
      <c r="BL21" s="703"/>
      <c r="BM21" s="703"/>
      <c r="BN21" s="703"/>
      <c r="BO21" s="703"/>
      <c r="BP21" s="703"/>
      <c r="BQ21" s="703"/>
      <c r="BR21" s="150"/>
      <c r="BS21" s="150"/>
      <c r="BT21" s="19"/>
      <c r="BU21" s="19"/>
      <c r="BV21" s="19"/>
      <c r="BW21" s="19"/>
      <c r="BX21" s="19"/>
      <c r="BY21" s="19"/>
      <c r="BZ21" s="19"/>
      <c r="CA21" s="19"/>
      <c r="CB21" s="150"/>
      <c r="CC21" s="150"/>
      <c r="CD21" s="150"/>
      <c r="CE21" s="150"/>
    </row>
    <row r="22" spans="1:83" ht="16.5" customHeight="1" x14ac:dyDescent="0.15">
      <c r="A22" s="1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9"/>
      <c r="AI22" s="19"/>
      <c r="AJ22" s="19"/>
      <c r="AK22" s="19"/>
      <c r="AL22" s="19"/>
      <c r="AM22" s="19"/>
      <c r="AN22" s="19"/>
      <c r="AO22" s="150"/>
      <c r="AP22" s="150"/>
      <c r="AQ22" s="150"/>
      <c r="AR22" s="150"/>
      <c r="AS22" s="150"/>
      <c r="AT22" s="150"/>
      <c r="AU22" s="150"/>
      <c r="AV22" s="150"/>
      <c r="AW22" s="19"/>
      <c r="AX22" s="19"/>
      <c r="AY22" s="19"/>
      <c r="AZ22" s="19"/>
      <c r="BA22" s="19"/>
      <c r="BB22" s="19"/>
      <c r="BC22" s="19"/>
      <c r="BD22" s="19"/>
      <c r="BE22" s="247"/>
      <c r="BF22" s="249"/>
      <c r="BG22" s="249"/>
      <c r="BH22" s="249"/>
      <c r="BI22" s="250"/>
      <c r="BJ22" s="250"/>
      <c r="BK22" s="250"/>
      <c r="BL22" s="250"/>
      <c r="BM22" s="250"/>
      <c r="BN22" s="250"/>
      <c r="BO22" s="250"/>
      <c r="BP22" s="250"/>
      <c r="BQ22" s="346"/>
      <c r="BR22" s="150"/>
      <c r="BS22" s="150"/>
      <c r="BT22" s="19"/>
      <c r="BU22" s="19"/>
      <c r="BV22" s="19"/>
      <c r="BW22" s="19"/>
      <c r="BX22" s="19"/>
      <c r="BY22" s="19"/>
      <c r="BZ22" s="19"/>
      <c r="CA22" s="19"/>
      <c r="CB22" s="150"/>
      <c r="CC22" s="150"/>
      <c r="CD22" s="150"/>
      <c r="CE22" s="150"/>
    </row>
    <row r="23" spans="1:83" ht="16.5" customHeight="1" x14ac:dyDescent="0.15">
      <c r="A23" s="1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607" t="s">
        <v>268</v>
      </c>
      <c r="M23" s="607"/>
      <c r="N23" s="607"/>
      <c r="O23" s="607"/>
      <c r="P23" s="702" t="s">
        <v>269</v>
      </c>
      <c r="Q23" s="702"/>
      <c r="R23" s="702"/>
      <c r="S23" s="702"/>
      <c r="T23" s="702"/>
      <c r="U23" s="702"/>
      <c r="V23" s="702"/>
      <c r="W23" s="702"/>
      <c r="X23" s="702"/>
      <c r="Y23" s="702"/>
      <c r="Z23" s="702"/>
      <c r="AA23" s="702"/>
      <c r="AB23" s="702"/>
      <c r="AC23" s="702"/>
      <c r="AD23" s="702"/>
      <c r="AE23" s="702"/>
      <c r="AF23" s="702"/>
      <c r="AG23" s="702"/>
      <c r="AH23" s="702"/>
      <c r="AI23" s="702"/>
      <c r="AJ23" s="702"/>
      <c r="AK23" s="702"/>
      <c r="AL23" s="702"/>
      <c r="AM23" s="702"/>
      <c r="AN23" s="702"/>
      <c r="AO23" s="702"/>
      <c r="AP23" s="702"/>
      <c r="AQ23" s="702"/>
      <c r="AR23" s="702"/>
      <c r="AS23" s="702"/>
      <c r="AT23" s="702"/>
      <c r="AU23" s="702"/>
      <c r="AV23" s="702"/>
      <c r="AW23" s="702"/>
      <c r="AX23" s="702"/>
      <c r="AY23" s="702"/>
      <c r="AZ23" s="702"/>
      <c r="BA23" s="702"/>
      <c r="BB23" s="702"/>
      <c r="BC23" s="702"/>
      <c r="BD23" s="702"/>
      <c r="BE23" s="247"/>
      <c r="BF23" s="249"/>
      <c r="BG23" s="249"/>
      <c r="BH23" s="249"/>
      <c r="BI23" s="250"/>
      <c r="BJ23" s="250"/>
      <c r="BK23" s="250"/>
      <c r="BL23" s="250"/>
      <c r="BM23" s="250"/>
      <c r="BN23" s="250"/>
      <c r="BO23" s="250"/>
      <c r="BP23" s="250"/>
      <c r="BQ23" s="250"/>
      <c r="BR23" s="150"/>
      <c r="BS23" s="150"/>
      <c r="BT23" s="19"/>
      <c r="BU23" s="19"/>
      <c r="BV23" s="19"/>
      <c r="BW23" s="19"/>
      <c r="BX23" s="19"/>
      <c r="BY23" s="19"/>
      <c r="BZ23" s="19"/>
      <c r="CA23" s="19"/>
      <c r="CB23" s="150"/>
      <c r="CC23" s="150"/>
      <c r="CD23" s="150"/>
      <c r="CE23" s="150"/>
    </row>
    <row r="24" spans="1:83" ht="16.5" customHeight="1" x14ac:dyDescent="0.15">
      <c r="A24" s="1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702" t="s">
        <v>270</v>
      </c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702"/>
      <c r="AE24" s="702"/>
      <c r="AF24" s="702"/>
      <c r="AG24" s="702"/>
      <c r="AH24" s="702"/>
      <c r="AI24" s="702"/>
      <c r="AJ24" s="702"/>
      <c r="AK24" s="702"/>
      <c r="AL24" s="702"/>
      <c r="AM24" s="702"/>
      <c r="AN24" s="702"/>
      <c r="AO24" s="702"/>
      <c r="AP24" s="702"/>
      <c r="AQ24" s="702"/>
      <c r="AR24" s="702"/>
      <c r="AS24" s="702"/>
      <c r="AT24" s="702"/>
      <c r="AU24" s="702"/>
      <c r="AV24" s="702"/>
      <c r="AW24" s="702"/>
      <c r="AX24" s="702"/>
      <c r="AY24" s="702"/>
      <c r="AZ24" s="702"/>
      <c r="BA24" s="702"/>
      <c r="BB24" s="702"/>
      <c r="BC24" s="702"/>
      <c r="BD24" s="702"/>
      <c r="BE24" s="247"/>
      <c r="BF24" s="703">
        <v>-47755000</v>
      </c>
      <c r="BG24" s="703"/>
      <c r="BH24" s="703"/>
      <c r="BI24" s="703"/>
      <c r="BJ24" s="703"/>
      <c r="BK24" s="703"/>
      <c r="BL24" s="703"/>
      <c r="BM24" s="703"/>
      <c r="BN24" s="703"/>
      <c r="BO24" s="703"/>
      <c r="BP24" s="703"/>
      <c r="BQ24" s="703"/>
      <c r="BR24" s="150"/>
      <c r="BS24" s="150"/>
      <c r="BT24" s="19"/>
      <c r="BU24" s="19"/>
      <c r="BV24" s="19"/>
      <c r="BW24" s="19"/>
      <c r="BX24" s="19"/>
      <c r="BY24" s="19"/>
      <c r="BZ24" s="19"/>
      <c r="CA24" s="19"/>
      <c r="CB24" s="150"/>
      <c r="CC24" s="150"/>
      <c r="CD24" s="150"/>
      <c r="CE24" s="150"/>
    </row>
    <row r="25" spans="1:83" ht="16.5" hidden="1" customHeight="1" x14ac:dyDescent="0.15">
      <c r="A25" s="1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702" t="s">
        <v>279</v>
      </c>
      <c r="S25" s="702"/>
      <c r="T25" s="702"/>
      <c r="U25" s="702"/>
      <c r="V25" s="702"/>
      <c r="W25" s="702"/>
      <c r="X25" s="702"/>
      <c r="Y25" s="702"/>
      <c r="Z25" s="702"/>
      <c r="AA25" s="702"/>
      <c r="AB25" s="702"/>
      <c r="AC25" s="702"/>
      <c r="AD25" s="702"/>
      <c r="AE25" s="702"/>
      <c r="AF25" s="702"/>
      <c r="AG25" s="702"/>
      <c r="AH25" s="702"/>
      <c r="AI25" s="702"/>
      <c r="AJ25" s="702"/>
      <c r="AK25" s="702"/>
      <c r="AL25" s="702"/>
      <c r="AM25" s="702"/>
      <c r="AN25" s="702"/>
      <c r="AO25" s="702"/>
      <c r="AP25" s="702"/>
      <c r="AQ25" s="702"/>
      <c r="AR25" s="702"/>
      <c r="AS25" s="702"/>
      <c r="AT25" s="702"/>
      <c r="AU25" s="702"/>
      <c r="AV25" s="702"/>
      <c r="AW25" s="702"/>
      <c r="AX25" s="702"/>
      <c r="AY25" s="702"/>
      <c r="AZ25" s="702"/>
      <c r="BA25" s="702"/>
      <c r="BB25" s="702"/>
      <c r="BC25" s="702"/>
      <c r="BD25" s="702"/>
      <c r="BE25" s="247"/>
      <c r="BF25" s="703">
        <v>0</v>
      </c>
      <c r="BG25" s="703"/>
      <c r="BH25" s="703"/>
      <c r="BI25" s="703"/>
      <c r="BJ25" s="703"/>
      <c r="BK25" s="703"/>
      <c r="BL25" s="703"/>
      <c r="BM25" s="703"/>
      <c r="BN25" s="703"/>
      <c r="BO25" s="703"/>
      <c r="BP25" s="703"/>
      <c r="BQ25" s="703"/>
      <c r="BR25" s="150"/>
      <c r="BS25" s="150"/>
      <c r="BT25" s="19"/>
      <c r="BU25" s="19"/>
      <c r="BV25" s="19"/>
      <c r="BW25" s="19"/>
      <c r="BX25" s="19"/>
      <c r="BY25" s="19"/>
      <c r="BZ25" s="19"/>
      <c r="CA25" s="19"/>
      <c r="CB25" s="150"/>
      <c r="CC25" s="150"/>
      <c r="CD25" s="150"/>
      <c r="CE25" s="150"/>
    </row>
    <row r="26" spans="1:83" ht="16.5" customHeight="1" x14ac:dyDescent="0.15">
      <c r="A26" s="1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702" t="s">
        <v>271</v>
      </c>
      <c r="S26" s="702"/>
      <c r="T26" s="702"/>
      <c r="U26" s="702"/>
      <c r="V26" s="702"/>
      <c r="W26" s="702"/>
      <c r="X26" s="702"/>
      <c r="Y26" s="702"/>
      <c r="Z26" s="702"/>
      <c r="AA26" s="702"/>
      <c r="AB26" s="702"/>
      <c r="AC26" s="702"/>
      <c r="AD26" s="702"/>
      <c r="AE26" s="702"/>
      <c r="AF26" s="702"/>
      <c r="AG26" s="702"/>
      <c r="AH26" s="702"/>
      <c r="AI26" s="702"/>
      <c r="AJ26" s="702"/>
      <c r="AK26" s="702"/>
      <c r="AL26" s="702"/>
      <c r="AM26" s="702"/>
      <c r="AN26" s="702"/>
      <c r="AO26" s="702"/>
      <c r="AP26" s="702"/>
      <c r="AQ26" s="702"/>
      <c r="AR26" s="702"/>
      <c r="AS26" s="702"/>
      <c r="AT26" s="702"/>
      <c r="AU26" s="702"/>
      <c r="AV26" s="702"/>
      <c r="AW26" s="702"/>
      <c r="AX26" s="702"/>
      <c r="AY26" s="702"/>
      <c r="AZ26" s="702"/>
      <c r="BA26" s="702"/>
      <c r="BB26" s="702"/>
      <c r="BC26" s="702"/>
      <c r="BD26" s="702"/>
      <c r="BE26" s="247"/>
      <c r="BF26" s="703">
        <v>47868000</v>
      </c>
      <c r="BG26" s="703"/>
      <c r="BH26" s="703"/>
      <c r="BI26" s="703"/>
      <c r="BJ26" s="703"/>
      <c r="BK26" s="703"/>
      <c r="BL26" s="703"/>
      <c r="BM26" s="703"/>
      <c r="BN26" s="703"/>
      <c r="BO26" s="703"/>
      <c r="BP26" s="703"/>
      <c r="BQ26" s="703"/>
      <c r="BR26" s="150"/>
      <c r="BS26" s="150"/>
      <c r="BT26" s="19"/>
      <c r="BU26" s="19"/>
      <c r="BV26" s="19"/>
      <c r="BW26" s="19"/>
      <c r="BX26" s="19"/>
      <c r="BY26" s="19"/>
      <c r="BZ26" s="19"/>
      <c r="CA26" s="19"/>
      <c r="CB26" s="150"/>
      <c r="CC26" s="150"/>
      <c r="CD26" s="150"/>
      <c r="CE26" s="150"/>
    </row>
    <row r="27" spans="1:83" ht="16.5" hidden="1" customHeight="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702" t="s">
        <v>280</v>
      </c>
      <c r="S27" s="702"/>
      <c r="T27" s="702"/>
      <c r="U27" s="702"/>
      <c r="V27" s="702"/>
      <c r="W27" s="702"/>
      <c r="X27" s="702"/>
      <c r="Y27" s="702"/>
      <c r="Z27" s="702"/>
      <c r="AA27" s="702"/>
      <c r="AB27" s="702"/>
      <c r="AC27" s="702"/>
      <c r="AD27" s="702"/>
      <c r="AE27" s="702"/>
      <c r="AF27" s="702"/>
      <c r="AG27" s="702"/>
      <c r="AH27" s="702"/>
      <c r="AI27" s="702"/>
      <c r="AJ27" s="702"/>
      <c r="AK27" s="702"/>
      <c r="AL27" s="702"/>
      <c r="AM27" s="702"/>
      <c r="AN27" s="702"/>
      <c r="AO27" s="702"/>
      <c r="AP27" s="702"/>
      <c r="AQ27" s="702"/>
      <c r="AR27" s="702"/>
      <c r="AS27" s="702"/>
      <c r="AT27" s="702"/>
      <c r="AU27" s="702"/>
      <c r="AV27" s="702"/>
      <c r="AW27" s="702"/>
      <c r="AX27" s="702"/>
      <c r="AY27" s="702"/>
      <c r="AZ27" s="702"/>
      <c r="BA27" s="702"/>
      <c r="BB27" s="702"/>
      <c r="BC27" s="702"/>
      <c r="BD27" s="702"/>
      <c r="BE27" s="247"/>
      <c r="BF27" s="706">
        <v>0</v>
      </c>
      <c r="BG27" s="706"/>
      <c r="BH27" s="706"/>
      <c r="BI27" s="706"/>
      <c r="BJ27" s="706"/>
      <c r="BK27" s="706"/>
      <c r="BL27" s="706"/>
      <c r="BM27" s="706"/>
      <c r="BN27" s="706"/>
      <c r="BO27" s="706"/>
      <c r="BP27" s="706"/>
      <c r="BQ27" s="706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  <row r="28" spans="1:83" ht="16.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702" t="s">
        <v>272</v>
      </c>
      <c r="S28" s="702"/>
      <c r="T28" s="702"/>
      <c r="U28" s="702"/>
      <c r="V28" s="702"/>
      <c r="W28" s="702"/>
      <c r="X28" s="702"/>
      <c r="Y28" s="702"/>
      <c r="Z28" s="702"/>
      <c r="AA28" s="702"/>
      <c r="AB28" s="702"/>
      <c r="AC28" s="702"/>
      <c r="AD28" s="702"/>
      <c r="AE28" s="702"/>
      <c r="AF28" s="702"/>
      <c r="AG28" s="702"/>
      <c r="AH28" s="702"/>
      <c r="AI28" s="702"/>
      <c r="AJ28" s="702"/>
      <c r="AK28" s="702"/>
      <c r="AL28" s="702"/>
      <c r="AM28" s="702"/>
      <c r="AN28" s="702"/>
      <c r="AO28" s="702"/>
      <c r="AP28" s="702"/>
      <c r="AQ28" s="702"/>
      <c r="AR28" s="702"/>
      <c r="AS28" s="702"/>
      <c r="AT28" s="702"/>
      <c r="AU28" s="702"/>
      <c r="AV28" s="702"/>
      <c r="AW28" s="702"/>
      <c r="AX28" s="702"/>
      <c r="AY28" s="702"/>
      <c r="AZ28" s="702"/>
      <c r="BA28" s="702"/>
      <c r="BB28" s="702"/>
      <c r="BC28" s="702"/>
      <c r="BD28" s="702"/>
      <c r="BE28" s="247"/>
      <c r="BF28" s="703">
        <f>SUM(BF24:BQ27)</f>
        <v>113000</v>
      </c>
      <c r="BG28" s="703"/>
      <c r="BH28" s="703"/>
      <c r="BI28" s="703"/>
      <c r="BJ28" s="703"/>
      <c r="BK28" s="703"/>
      <c r="BL28" s="703"/>
      <c r="BM28" s="703"/>
      <c r="BN28" s="703"/>
      <c r="BO28" s="703"/>
      <c r="BP28" s="703"/>
      <c r="BQ28" s="703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</row>
    <row r="29" spans="1:83" ht="16.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247"/>
      <c r="BF29" s="249"/>
      <c r="BG29" s="249"/>
      <c r="BH29" s="249"/>
      <c r="BI29" s="250"/>
      <c r="BJ29" s="250"/>
      <c r="BK29" s="250"/>
      <c r="BL29" s="250"/>
      <c r="BM29" s="250"/>
      <c r="BN29" s="250"/>
      <c r="BO29" s="250"/>
      <c r="BP29" s="250"/>
      <c r="BQ29" s="25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</row>
    <row r="30" spans="1:83" ht="16.5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607" t="s">
        <v>273</v>
      </c>
      <c r="M30" s="607"/>
      <c r="N30" s="607"/>
      <c r="O30" s="607"/>
      <c r="P30" s="702" t="s">
        <v>274</v>
      </c>
      <c r="Q30" s="702"/>
      <c r="R30" s="702"/>
      <c r="S30" s="702"/>
      <c r="T30" s="702"/>
      <c r="U30" s="702"/>
      <c r="V30" s="702"/>
      <c r="W30" s="702"/>
      <c r="X30" s="702"/>
      <c r="Y30" s="702"/>
      <c r="Z30" s="702"/>
      <c r="AA30" s="702"/>
      <c r="AB30" s="702"/>
      <c r="AC30" s="702"/>
      <c r="AD30" s="702"/>
      <c r="AE30" s="702"/>
      <c r="AF30" s="702"/>
      <c r="AG30" s="702"/>
      <c r="AH30" s="702"/>
      <c r="AI30" s="702"/>
      <c r="AJ30" s="702"/>
      <c r="AK30" s="702"/>
      <c r="AL30" s="702"/>
      <c r="AM30" s="702"/>
      <c r="AN30" s="702"/>
      <c r="AO30" s="702"/>
      <c r="AP30" s="702"/>
      <c r="AQ30" s="702"/>
      <c r="AR30" s="702"/>
      <c r="AS30" s="702"/>
      <c r="AT30" s="702"/>
      <c r="AU30" s="702"/>
      <c r="AV30" s="702"/>
      <c r="AW30" s="702"/>
      <c r="AX30" s="702"/>
      <c r="AY30" s="702"/>
      <c r="AZ30" s="702"/>
      <c r="BA30" s="702"/>
      <c r="BB30" s="702"/>
      <c r="BC30" s="702"/>
      <c r="BD30" s="702"/>
      <c r="BE30" s="247"/>
      <c r="BF30" s="249"/>
      <c r="BG30" s="249"/>
      <c r="BH30" s="249"/>
      <c r="BI30" s="250"/>
      <c r="BJ30" s="250"/>
      <c r="BK30" s="250"/>
      <c r="BL30" s="250"/>
      <c r="BM30" s="250"/>
      <c r="BN30" s="250"/>
      <c r="BO30" s="250"/>
      <c r="BP30" s="250"/>
      <c r="BQ30" s="25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</row>
    <row r="31" spans="1:83" ht="16.5" hidden="1" customHeight="1" x14ac:dyDescent="0.15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702" t="s">
        <v>281</v>
      </c>
      <c r="S31" s="702"/>
      <c r="T31" s="702"/>
      <c r="U31" s="702"/>
      <c r="V31" s="702"/>
      <c r="W31" s="702"/>
      <c r="X31" s="702"/>
      <c r="Y31" s="702"/>
      <c r="Z31" s="702"/>
      <c r="AA31" s="702"/>
      <c r="AB31" s="702"/>
      <c r="AC31" s="702"/>
      <c r="AD31" s="702"/>
      <c r="AE31" s="702"/>
      <c r="AF31" s="702"/>
      <c r="AG31" s="702"/>
      <c r="AH31" s="702"/>
      <c r="AI31" s="702"/>
      <c r="AJ31" s="702"/>
      <c r="AK31" s="702"/>
      <c r="AL31" s="702"/>
      <c r="AM31" s="702"/>
      <c r="AN31" s="702"/>
      <c r="AO31" s="702"/>
      <c r="AP31" s="702"/>
      <c r="AQ31" s="702"/>
      <c r="AR31" s="702"/>
      <c r="AS31" s="702"/>
      <c r="AT31" s="702"/>
      <c r="AU31" s="702"/>
      <c r="AV31" s="702"/>
      <c r="AW31" s="702"/>
      <c r="AX31" s="702"/>
      <c r="AY31" s="702"/>
      <c r="AZ31" s="702"/>
      <c r="BA31" s="702"/>
      <c r="BB31" s="702"/>
      <c r="BC31" s="702"/>
      <c r="BD31" s="702"/>
      <c r="BE31" s="247"/>
      <c r="BF31" s="703">
        <v>0</v>
      </c>
      <c r="BG31" s="703"/>
      <c r="BH31" s="703"/>
      <c r="BI31" s="703"/>
      <c r="BJ31" s="703"/>
      <c r="BK31" s="703"/>
      <c r="BL31" s="703"/>
      <c r="BM31" s="703"/>
      <c r="BN31" s="703"/>
      <c r="BO31" s="703"/>
      <c r="BP31" s="703"/>
      <c r="BQ31" s="703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</row>
    <row r="32" spans="1:83" ht="16.5" hidden="1" customHeight="1" x14ac:dyDescent="0.15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702" t="s">
        <v>282</v>
      </c>
      <c r="S32" s="702"/>
      <c r="T32" s="702"/>
      <c r="U32" s="702"/>
      <c r="V32" s="702"/>
      <c r="W32" s="702"/>
      <c r="X32" s="702"/>
      <c r="Y32" s="702"/>
      <c r="Z32" s="702"/>
      <c r="AA32" s="702"/>
      <c r="AB32" s="702"/>
      <c r="AC32" s="702"/>
      <c r="AD32" s="702"/>
      <c r="AE32" s="702"/>
      <c r="AF32" s="702"/>
      <c r="AG32" s="702"/>
      <c r="AH32" s="702"/>
      <c r="AI32" s="702"/>
      <c r="AJ32" s="702"/>
      <c r="AK32" s="702"/>
      <c r="AL32" s="702"/>
      <c r="AM32" s="702"/>
      <c r="AN32" s="702"/>
      <c r="AO32" s="702"/>
      <c r="AP32" s="702"/>
      <c r="AQ32" s="702"/>
      <c r="AR32" s="702"/>
      <c r="AS32" s="702"/>
      <c r="AT32" s="702"/>
      <c r="AU32" s="702"/>
      <c r="AV32" s="702"/>
      <c r="AW32" s="702"/>
      <c r="AX32" s="702"/>
      <c r="AY32" s="702"/>
      <c r="AZ32" s="702"/>
      <c r="BA32" s="702"/>
      <c r="BB32" s="702"/>
      <c r="BC32" s="702"/>
      <c r="BD32" s="702"/>
      <c r="BE32" s="247"/>
      <c r="BF32" s="703">
        <v>0</v>
      </c>
      <c r="BG32" s="703"/>
      <c r="BH32" s="703"/>
      <c r="BI32" s="703"/>
      <c r="BJ32" s="703"/>
      <c r="BK32" s="703"/>
      <c r="BL32" s="703"/>
      <c r="BM32" s="703"/>
      <c r="BN32" s="703"/>
      <c r="BO32" s="703"/>
      <c r="BP32" s="703"/>
      <c r="BQ32" s="703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</row>
    <row r="33" spans="1:83" ht="16.5" customHeight="1" x14ac:dyDescent="0.15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702" t="s">
        <v>283</v>
      </c>
      <c r="S33" s="702"/>
      <c r="T33" s="702"/>
      <c r="U33" s="702"/>
      <c r="V33" s="702"/>
      <c r="W33" s="702"/>
      <c r="X33" s="702"/>
      <c r="Y33" s="702"/>
      <c r="Z33" s="702"/>
      <c r="AA33" s="702"/>
      <c r="AB33" s="702"/>
      <c r="AC33" s="702"/>
      <c r="AD33" s="702"/>
      <c r="AE33" s="702"/>
      <c r="AF33" s="702"/>
      <c r="AG33" s="702"/>
      <c r="AH33" s="702"/>
      <c r="AI33" s="702"/>
      <c r="AJ33" s="702"/>
      <c r="AK33" s="702"/>
      <c r="AL33" s="702"/>
      <c r="AM33" s="702"/>
      <c r="AN33" s="702"/>
      <c r="AO33" s="702"/>
      <c r="AP33" s="702"/>
      <c r="AQ33" s="702"/>
      <c r="AR33" s="702"/>
      <c r="AS33" s="702"/>
      <c r="AT33" s="702"/>
      <c r="AU33" s="702"/>
      <c r="AV33" s="702"/>
      <c r="AW33" s="702"/>
      <c r="AX33" s="702"/>
      <c r="AY33" s="702"/>
      <c r="AZ33" s="702"/>
      <c r="BA33" s="702"/>
      <c r="BB33" s="702"/>
      <c r="BC33" s="702"/>
      <c r="BD33" s="702"/>
      <c r="BE33" s="247"/>
      <c r="BF33" s="703">
        <v>44600000</v>
      </c>
      <c r="BG33" s="703"/>
      <c r="BH33" s="703"/>
      <c r="BI33" s="703"/>
      <c r="BJ33" s="703"/>
      <c r="BK33" s="703"/>
      <c r="BL33" s="703"/>
      <c r="BM33" s="703"/>
      <c r="BN33" s="703"/>
      <c r="BO33" s="703"/>
      <c r="BP33" s="703"/>
      <c r="BQ33" s="703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</row>
    <row r="34" spans="1:83" ht="16.5" customHeight="1" x14ac:dyDescent="0.15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702" t="s">
        <v>275</v>
      </c>
      <c r="S34" s="702"/>
      <c r="T34" s="702"/>
      <c r="U34" s="702"/>
      <c r="V34" s="702"/>
      <c r="W34" s="702"/>
      <c r="X34" s="702"/>
      <c r="Y34" s="702"/>
      <c r="Z34" s="702"/>
      <c r="AA34" s="702"/>
      <c r="AB34" s="702"/>
      <c r="AC34" s="702"/>
      <c r="AD34" s="702"/>
      <c r="AE34" s="702"/>
      <c r="AF34" s="702"/>
      <c r="AG34" s="702"/>
      <c r="AH34" s="702"/>
      <c r="AI34" s="702"/>
      <c r="AJ34" s="702"/>
      <c r="AK34" s="702"/>
      <c r="AL34" s="702"/>
      <c r="AM34" s="702"/>
      <c r="AN34" s="702"/>
      <c r="AO34" s="702"/>
      <c r="AP34" s="702"/>
      <c r="AQ34" s="702"/>
      <c r="AR34" s="702"/>
      <c r="AS34" s="702"/>
      <c r="AT34" s="702"/>
      <c r="AU34" s="702"/>
      <c r="AV34" s="702"/>
      <c r="AW34" s="702"/>
      <c r="AX34" s="702"/>
      <c r="AY34" s="702"/>
      <c r="AZ34" s="702"/>
      <c r="BA34" s="702"/>
      <c r="BB34" s="702"/>
      <c r="BC34" s="702"/>
      <c r="BD34" s="702"/>
      <c r="BE34" s="247"/>
      <c r="BF34" s="703">
        <v>-115736000</v>
      </c>
      <c r="BG34" s="703"/>
      <c r="BH34" s="703"/>
      <c r="BI34" s="703"/>
      <c r="BJ34" s="703"/>
      <c r="BK34" s="703"/>
      <c r="BL34" s="703"/>
      <c r="BM34" s="703"/>
      <c r="BN34" s="703"/>
      <c r="BO34" s="703"/>
      <c r="BP34" s="703"/>
      <c r="BQ34" s="703"/>
      <c r="BR34" s="264"/>
      <c r="BS34" s="264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</row>
    <row r="35" spans="1:83" ht="16.5" hidden="1" customHeight="1" x14ac:dyDescent="0.15">
      <c r="A35" s="248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702" t="s">
        <v>284</v>
      </c>
      <c r="S35" s="702"/>
      <c r="T35" s="702"/>
      <c r="U35" s="702"/>
      <c r="V35" s="702"/>
      <c r="W35" s="702"/>
      <c r="X35" s="702"/>
      <c r="Y35" s="702"/>
      <c r="Z35" s="702"/>
      <c r="AA35" s="702"/>
      <c r="AB35" s="702"/>
      <c r="AC35" s="702"/>
      <c r="AD35" s="702"/>
      <c r="AE35" s="702"/>
      <c r="AF35" s="702"/>
      <c r="AG35" s="702"/>
      <c r="AH35" s="702"/>
      <c r="AI35" s="702"/>
      <c r="AJ35" s="702"/>
      <c r="AK35" s="702"/>
      <c r="AL35" s="702"/>
      <c r="AM35" s="702"/>
      <c r="AN35" s="702"/>
      <c r="AO35" s="702"/>
      <c r="AP35" s="702"/>
      <c r="AQ35" s="702"/>
      <c r="AR35" s="702"/>
      <c r="AS35" s="702"/>
      <c r="AT35" s="702"/>
      <c r="AU35" s="702"/>
      <c r="AV35" s="702"/>
      <c r="AW35" s="702"/>
      <c r="AX35" s="702"/>
      <c r="AY35" s="702"/>
      <c r="AZ35" s="702"/>
      <c r="BA35" s="702"/>
      <c r="BB35" s="702"/>
      <c r="BC35" s="702"/>
      <c r="BD35" s="702"/>
      <c r="BE35" s="247"/>
      <c r="BF35" s="706">
        <v>0</v>
      </c>
      <c r="BG35" s="706"/>
      <c r="BH35" s="706"/>
      <c r="BI35" s="706"/>
      <c r="BJ35" s="706"/>
      <c r="BK35" s="706"/>
      <c r="BL35" s="706"/>
      <c r="BM35" s="706"/>
      <c r="BN35" s="706"/>
      <c r="BO35" s="706"/>
      <c r="BP35" s="706"/>
      <c r="BQ35" s="706"/>
      <c r="BR35" s="265"/>
      <c r="BS35" s="265"/>
      <c r="BT35" s="248"/>
      <c r="BU35" s="248"/>
      <c r="BV35" s="248"/>
      <c r="BW35" s="248"/>
      <c r="BX35" s="248"/>
      <c r="BY35" s="248"/>
      <c r="BZ35" s="248"/>
      <c r="CA35" s="248"/>
      <c r="CB35" s="248"/>
      <c r="CC35" s="248"/>
      <c r="CD35" s="248"/>
      <c r="CE35" s="248"/>
    </row>
    <row r="36" spans="1:83" ht="16.5" customHeight="1" x14ac:dyDescent="0.15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702" t="s">
        <v>274</v>
      </c>
      <c r="S36" s="702"/>
      <c r="T36" s="702"/>
      <c r="U36" s="702"/>
      <c r="V36" s="702"/>
      <c r="W36" s="702"/>
      <c r="X36" s="702"/>
      <c r="Y36" s="702"/>
      <c r="Z36" s="702"/>
      <c r="AA36" s="702"/>
      <c r="AB36" s="702"/>
      <c r="AC36" s="702"/>
      <c r="AD36" s="702"/>
      <c r="AE36" s="702"/>
      <c r="AF36" s="702"/>
      <c r="AG36" s="702"/>
      <c r="AH36" s="702"/>
      <c r="AI36" s="702"/>
      <c r="AJ36" s="702"/>
      <c r="AK36" s="702"/>
      <c r="AL36" s="702"/>
      <c r="AM36" s="702"/>
      <c r="AN36" s="702"/>
      <c r="AO36" s="702"/>
      <c r="AP36" s="702"/>
      <c r="AQ36" s="702"/>
      <c r="AR36" s="702"/>
      <c r="AS36" s="702"/>
      <c r="AT36" s="702"/>
      <c r="AU36" s="702"/>
      <c r="AV36" s="702"/>
      <c r="AW36" s="702"/>
      <c r="AX36" s="702"/>
      <c r="AY36" s="702"/>
      <c r="AZ36" s="702"/>
      <c r="BA36" s="702"/>
      <c r="BB36" s="702"/>
      <c r="BC36" s="702"/>
      <c r="BD36" s="702"/>
      <c r="BE36" s="247"/>
      <c r="BF36" s="703">
        <f>SUM(BF31:BQ35)</f>
        <v>-71136000</v>
      </c>
      <c r="BG36" s="703"/>
      <c r="BH36" s="703"/>
      <c r="BI36" s="703"/>
      <c r="BJ36" s="703"/>
      <c r="BK36" s="703"/>
      <c r="BL36" s="703"/>
      <c r="BM36" s="703"/>
      <c r="BN36" s="703"/>
      <c r="BO36" s="703"/>
      <c r="BP36" s="703"/>
      <c r="BQ36" s="703"/>
      <c r="BR36" s="266"/>
      <c r="BS36" s="266"/>
      <c r="BT36" s="10"/>
      <c r="BU36" s="1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</row>
    <row r="37" spans="1:83" ht="16.5" customHeight="1" x14ac:dyDescent="0.15">
      <c r="A37" s="1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247"/>
      <c r="BF37" s="267"/>
      <c r="BG37" s="267"/>
      <c r="BH37" s="267"/>
      <c r="BI37" s="268"/>
      <c r="BJ37" s="268"/>
      <c r="BK37" s="268"/>
      <c r="BL37" s="268"/>
      <c r="BM37" s="268"/>
      <c r="BN37" s="268"/>
      <c r="BO37" s="268"/>
      <c r="BP37" s="268"/>
      <c r="BQ37" s="268"/>
      <c r="BR37" s="264"/>
      <c r="BS37" s="264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</row>
    <row r="38" spans="1:83" ht="16.5" customHeight="1" x14ac:dyDescent="0.15">
      <c r="A38" s="1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702" t="s">
        <v>276</v>
      </c>
      <c r="Q38" s="702"/>
      <c r="R38" s="702"/>
      <c r="S38" s="702"/>
      <c r="T38" s="702"/>
      <c r="U38" s="702"/>
      <c r="V38" s="702"/>
      <c r="W38" s="702"/>
      <c r="X38" s="702"/>
      <c r="Y38" s="702"/>
      <c r="Z38" s="702"/>
      <c r="AA38" s="702"/>
      <c r="AB38" s="702"/>
      <c r="AC38" s="702"/>
      <c r="AD38" s="702"/>
      <c r="AE38" s="702"/>
      <c r="AF38" s="702"/>
      <c r="AG38" s="702"/>
      <c r="AH38" s="702"/>
      <c r="AI38" s="702"/>
      <c r="AJ38" s="702"/>
      <c r="AK38" s="702"/>
      <c r="AL38" s="702"/>
      <c r="AM38" s="702"/>
      <c r="AN38" s="702"/>
      <c r="AO38" s="702"/>
      <c r="AP38" s="702"/>
      <c r="AQ38" s="702"/>
      <c r="AR38" s="702"/>
      <c r="AS38" s="702"/>
      <c r="AT38" s="702"/>
      <c r="AU38" s="702"/>
      <c r="AV38" s="702"/>
      <c r="AW38" s="702"/>
      <c r="AX38" s="702"/>
      <c r="AY38" s="702"/>
      <c r="AZ38" s="702"/>
      <c r="BA38" s="702"/>
      <c r="BB38" s="702"/>
      <c r="BC38" s="702"/>
      <c r="BD38" s="702"/>
      <c r="BE38" s="247"/>
      <c r="BF38" s="703">
        <f>BF21+BF28+BF36</f>
        <v>1513000</v>
      </c>
      <c r="BG38" s="703"/>
      <c r="BH38" s="703"/>
      <c r="BI38" s="703"/>
      <c r="BJ38" s="703"/>
      <c r="BK38" s="703"/>
      <c r="BL38" s="703"/>
      <c r="BM38" s="703"/>
      <c r="BN38" s="703"/>
      <c r="BO38" s="703"/>
      <c r="BP38" s="703"/>
      <c r="BQ38" s="703"/>
      <c r="BR38" s="264"/>
      <c r="BS38" s="264"/>
      <c r="BT38" s="19"/>
      <c r="BU38" s="19"/>
      <c r="BV38" s="19"/>
      <c r="BW38" s="19"/>
      <c r="BX38" s="19"/>
      <c r="BY38" s="19"/>
      <c r="BZ38" s="19"/>
      <c r="CA38" s="19"/>
      <c r="CB38" s="150"/>
      <c r="CC38" s="150"/>
      <c r="CD38" s="150"/>
      <c r="CE38" s="150"/>
    </row>
    <row r="39" spans="1:83" ht="16.5" customHeight="1" x14ac:dyDescent="0.15">
      <c r="A39" s="1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702" t="s">
        <v>277</v>
      </c>
      <c r="Q39" s="702"/>
      <c r="R39" s="702"/>
      <c r="S39" s="702"/>
      <c r="T39" s="702"/>
      <c r="U39" s="702"/>
      <c r="V39" s="702"/>
      <c r="W39" s="702"/>
      <c r="X39" s="702"/>
      <c r="Y39" s="702"/>
      <c r="Z39" s="702"/>
      <c r="AA39" s="702"/>
      <c r="AB39" s="702"/>
      <c r="AC39" s="702"/>
      <c r="AD39" s="702"/>
      <c r="AE39" s="702"/>
      <c r="AF39" s="702"/>
      <c r="AG39" s="702"/>
      <c r="AH39" s="702"/>
      <c r="AI39" s="702"/>
      <c r="AJ39" s="702"/>
      <c r="AK39" s="702"/>
      <c r="AL39" s="702"/>
      <c r="AM39" s="702"/>
      <c r="AN39" s="702"/>
      <c r="AO39" s="702"/>
      <c r="AP39" s="702"/>
      <c r="AQ39" s="702"/>
      <c r="AR39" s="702"/>
      <c r="AS39" s="702"/>
      <c r="AT39" s="702"/>
      <c r="AU39" s="702"/>
      <c r="AV39" s="702"/>
      <c r="AW39" s="702"/>
      <c r="AX39" s="702"/>
      <c r="AY39" s="702"/>
      <c r="AZ39" s="702"/>
      <c r="BA39" s="702"/>
      <c r="BB39" s="702"/>
      <c r="BC39" s="702"/>
      <c r="BD39" s="702"/>
      <c r="BE39" s="247"/>
      <c r="BF39" s="706">
        <v>282817025</v>
      </c>
      <c r="BG39" s="706"/>
      <c r="BH39" s="706"/>
      <c r="BI39" s="706"/>
      <c r="BJ39" s="706"/>
      <c r="BK39" s="706"/>
      <c r="BL39" s="706"/>
      <c r="BM39" s="706"/>
      <c r="BN39" s="706"/>
      <c r="BO39" s="706"/>
      <c r="BP39" s="706"/>
      <c r="BQ39" s="706"/>
      <c r="BR39" s="264"/>
      <c r="BS39" s="264"/>
      <c r="BT39" s="19"/>
      <c r="BU39" s="19"/>
      <c r="BV39" s="19"/>
      <c r="BW39" s="19"/>
      <c r="BX39" s="19"/>
      <c r="BY39" s="19"/>
      <c r="BZ39" s="19"/>
      <c r="CA39" s="19"/>
      <c r="CB39" s="150"/>
      <c r="CC39" s="150"/>
      <c r="CD39" s="150"/>
      <c r="CE39" s="150"/>
    </row>
    <row r="40" spans="1:83" ht="16.5" customHeight="1" thickBot="1" x14ac:dyDescent="0.2">
      <c r="A40" s="1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702" t="s">
        <v>278</v>
      </c>
      <c r="Q40" s="702"/>
      <c r="R40" s="702"/>
      <c r="S40" s="702"/>
      <c r="T40" s="702"/>
      <c r="U40" s="702"/>
      <c r="V40" s="702"/>
      <c r="W40" s="702"/>
      <c r="X40" s="702"/>
      <c r="Y40" s="702"/>
      <c r="Z40" s="702"/>
      <c r="AA40" s="702"/>
      <c r="AB40" s="702"/>
      <c r="AC40" s="702"/>
      <c r="AD40" s="702"/>
      <c r="AE40" s="702"/>
      <c r="AF40" s="702"/>
      <c r="AG40" s="702"/>
      <c r="AH40" s="702"/>
      <c r="AI40" s="702"/>
      <c r="AJ40" s="702"/>
      <c r="AK40" s="702"/>
      <c r="AL40" s="702"/>
      <c r="AM40" s="702"/>
      <c r="AN40" s="702"/>
      <c r="AO40" s="702"/>
      <c r="AP40" s="702"/>
      <c r="AQ40" s="702"/>
      <c r="AR40" s="702"/>
      <c r="AS40" s="702"/>
      <c r="AT40" s="702"/>
      <c r="AU40" s="702"/>
      <c r="AV40" s="702"/>
      <c r="AW40" s="702"/>
      <c r="AX40" s="702"/>
      <c r="AY40" s="702"/>
      <c r="AZ40" s="702"/>
      <c r="BA40" s="702"/>
      <c r="BB40" s="702"/>
      <c r="BC40" s="702"/>
      <c r="BD40" s="702"/>
      <c r="BE40" s="247"/>
      <c r="BF40" s="707">
        <f>SUM(BF38:BQ39)</f>
        <v>284330025</v>
      </c>
      <c r="BG40" s="707"/>
      <c r="BH40" s="707"/>
      <c r="BI40" s="707"/>
      <c r="BJ40" s="707"/>
      <c r="BK40" s="707"/>
      <c r="BL40" s="707"/>
      <c r="BM40" s="707"/>
      <c r="BN40" s="707"/>
      <c r="BO40" s="707"/>
      <c r="BP40" s="707"/>
      <c r="BQ40" s="707"/>
      <c r="BR40" s="264"/>
      <c r="BS40" s="264"/>
      <c r="BT40" s="19"/>
      <c r="BU40" s="19"/>
      <c r="BV40" s="19"/>
      <c r="BW40" s="19"/>
      <c r="BX40" s="19"/>
      <c r="BY40" s="19"/>
      <c r="BZ40" s="19"/>
      <c r="CA40" s="19"/>
      <c r="CB40" s="150"/>
      <c r="CC40" s="150"/>
      <c r="CD40" s="150"/>
      <c r="CE40" s="150"/>
    </row>
    <row r="41" spans="1:83" ht="16.5" customHeight="1" thickTop="1" x14ac:dyDescent="0.15">
      <c r="A41" s="10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9"/>
      <c r="AI41" s="19"/>
      <c r="AJ41" s="19"/>
      <c r="AK41" s="19"/>
      <c r="AL41" s="19"/>
      <c r="AM41" s="19"/>
      <c r="AN41" s="19"/>
      <c r="AO41" s="150"/>
      <c r="AP41" s="150"/>
      <c r="AQ41" s="150"/>
      <c r="AR41" s="150"/>
      <c r="AS41" s="150"/>
      <c r="AT41" s="150"/>
      <c r="AU41" s="150"/>
      <c r="AV41" s="150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9"/>
      <c r="BU41" s="19"/>
      <c r="BV41" s="19"/>
      <c r="BW41" s="19"/>
      <c r="BX41" s="19"/>
      <c r="BY41" s="19"/>
      <c r="BZ41" s="19"/>
      <c r="CA41" s="19"/>
      <c r="CB41" s="150"/>
      <c r="CC41" s="150"/>
      <c r="CD41" s="150"/>
      <c r="CE41" s="150"/>
    </row>
    <row r="42" spans="1:83" ht="16.5" customHeight="1" x14ac:dyDescent="0.15">
      <c r="A42" s="1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9"/>
      <c r="AI42" s="19"/>
      <c r="AJ42" s="19"/>
      <c r="AK42" s="19"/>
      <c r="AL42" s="19"/>
      <c r="AM42" s="19"/>
      <c r="AN42" s="19"/>
      <c r="AO42" s="150"/>
      <c r="AP42" s="150"/>
      <c r="AQ42" s="150"/>
      <c r="AR42" s="150"/>
      <c r="AS42" s="150"/>
      <c r="AT42" s="150"/>
      <c r="AU42" s="150"/>
      <c r="AV42" s="150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9"/>
      <c r="BU42" s="19"/>
      <c r="BV42" s="19"/>
      <c r="BW42" s="19"/>
      <c r="BX42" s="19"/>
      <c r="BY42" s="19"/>
      <c r="BZ42" s="19"/>
      <c r="CA42" s="19"/>
      <c r="CB42" s="150"/>
      <c r="CC42" s="150"/>
      <c r="CD42" s="150"/>
      <c r="CE42" s="150"/>
    </row>
    <row r="43" spans="1:83" ht="16.5" customHeight="1" x14ac:dyDescent="0.15">
      <c r="A43" s="10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9"/>
      <c r="AI43" s="19"/>
      <c r="AJ43" s="19"/>
      <c r="AK43" s="19"/>
      <c r="AL43" s="19"/>
      <c r="AM43" s="19"/>
      <c r="AN43" s="19"/>
      <c r="AO43" s="150"/>
      <c r="AP43" s="150"/>
      <c r="AQ43" s="150"/>
      <c r="AR43" s="150"/>
      <c r="AS43" s="150"/>
      <c r="AT43" s="150"/>
      <c r="AU43" s="150"/>
      <c r="AV43" s="150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9"/>
      <c r="BU43" s="19"/>
      <c r="BV43" s="19"/>
      <c r="BW43" s="19"/>
      <c r="BX43" s="19"/>
      <c r="BY43" s="19"/>
      <c r="BZ43" s="19"/>
      <c r="CA43" s="19"/>
      <c r="CB43" s="150"/>
      <c r="CC43" s="150"/>
      <c r="CD43" s="150"/>
      <c r="CE43" s="150"/>
    </row>
    <row r="44" spans="1:83" ht="16.5" customHeight="1" x14ac:dyDescent="0.15">
      <c r="A44" s="10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9"/>
      <c r="AI44" s="19"/>
      <c r="AJ44" s="19"/>
      <c r="AK44" s="19"/>
      <c r="AL44" s="19"/>
      <c r="AM44" s="19"/>
      <c r="AN44" s="19"/>
      <c r="AO44" s="150"/>
      <c r="AP44" s="150"/>
      <c r="AQ44" s="150"/>
      <c r="AR44" s="150"/>
      <c r="AS44" s="150"/>
      <c r="AT44" s="150"/>
      <c r="AU44" s="150"/>
      <c r="AV44" s="150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9"/>
      <c r="BU44" s="19"/>
      <c r="BV44" s="19"/>
      <c r="BW44" s="19"/>
      <c r="BX44" s="19"/>
      <c r="BY44" s="19"/>
      <c r="BZ44" s="19"/>
      <c r="CA44" s="19"/>
      <c r="CB44" s="150"/>
      <c r="CC44" s="150"/>
      <c r="CD44" s="150"/>
      <c r="CE44" s="150"/>
    </row>
    <row r="45" spans="1:83" ht="16.5" customHeight="1" x14ac:dyDescent="0.15">
      <c r="A45" s="10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9"/>
      <c r="AI45" s="19"/>
      <c r="AJ45" s="19"/>
      <c r="AK45" s="19"/>
      <c r="AL45" s="19"/>
      <c r="AM45" s="19"/>
      <c r="AN45" s="19"/>
      <c r="AO45" s="150"/>
      <c r="AP45" s="150"/>
      <c r="AQ45" s="150"/>
      <c r="AR45" s="150"/>
      <c r="AS45" s="150"/>
      <c r="AT45" s="150"/>
      <c r="AU45" s="150"/>
      <c r="AV45" s="150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9"/>
      <c r="BU45" s="19"/>
      <c r="BV45" s="19"/>
      <c r="BW45" s="19"/>
      <c r="BX45" s="19"/>
      <c r="BY45" s="19"/>
      <c r="BZ45" s="19"/>
      <c r="CA45" s="19"/>
      <c r="CB45" s="150"/>
      <c r="CC45" s="150"/>
      <c r="CD45" s="150"/>
      <c r="CE45" s="150"/>
    </row>
    <row r="46" spans="1:83" ht="16.5" customHeight="1" x14ac:dyDescent="0.15">
      <c r="A46" s="10"/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9"/>
      <c r="AI46" s="19"/>
      <c r="AJ46" s="19"/>
      <c r="AK46" s="19"/>
      <c r="AL46" s="19"/>
      <c r="AM46" s="19"/>
      <c r="AN46" s="19"/>
      <c r="AO46" s="150"/>
      <c r="AP46" s="150"/>
      <c r="AQ46" s="150"/>
      <c r="AR46" s="150"/>
      <c r="AS46" s="150"/>
      <c r="AT46" s="150"/>
      <c r="AU46" s="150"/>
      <c r="AV46" s="150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9"/>
      <c r="BU46" s="19"/>
      <c r="BV46" s="19"/>
      <c r="BW46" s="19"/>
      <c r="BX46" s="19"/>
      <c r="BY46" s="19"/>
      <c r="BZ46" s="19"/>
      <c r="CA46" s="19"/>
      <c r="CB46" s="150"/>
      <c r="CC46" s="150"/>
      <c r="CD46" s="150"/>
      <c r="CE46" s="150"/>
    </row>
    <row r="47" spans="1:83" ht="16.5" customHeight="1" x14ac:dyDescent="0.15">
      <c r="A47" s="1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2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2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9"/>
      <c r="BU47" s="19"/>
      <c r="BV47" s="19"/>
      <c r="BW47" s="19"/>
      <c r="BX47" s="19"/>
      <c r="BY47" s="19"/>
      <c r="BZ47" s="19"/>
      <c r="CA47" s="19"/>
      <c r="CB47" s="150"/>
      <c r="CC47" s="150"/>
      <c r="CD47" s="150"/>
      <c r="CE47" s="150"/>
    </row>
    <row r="48" spans="1:83" ht="16.5" customHeight="1" x14ac:dyDescent="0.15">
      <c r="A48" s="1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9"/>
      <c r="AI48" s="19"/>
      <c r="AJ48" s="19"/>
      <c r="AK48" s="19"/>
      <c r="AL48" s="19"/>
      <c r="AM48" s="19"/>
      <c r="AN48" s="19"/>
      <c r="AO48" s="150"/>
      <c r="AP48" s="150"/>
      <c r="AQ48" s="150"/>
      <c r="AR48" s="150"/>
      <c r="AS48" s="150"/>
      <c r="AT48" s="150"/>
      <c r="AU48" s="150"/>
      <c r="AV48" s="150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9"/>
      <c r="BU48" s="19"/>
      <c r="BV48" s="19"/>
      <c r="BW48" s="19"/>
      <c r="BX48" s="19"/>
      <c r="BY48" s="19"/>
      <c r="BZ48" s="19"/>
      <c r="CA48" s="19"/>
      <c r="CB48" s="150"/>
      <c r="CC48" s="150"/>
      <c r="CD48" s="150"/>
      <c r="CE48" s="150"/>
    </row>
    <row r="49" spans="1:83" ht="16.5" customHeight="1" x14ac:dyDescent="0.15">
      <c r="A49" s="1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9"/>
      <c r="AI49" s="19"/>
      <c r="AJ49" s="19"/>
      <c r="AK49" s="19"/>
      <c r="AL49" s="19"/>
      <c r="AM49" s="19"/>
      <c r="AN49" s="19"/>
      <c r="AO49" s="150"/>
      <c r="AP49" s="150"/>
      <c r="AQ49" s="150"/>
      <c r="AR49" s="150"/>
      <c r="AS49" s="150"/>
      <c r="AT49" s="150"/>
      <c r="AU49" s="150"/>
      <c r="AV49" s="150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9"/>
      <c r="BU49" s="19"/>
      <c r="BV49" s="19"/>
      <c r="BW49" s="19"/>
      <c r="BX49" s="19"/>
      <c r="BY49" s="19"/>
      <c r="BZ49" s="19"/>
      <c r="CA49" s="19"/>
      <c r="CB49" s="150"/>
      <c r="CC49" s="150"/>
      <c r="CD49" s="150"/>
      <c r="CE49" s="150"/>
    </row>
    <row r="50" spans="1:83" ht="16.5" customHeight="1" x14ac:dyDescent="0.15">
      <c r="A50" s="1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9"/>
      <c r="AI50" s="19"/>
      <c r="AJ50" s="19"/>
      <c r="AK50" s="19"/>
      <c r="AL50" s="19"/>
      <c r="AM50" s="19"/>
      <c r="AN50" s="19"/>
      <c r="AO50" s="150"/>
      <c r="AP50" s="150"/>
      <c r="AQ50" s="150"/>
      <c r="AR50" s="150"/>
      <c r="AS50" s="150"/>
      <c r="AT50" s="150"/>
      <c r="AU50" s="150"/>
      <c r="AV50" s="150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9"/>
      <c r="BU50" s="19"/>
      <c r="BV50" s="19"/>
      <c r="BW50" s="19"/>
      <c r="BX50" s="19"/>
      <c r="BY50" s="19"/>
      <c r="BZ50" s="19"/>
      <c r="CA50" s="19"/>
      <c r="CB50" s="150"/>
      <c r="CC50" s="150"/>
      <c r="CD50" s="150"/>
      <c r="CE50" s="150"/>
    </row>
    <row r="51" spans="1:83" ht="16.5" customHeight="1" x14ac:dyDescent="0.15">
      <c r="A51" s="1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9"/>
      <c r="AI51" s="19"/>
      <c r="AJ51" s="19"/>
      <c r="AK51" s="19"/>
      <c r="AL51" s="19"/>
      <c r="AM51" s="19"/>
      <c r="AN51" s="19"/>
      <c r="AO51" s="150"/>
      <c r="AP51" s="150"/>
      <c r="AQ51" s="150"/>
      <c r="AR51" s="150"/>
      <c r="AS51" s="150"/>
      <c r="AT51" s="150"/>
      <c r="AU51" s="150"/>
      <c r="AV51" s="150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9"/>
      <c r="BU51" s="19"/>
      <c r="BV51" s="19"/>
      <c r="BW51" s="19"/>
      <c r="BX51" s="19"/>
      <c r="BY51" s="19"/>
      <c r="BZ51" s="19"/>
      <c r="CA51" s="19"/>
      <c r="CB51" s="150"/>
      <c r="CC51" s="150"/>
      <c r="CD51" s="150"/>
      <c r="CE51" s="150"/>
    </row>
    <row r="52" spans="1:83" ht="16.5" customHeight="1" x14ac:dyDescent="0.15">
      <c r="A52" s="1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9"/>
      <c r="AI52" s="19"/>
      <c r="AJ52" s="19"/>
      <c r="AK52" s="19"/>
      <c r="AL52" s="19"/>
      <c r="AM52" s="19"/>
      <c r="AN52" s="19"/>
      <c r="AO52" s="150"/>
      <c r="AP52" s="150"/>
      <c r="AQ52" s="150"/>
      <c r="AR52" s="150"/>
      <c r="AS52" s="150"/>
      <c r="AT52" s="150"/>
      <c r="AU52" s="150"/>
      <c r="AV52" s="150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9"/>
      <c r="BU52" s="19"/>
      <c r="BV52" s="19"/>
      <c r="BW52" s="19"/>
      <c r="BX52" s="19"/>
      <c r="BY52" s="19"/>
      <c r="BZ52" s="19"/>
      <c r="CA52" s="19"/>
      <c r="CB52" s="150"/>
      <c r="CC52" s="150"/>
      <c r="CD52" s="150"/>
      <c r="CE52" s="150"/>
    </row>
    <row r="53" spans="1:83" ht="16.5" customHeight="1" x14ac:dyDescent="0.15">
      <c r="A53" s="1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9"/>
      <c r="AI53" s="19"/>
      <c r="AJ53" s="19"/>
      <c r="AK53" s="19"/>
      <c r="AL53" s="19"/>
      <c r="AM53" s="19"/>
      <c r="AN53" s="19"/>
      <c r="AO53" s="150"/>
      <c r="AP53" s="150"/>
      <c r="AQ53" s="150"/>
      <c r="AR53" s="150"/>
      <c r="AS53" s="150"/>
      <c r="AT53" s="150"/>
      <c r="AU53" s="150"/>
      <c r="AV53" s="150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9"/>
      <c r="BU53" s="19"/>
      <c r="BV53" s="19"/>
      <c r="BW53" s="19"/>
      <c r="BX53" s="19"/>
      <c r="BY53" s="19"/>
      <c r="BZ53" s="19"/>
      <c r="CA53" s="19"/>
      <c r="CB53" s="150"/>
      <c r="CC53" s="150"/>
      <c r="CD53" s="150"/>
      <c r="CE53" s="150"/>
    </row>
    <row r="54" spans="1:83" ht="16.5" customHeight="1" x14ac:dyDescent="0.15">
      <c r="A54" s="1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9"/>
      <c r="AI54" s="19"/>
      <c r="AJ54" s="19"/>
      <c r="AK54" s="19"/>
      <c r="AL54" s="19"/>
      <c r="AM54" s="19"/>
      <c r="AN54" s="19"/>
      <c r="AO54" s="150"/>
      <c r="AP54" s="150"/>
      <c r="AQ54" s="150"/>
      <c r="AR54" s="150"/>
      <c r="AS54" s="150"/>
      <c r="AT54" s="150"/>
      <c r="AU54" s="150"/>
      <c r="AV54" s="150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9"/>
      <c r="BU54" s="19"/>
      <c r="BV54" s="19"/>
      <c r="BW54" s="19"/>
      <c r="BX54" s="19"/>
      <c r="BY54" s="19"/>
      <c r="BZ54" s="19"/>
      <c r="CA54" s="19"/>
      <c r="CB54" s="150"/>
      <c r="CC54" s="150"/>
      <c r="CD54" s="150"/>
      <c r="CE54" s="150"/>
    </row>
    <row r="55" spans="1:83" ht="16.5" customHeight="1" x14ac:dyDescent="0.15">
      <c r="A55" s="1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9"/>
      <c r="BU55" s="19"/>
      <c r="BV55" s="19"/>
      <c r="BW55" s="19"/>
      <c r="BX55" s="19"/>
      <c r="BY55" s="19"/>
      <c r="BZ55" s="19"/>
      <c r="CA55" s="19"/>
      <c r="CB55" s="150"/>
      <c r="CC55" s="150"/>
      <c r="CD55" s="150"/>
      <c r="CE55" s="150"/>
    </row>
    <row r="56" spans="1:83" x14ac:dyDescent="0.15"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</row>
  </sheetData>
  <mergeCells count="64">
    <mergeCell ref="P40:BD40"/>
    <mergeCell ref="R33:BD33"/>
    <mergeCell ref="R31:BD31"/>
    <mergeCell ref="R32:BD32"/>
    <mergeCell ref="BF40:BQ40"/>
    <mergeCell ref="BF39:BQ39"/>
    <mergeCell ref="R36:BD36"/>
    <mergeCell ref="P38:BD38"/>
    <mergeCell ref="P39:BD39"/>
    <mergeCell ref="BF38:BQ38"/>
    <mergeCell ref="BF36:BQ36"/>
    <mergeCell ref="L30:O30"/>
    <mergeCell ref="P30:BD30"/>
    <mergeCell ref="R34:BD34"/>
    <mergeCell ref="R35:BD35"/>
    <mergeCell ref="BF35:BQ35"/>
    <mergeCell ref="BF34:BQ34"/>
    <mergeCell ref="BF33:BQ33"/>
    <mergeCell ref="BF32:BQ32"/>
    <mergeCell ref="BF31:BQ31"/>
    <mergeCell ref="R26:BD26"/>
    <mergeCell ref="R27:BD27"/>
    <mergeCell ref="R28:BD28"/>
    <mergeCell ref="BF28:BQ28"/>
    <mergeCell ref="BF27:BQ27"/>
    <mergeCell ref="BF26:BQ26"/>
    <mergeCell ref="L23:O23"/>
    <mergeCell ref="P23:BD23"/>
    <mergeCell ref="R24:BD24"/>
    <mergeCell ref="R25:BD25"/>
    <mergeCell ref="BF25:BQ25"/>
    <mergeCell ref="BF24:BQ24"/>
    <mergeCell ref="R19:BD19"/>
    <mergeCell ref="R20:BD20"/>
    <mergeCell ref="R21:BD21"/>
    <mergeCell ref="BF21:BQ21"/>
    <mergeCell ref="BF20:BQ20"/>
    <mergeCell ref="BF19:BQ19"/>
    <mergeCell ref="R18:BD18"/>
    <mergeCell ref="BF18:BQ18"/>
    <mergeCell ref="R15:BD15"/>
    <mergeCell ref="R16:BD16"/>
    <mergeCell ref="R17:BD17"/>
    <mergeCell ref="BF17:BQ17"/>
    <mergeCell ref="BF16:BQ16"/>
    <mergeCell ref="BF15:BQ15"/>
    <mergeCell ref="R11:BD11"/>
    <mergeCell ref="BF11:BQ11"/>
    <mergeCell ref="R12:BD12"/>
    <mergeCell ref="R13:BD13"/>
    <mergeCell ref="R14:BD14"/>
    <mergeCell ref="BF12:BQ12"/>
    <mergeCell ref="BF13:BQ13"/>
    <mergeCell ref="BF14:BQ14"/>
    <mergeCell ref="R10:BD10"/>
    <mergeCell ref="BF10:BQ10"/>
    <mergeCell ref="A3:CE3"/>
    <mergeCell ref="A6:CE6"/>
    <mergeCell ref="L8:O8"/>
    <mergeCell ref="P8:BD8"/>
    <mergeCell ref="BE8:BH8"/>
    <mergeCell ref="R9:BD9"/>
    <mergeCell ref="BF9:BQ9"/>
    <mergeCell ref="BM8:BQ8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rstPageNumber="34" orientation="landscape" r:id="rId1"/>
  <headerFooter differentOddEven="1" scaleWithDoc="0" alignWithMargins="0">
    <oddFooter>&amp;C&amp;"ＭＳ 明朝,標準"- &amp;P -&amp;R&amp;"ＭＳ 明朝,標準"国民健康保険病院事業会計</oddFooter>
    <evenHeader>&amp;C&amp;"ＭＳ 明朝,標準"- &amp;P -&amp;R&amp;"ＭＳ 明朝,標準"国民健康保険病院事業会計</evenHeader>
    <evenFooter xml:space="preserve">&amp;R&amp;"ＭＳ 明朝,標準"
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45"/>
  <sheetViews>
    <sheetView view="pageBreakPreview" zoomScaleNormal="85" zoomScaleSheetLayoutView="100" workbookViewId="0"/>
  </sheetViews>
  <sheetFormatPr defaultRowHeight="13.5" x14ac:dyDescent="0.15"/>
  <cols>
    <col min="1" max="37" width="1.625" style="1" customWidth="1"/>
    <col min="38" max="38" width="1.75" style="1" customWidth="1"/>
    <col min="39" max="58" width="1.625" style="1" customWidth="1"/>
    <col min="59" max="59" width="2" style="1" customWidth="1"/>
    <col min="60" max="84" width="1.625" style="1" customWidth="1"/>
    <col min="85" max="98" width="1.625" style="1" hidden="1" customWidth="1"/>
    <col min="99" max="99" width="7.75" style="1" hidden="1" customWidth="1"/>
    <col min="100" max="100" width="1.625" style="1" hidden="1" customWidth="1"/>
    <col min="101" max="110" width="1.625" style="1" customWidth="1"/>
    <col min="111" max="16384" width="9" style="1"/>
  </cols>
  <sheetData>
    <row r="1" spans="1:101" x14ac:dyDescent="0.15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</row>
    <row r="2" spans="1:101" x14ac:dyDescent="0.15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F2" s="235"/>
      <c r="BG2" s="235"/>
      <c r="BH2" s="235"/>
      <c r="BI2" s="235"/>
      <c r="BJ2" s="235"/>
      <c r="BK2" s="235"/>
      <c r="BL2" s="235"/>
      <c r="BM2" s="235"/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  <c r="BY2" s="235"/>
      <c r="BZ2" s="235"/>
      <c r="CA2" s="235"/>
      <c r="CB2" s="235"/>
      <c r="CC2" s="235"/>
      <c r="CD2" s="235"/>
      <c r="CE2" s="235"/>
    </row>
    <row r="3" spans="1:101" ht="16.5" customHeight="1" x14ac:dyDescent="0.15">
      <c r="A3" s="687" t="s">
        <v>297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  <c r="AA3" s="687"/>
      <c r="AB3" s="687"/>
      <c r="AC3" s="687"/>
      <c r="AD3" s="687"/>
      <c r="AE3" s="687"/>
      <c r="AF3" s="687"/>
      <c r="AG3" s="687"/>
      <c r="AH3" s="687"/>
      <c r="AI3" s="687"/>
      <c r="AJ3" s="687"/>
      <c r="AK3" s="687"/>
      <c r="AL3" s="687"/>
      <c r="AM3" s="687"/>
      <c r="AN3" s="687"/>
      <c r="AO3" s="687"/>
      <c r="AP3" s="687"/>
      <c r="AQ3" s="687"/>
      <c r="AR3" s="687"/>
      <c r="AS3" s="687"/>
      <c r="AT3" s="687"/>
      <c r="AU3" s="687"/>
      <c r="AV3" s="687"/>
      <c r="AW3" s="687"/>
      <c r="AX3" s="687"/>
      <c r="AY3" s="687"/>
      <c r="AZ3" s="687"/>
      <c r="BA3" s="687"/>
      <c r="BB3" s="687"/>
      <c r="BC3" s="687"/>
      <c r="BD3" s="687"/>
      <c r="BE3" s="687"/>
      <c r="BF3" s="687"/>
      <c r="BG3" s="687"/>
      <c r="BH3" s="687"/>
      <c r="BI3" s="687"/>
      <c r="BJ3" s="687"/>
      <c r="BK3" s="687"/>
      <c r="BL3" s="687"/>
      <c r="BM3" s="687"/>
      <c r="BN3" s="687"/>
      <c r="BO3" s="687"/>
      <c r="BP3" s="687"/>
      <c r="BQ3" s="687"/>
      <c r="BR3" s="687"/>
      <c r="BS3" s="687"/>
      <c r="BT3" s="687"/>
      <c r="BU3" s="687"/>
      <c r="BV3" s="687"/>
      <c r="BW3" s="687"/>
      <c r="BX3" s="687"/>
      <c r="BY3" s="687"/>
      <c r="BZ3" s="687"/>
      <c r="CA3" s="687"/>
      <c r="CB3" s="687"/>
      <c r="CC3" s="687"/>
      <c r="CD3" s="687"/>
      <c r="CE3" s="236"/>
    </row>
    <row r="4" spans="1:101" ht="16.5" customHeight="1" x14ac:dyDescent="0.15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03"/>
      <c r="BU4" s="203"/>
      <c r="BV4" s="203"/>
      <c r="BW4" s="203"/>
      <c r="BX4" s="203"/>
      <c r="BY4" s="203"/>
      <c r="BZ4" s="203"/>
      <c r="CA4" s="203"/>
      <c r="CB4" s="203"/>
      <c r="CC4" s="236"/>
      <c r="CD4" s="236"/>
      <c r="CE4" s="236"/>
    </row>
    <row r="5" spans="1:101" ht="16.5" customHeight="1" x14ac:dyDescent="0.15">
      <c r="A5" s="10"/>
      <c r="B5" s="150"/>
      <c r="C5" s="150"/>
      <c r="D5" s="150"/>
      <c r="E5" s="150"/>
      <c r="F5" s="150"/>
      <c r="G5" s="150"/>
      <c r="H5" s="237"/>
      <c r="I5" s="234"/>
      <c r="J5" s="234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9"/>
      <c r="BD5" s="19"/>
      <c r="BE5" s="19"/>
      <c r="BF5" s="19"/>
      <c r="BG5" s="21"/>
      <c r="BH5" s="21"/>
      <c r="BI5" s="21"/>
      <c r="BJ5" s="21"/>
      <c r="BK5" s="21"/>
      <c r="BL5" s="21"/>
      <c r="BM5" s="21"/>
      <c r="BN5" s="21"/>
      <c r="BO5" s="21"/>
      <c r="BP5" s="150"/>
      <c r="BQ5" s="150"/>
      <c r="BR5" s="19"/>
      <c r="BS5" s="19"/>
      <c r="BT5" s="687" t="s">
        <v>343</v>
      </c>
      <c r="BU5" s="687"/>
      <c r="BV5" s="687"/>
      <c r="BW5" s="687"/>
      <c r="BX5" s="687"/>
      <c r="BY5" s="687"/>
      <c r="BZ5" s="687"/>
      <c r="CA5" s="687"/>
      <c r="CB5" s="687"/>
      <c r="CC5" s="150"/>
      <c r="CD5" s="150"/>
      <c r="CE5" s="150"/>
    </row>
    <row r="6" spans="1:101" ht="16.5" customHeight="1" x14ac:dyDescent="0.15">
      <c r="A6" s="234"/>
      <c r="B6" s="708" t="s">
        <v>251</v>
      </c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8"/>
      <c r="R6" s="708" t="s">
        <v>108</v>
      </c>
      <c r="S6" s="708"/>
      <c r="T6" s="708"/>
      <c r="U6" s="708"/>
      <c r="V6" s="708"/>
      <c r="W6" s="708"/>
      <c r="X6" s="708"/>
      <c r="Y6" s="708"/>
      <c r="Z6" s="708"/>
      <c r="AA6" s="708"/>
      <c r="AB6" s="713" t="s">
        <v>247</v>
      </c>
      <c r="AC6" s="714"/>
      <c r="AD6" s="714"/>
      <c r="AE6" s="714"/>
      <c r="AF6" s="714"/>
      <c r="AG6" s="714"/>
      <c r="AH6" s="714"/>
      <c r="AI6" s="714"/>
      <c r="AJ6" s="714"/>
      <c r="AK6" s="714"/>
      <c r="AL6" s="714"/>
      <c r="AM6" s="714"/>
      <c r="AN6" s="714"/>
      <c r="AO6" s="714"/>
      <c r="AP6" s="714"/>
      <c r="AQ6" s="714"/>
      <c r="AR6" s="714"/>
      <c r="AS6" s="714"/>
      <c r="AT6" s="714"/>
      <c r="AU6" s="714"/>
      <c r="AV6" s="714"/>
      <c r="AW6" s="713" t="s">
        <v>298</v>
      </c>
      <c r="AX6" s="714"/>
      <c r="AY6" s="714"/>
      <c r="AZ6" s="714"/>
      <c r="BA6" s="714"/>
      <c r="BB6" s="714"/>
      <c r="BC6" s="714"/>
      <c r="BD6" s="714"/>
      <c r="BE6" s="714"/>
      <c r="BF6" s="714"/>
      <c r="BG6" s="714"/>
      <c r="BH6" s="714"/>
      <c r="BI6" s="714"/>
      <c r="BJ6" s="714"/>
      <c r="BK6" s="714"/>
      <c r="BL6" s="714"/>
      <c r="BM6" s="714"/>
      <c r="BN6" s="714"/>
      <c r="BO6" s="714"/>
      <c r="BP6" s="714"/>
      <c r="BQ6" s="714"/>
      <c r="BR6" s="712" t="s">
        <v>248</v>
      </c>
      <c r="BS6" s="712"/>
      <c r="BT6" s="712"/>
      <c r="BU6" s="712"/>
      <c r="BV6" s="712"/>
      <c r="BW6" s="712"/>
      <c r="BX6" s="712"/>
      <c r="BY6" s="712"/>
      <c r="BZ6" s="712"/>
      <c r="CA6" s="712"/>
      <c r="CB6" s="712"/>
      <c r="CC6" s="712"/>
      <c r="CD6" s="238"/>
      <c r="CE6" s="238"/>
    </row>
    <row r="7" spans="1:101" ht="16.5" customHeight="1" x14ac:dyDescent="0.15">
      <c r="A7" s="234"/>
      <c r="B7" s="708"/>
      <c r="C7" s="708"/>
      <c r="D7" s="708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08"/>
      <c r="AA7" s="708"/>
      <c r="AB7" s="713"/>
      <c r="AC7" s="714"/>
      <c r="AD7" s="714"/>
      <c r="AE7" s="714"/>
      <c r="AF7" s="714"/>
      <c r="AG7" s="714"/>
      <c r="AH7" s="714"/>
      <c r="AI7" s="714"/>
      <c r="AJ7" s="714"/>
      <c r="AK7" s="714"/>
      <c r="AL7" s="714"/>
      <c r="AM7" s="714"/>
      <c r="AN7" s="714"/>
      <c r="AO7" s="714"/>
      <c r="AP7" s="714"/>
      <c r="AQ7" s="714"/>
      <c r="AR7" s="714"/>
      <c r="AS7" s="714"/>
      <c r="AT7" s="714"/>
      <c r="AU7" s="714"/>
      <c r="AV7" s="714"/>
      <c r="AW7" s="713"/>
      <c r="AX7" s="714"/>
      <c r="AY7" s="714"/>
      <c r="AZ7" s="714"/>
      <c r="BA7" s="714"/>
      <c r="BB7" s="714"/>
      <c r="BC7" s="714"/>
      <c r="BD7" s="714"/>
      <c r="BE7" s="714"/>
      <c r="BF7" s="714"/>
      <c r="BG7" s="714"/>
      <c r="BH7" s="714"/>
      <c r="BI7" s="714"/>
      <c r="BJ7" s="714"/>
      <c r="BK7" s="714"/>
      <c r="BL7" s="714"/>
      <c r="BM7" s="714"/>
      <c r="BN7" s="714"/>
      <c r="BO7" s="714"/>
      <c r="BP7" s="714"/>
      <c r="BQ7" s="714"/>
      <c r="BR7" s="712"/>
      <c r="BS7" s="712"/>
      <c r="BT7" s="712"/>
      <c r="BU7" s="712"/>
      <c r="BV7" s="712"/>
      <c r="BW7" s="712"/>
      <c r="BX7" s="712"/>
      <c r="BY7" s="712"/>
      <c r="BZ7" s="712"/>
      <c r="CA7" s="712"/>
      <c r="CB7" s="712"/>
      <c r="CC7" s="712"/>
      <c r="CD7" s="238"/>
      <c r="CE7" s="238"/>
    </row>
    <row r="8" spans="1:101" ht="16.5" customHeight="1" x14ac:dyDescent="0.15">
      <c r="A8" s="234"/>
      <c r="B8" s="708"/>
      <c r="C8" s="708"/>
      <c r="D8" s="708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08"/>
      <c r="AA8" s="708"/>
      <c r="AB8" s="713"/>
      <c r="AC8" s="714"/>
      <c r="AD8" s="714"/>
      <c r="AE8" s="714"/>
      <c r="AF8" s="714"/>
      <c r="AG8" s="714"/>
      <c r="AH8" s="714"/>
      <c r="AI8" s="714"/>
      <c r="AJ8" s="714"/>
      <c r="AK8" s="714"/>
      <c r="AL8" s="714"/>
      <c r="AM8" s="714"/>
      <c r="AN8" s="714"/>
      <c r="AO8" s="714"/>
      <c r="AP8" s="714"/>
      <c r="AQ8" s="714"/>
      <c r="AR8" s="714"/>
      <c r="AS8" s="714"/>
      <c r="AT8" s="714"/>
      <c r="AU8" s="714"/>
      <c r="AV8" s="714"/>
      <c r="AW8" s="713"/>
      <c r="AX8" s="714"/>
      <c r="AY8" s="714"/>
      <c r="AZ8" s="714"/>
      <c r="BA8" s="714"/>
      <c r="BB8" s="714"/>
      <c r="BC8" s="714"/>
      <c r="BD8" s="714"/>
      <c r="BE8" s="714"/>
      <c r="BF8" s="714"/>
      <c r="BG8" s="714"/>
      <c r="BH8" s="714"/>
      <c r="BI8" s="714"/>
      <c r="BJ8" s="714"/>
      <c r="BK8" s="714"/>
      <c r="BL8" s="714"/>
      <c r="BM8" s="714"/>
      <c r="BN8" s="714"/>
      <c r="BO8" s="714"/>
      <c r="BP8" s="714"/>
      <c r="BQ8" s="714"/>
      <c r="BR8" s="712"/>
      <c r="BS8" s="712"/>
      <c r="BT8" s="712"/>
      <c r="BU8" s="712"/>
      <c r="BV8" s="712"/>
      <c r="BW8" s="712"/>
      <c r="BX8" s="712"/>
      <c r="BY8" s="712"/>
      <c r="BZ8" s="712"/>
      <c r="CA8" s="712"/>
      <c r="CB8" s="712"/>
      <c r="CC8" s="712"/>
      <c r="CD8" s="238"/>
      <c r="CE8" s="238"/>
    </row>
    <row r="9" spans="1:101" ht="16.5" customHeight="1" x14ac:dyDescent="0.15">
      <c r="A9" s="234"/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08"/>
      <c r="AA9" s="708"/>
      <c r="AB9" s="714"/>
      <c r="AC9" s="714"/>
      <c r="AD9" s="714"/>
      <c r="AE9" s="714"/>
      <c r="AF9" s="714"/>
      <c r="AG9" s="714"/>
      <c r="AH9" s="714"/>
      <c r="AI9" s="714"/>
      <c r="AJ9" s="714"/>
      <c r="AK9" s="714"/>
      <c r="AL9" s="714"/>
      <c r="AM9" s="714"/>
      <c r="AN9" s="714"/>
      <c r="AO9" s="714"/>
      <c r="AP9" s="714"/>
      <c r="AQ9" s="714"/>
      <c r="AR9" s="714"/>
      <c r="AS9" s="714"/>
      <c r="AT9" s="714"/>
      <c r="AU9" s="714"/>
      <c r="AV9" s="714"/>
      <c r="AW9" s="714"/>
      <c r="AX9" s="714"/>
      <c r="AY9" s="714"/>
      <c r="AZ9" s="714"/>
      <c r="BA9" s="714"/>
      <c r="BB9" s="714"/>
      <c r="BC9" s="714"/>
      <c r="BD9" s="714"/>
      <c r="BE9" s="714"/>
      <c r="BF9" s="714"/>
      <c r="BG9" s="714"/>
      <c r="BH9" s="714"/>
      <c r="BI9" s="714"/>
      <c r="BJ9" s="714"/>
      <c r="BK9" s="714"/>
      <c r="BL9" s="714"/>
      <c r="BM9" s="714"/>
      <c r="BN9" s="714"/>
      <c r="BO9" s="714"/>
      <c r="BP9" s="714"/>
      <c r="BQ9" s="714"/>
      <c r="BR9" s="712"/>
      <c r="BS9" s="712"/>
      <c r="BT9" s="712"/>
      <c r="BU9" s="712"/>
      <c r="BV9" s="712"/>
      <c r="BW9" s="712"/>
      <c r="BX9" s="712"/>
      <c r="BY9" s="712"/>
      <c r="BZ9" s="712"/>
      <c r="CA9" s="712"/>
      <c r="CB9" s="712"/>
      <c r="CC9" s="712"/>
      <c r="CD9" s="238"/>
      <c r="CE9" s="238"/>
      <c r="CG9" s="1" t="s">
        <v>351</v>
      </c>
    </row>
    <row r="10" spans="1:101" ht="16.5" customHeight="1" x14ac:dyDescent="0.15">
      <c r="A10" s="234"/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08"/>
      <c r="AA10" s="708"/>
      <c r="AB10" s="712" t="s">
        <v>250</v>
      </c>
      <c r="AC10" s="712"/>
      <c r="AD10" s="712"/>
      <c r="AE10" s="712"/>
      <c r="AF10" s="712"/>
      <c r="AG10" s="712"/>
      <c r="AH10" s="712"/>
      <c r="AI10" s="712"/>
      <c r="AJ10" s="712"/>
      <c r="AK10" s="712"/>
      <c r="AL10" s="712"/>
      <c r="AM10" s="712" t="s">
        <v>249</v>
      </c>
      <c r="AN10" s="712"/>
      <c r="AO10" s="712"/>
      <c r="AP10" s="712"/>
      <c r="AQ10" s="712"/>
      <c r="AR10" s="712"/>
      <c r="AS10" s="712"/>
      <c r="AT10" s="712"/>
      <c r="AU10" s="712"/>
      <c r="AV10" s="712"/>
      <c r="AW10" s="712" t="s">
        <v>250</v>
      </c>
      <c r="AX10" s="712"/>
      <c r="AY10" s="712"/>
      <c r="AZ10" s="712"/>
      <c r="BA10" s="712"/>
      <c r="BB10" s="712"/>
      <c r="BC10" s="712"/>
      <c r="BD10" s="712"/>
      <c r="BE10" s="712"/>
      <c r="BF10" s="712"/>
      <c r="BG10" s="712"/>
      <c r="BH10" s="712" t="s">
        <v>249</v>
      </c>
      <c r="BI10" s="712"/>
      <c r="BJ10" s="712"/>
      <c r="BK10" s="712"/>
      <c r="BL10" s="712"/>
      <c r="BM10" s="712"/>
      <c r="BN10" s="712"/>
      <c r="BO10" s="712"/>
      <c r="BP10" s="712"/>
      <c r="BQ10" s="712"/>
      <c r="BR10" s="712" t="s">
        <v>17</v>
      </c>
      <c r="BS10" s="712"/>
      <c r="BT10" s="712"/>
      <c r="BU10" s="712"/>
      <c r="BV10" s="712"/>
      <c r="BW10" s="712"/>
      <c r="BX10" s="712"/>
      <c r="BY10" s="712"/>
      <c r="BZ10" s="712"/>
      <c r="CA10" s="712"/>
      <c r="CB10" s="712"/>
      <c r="CC10" s="712"/>
      <c r="CD10" s="150"/>
      <c r="CE10" s="150"/>
      <c r="CG10" s="1" t="s">
        <v>350</v>
      </c>
      <c r="CM10" s="1" t="s">
        <v>451</v>
      </c>
      <c r="CT10" s="716">
        <f>35000*8</f>
        <v>280000</v>
      </c>
      <c r="CU10" s="716"/>
      <c r="CV10" s="716"/>
    </row>
    <row r="11" spans="1:101" ht="16.5" customHeight="1" x14ac:dyDescent="0.15">
      <c r="A11" s="234"/>
      <c r="B11" s="708"/>
      <c r="C11" s="708"/>
      <c r="D11" s="708"/>
      <c r="E11" s="708"/>
      <c r="F11" s="708"/>
      <c r="G11" s="708"/>
      <c r="H11" s="708"/>
      <c r="I11" s="708"/>
      <c r="J11" s="708"/>
      <c r="K11" s="708"/>
      <c r="L11" s="708"/>
      <c r="M11" s="708"/>
      <c r="N11" s="708"/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08"/>
      <c r="AA11" s="708"/>
      <c r="AB11" s="712"/>
      <c r="AC11" s="712"/>
      <c r="AD11" s="712"/>
      <c r="AE11" s="712"/>
      <c r="AF11" s="712"/>
      <c r="AG11" s="712"/>
      <c r="AH11" s="712"/>
      <c r="AI11" s="712"/>
      <c r="AJ11" s="712"/>
      <c r="AK11" s="712"/>
      <c r="AL11" s="712"/>
      <c r="AM11" s="712"/>
      <c r="AN11" s="712"/>
      <c r="AO11" s="712"/>
      <c r="AP11" s="712"/>
      <c r="AQ11" s="712"/>
      <c r="AR11" s="712"/>
      <c r="AS11" s="712"/>
      <c r="AT11" s="712"/>
      <c r="AU11" s="712"/>
      <c r="AV11" s="712"/>
      <c r="AW11" s="712"/>
      <c r="AX11" s="712"/>
      <c r="AY11" s="712"/>
      <c r="AZ11" s="712"/>
      <c r="BA11" s="712"/>
      <c r="BB11" s="712"/>
      <c r="BC11" s="712"/>
      <c r="BD11" s="712"/>
      <c r="BE11" s="712"/>
      <c r="BF11" s="712"/>
      <c r="BG11" s="712"/>
      <c r="BH11" s="712"/>
      <c r="BI11" s="712"/>
      <c r="BJ11" s="712"/>
      <c r="BK11" s="712"/>
      <c r="BL11" s="712"/>
      <c r="BM11" s="712"/>
      <c r="BN11" s="712"/>
      <c r="BO11" s="712"/>
      <c r="BP11" s="712"/>
      <c r="BQ11" s="712"/>
      <c r="BR11" s="712"/>
      <c r="BS11" s="712"/>
      <c r="BT11" s="712"/>
      <c r="BU11" s="712"/>
      <c r="BV11" s="712"/>
      <c r="BW11" s="712"/>
      <c r="BX11" s="712"/>
      <c r="BY11" s="712"/>
      <c r="BZ11" s="712"/>
      <c r="CA11" s="712"/>
      <c r="CB11" s="712"/>
      <c r="CC11" s="712"/>
      <c r="CD11" s="150"/>
      <c r="CE11" s="150"/>
      <c r="CG11" s="1" t="s">
        <v>449</v>
      </c>
      <c r="CM11" s="1" t="s">
        <v>452</v>
      </c>
      <c r="CT11" s="716">
        <f>37000*24</f>
        <v>888000</v>
      </c>
      <c r="CU11" s="716"/>
      <c r="CV11" s="716"/>
    </row>
    <row r="12" spans="1:101" ht="16.5" customHeight="1" x14ac:dyDescent="0.15">
      <c r="A12" s="234"/>
      <c r="B12" s="708"/>
      <c r="C12" s="708"/>
      <c r="D12" s="708"/>
      <c r="E12" s="708"/>
      <c r="F12" s="708"/>
      <c r="G12" s="708"/>
      <c r="H12" s="708"/>
      <c r="I12" s="708"/>
      <c r="J12" s="708"/>
      <c r="K12" s="708"/>
      <c r="L12" s="708"/>
      <c r="M12" s="708"/>
      <c r="N12" s="708"/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08"/>
      <c r="AA12" s="708"/>
      <c r="AB12" s="712"/>
      <c r="AC12" s="712"/>
      <c r="AD12" s="712"/>
      <c r="AE12" s="712"/>
      <c r="AF12" s="712"/>
      <c r="AG12" s="712"/>
      <c r="AH12" s="712"/>
      <c r="AI12" s="712"/>
      <c r="AJ12" s="712"/>
      <c r="AK12" s="712"/>
      <c r="AL12" s="712"/>
      <c r="AM12" s="712"/>
      <c r="AN12" s="712"/>
      <c r="AO12" s="712"/>
      <c r="AP12" s="712"/>
      <c r="AQ12" s="712"/>
      <c r="AR12" s="712"/>
      <c r="AS12" s="712"/>
      <c r="AT12" s="712"/>
      <c r="AU12" s="712"/>
      <c r="AV12" s="712"/>
      <c r="AW12" s="712"/>
      <c r="AX12" s="712"/>
      <c r="AY12" s="712"/>
      <c r="AZ12" s="712"/>
      <c r="BA12" s="712"/>
      <c r="BB12" s="712"/>
      <c r="BC12" s="712"/>
      <c r="BD12" s="712"/>
      <c r="BE12" s="712"/>
      <c r="BF12" s="712"/>
      <c r="BG12" s="712"/>
      <c r="BH12" s="712"/>
      <c r="BI12" s="712"/>
      <c r="BJ12" s="712"/>
      <c r="BK12" s="712"/>
      <c r="BL12" s="712"/>
      <c r="BM12" s="712"/>
      <c r="BN12" s="712"/>
      <c r="BO12" s="712"/>
      <c r="BP12" s="712"/>
      <c r="BQ12" s="712"/>
      <c r="BR12" s="712"/>
      <c r="BS12" s="712"/>
      <c r="BT12" s="712"/>
      <c r="BU12" s="712"/>
      <c r="BV12" s="712"/>
      <c r="BW12" s="712"/>
      <c r="BX12" s="712"/>
      <c r="BY12" s="712"/>
      <c r="BZ12" s="712"/>
      <c r="CA12" s="712"/>
      <c r="CB12" s="712"/>
      <c r="CC12" s="712"/>
      <c r="CD12" s="150"/>
      <c r="CE12" s="150"/>
      <c r="CT12" s="716">
        <f>SUM(CT10:CV11)</f>
        <v>1168000</v>
      </c>
      <c r="CU12" s="716"/>
      <c r="CV12" s="716"/>
      <c r="CW12" s="557"/>
    </row>
    <row r="13" spans="1:101" ht="16.5" customHeight="1" x14ac:dyDescent="0.15">
      <c r="A13" s="10"/>
      <c r="B13" s="709" t="s">
        <v>246</v>
      </c>
      <c r="C13" s="710"/>
      <c r="D13" s="710"/>
      <c r="E13" s="710"/>
      <c r="F13" s="710"/>
      <c r="G13" s="710"/>
      <c r="H13" s="710"/>
      <c r="I13" s="710"/>
      <c r="J13" s="710"/>
      <c r="K13" s="710"/>
      <c r="L13" s="710"/>
      <c r="M13" s="710"/>
      <c r="N13" s="710"/>
      <c r="O13" s="710"/>
      <c r="P13" s="710"/>
      <c r="Q13" s="710"/>
      <c r="R13" s="711">
        <v>1168000</v>
      </c>
      <c r="S13" s="711"/>
      <c r="T13" s="711"/>
      <c r="U13" s="711"/>
      <c r="V13" s="711"/>
      <c r="W13" s="711"/>
      <c r="X13" s="711"/>
      <c r="Y13" s="711"/>
      <c r="Z13" s="711"/>
      <c r="AA13" s="711"/>
      <c r="AB13" s="715" t="s">
        <v>374</v>
      </c>
      <c r="AC13" s="712"/>
      <c r="AD13" s="712"/>
      <c r="AE13" s="712"/>
      <c r="AF13" s="712"/>
      <c r="AG13" s="712"/>
      <c r="AH13" s="712"/>
      <c r="AI13" s="712"/>
      <c r="AJ13" s="712"/>
      <c r="AK13" s="712"/>
      <c r="AL13" s="712"/>
      <c r="AM13" s="711">
        <v>465000</v>
      </c>
      <c r="AN13" s="711"/>
      <c r="AO13" s="711"/>
      <c r="AP13" s="711"/>
      <c r="AQ13" s="711"/>
      <c r="AR13" s="711"/>
      <c r="AS13" s="711"/>
      <c r="AT13" s="711"/>
      <c r="AU13" s="711"/>
      <c r="AV13" s="711"/>
      <c r="AW13" s="715" t="s">
        <v>450</v>
      </c>
      <c r="AX13" s="712"/>
      <c r="AY13" s="712"/>
      <c r="AZ13" s="712"/>
      <c r="BA13" s="712"/>
      <c r="BB13" s="712"/>
      <c r="BC13" s="712"/>
      <c r="BD13" s="712"/>
      <c r="BE13" s="712"/>
      <c r="BF13" s="712"/>
      <c r="BG13" s="712"/>
      <c r="BH13" s="711">
        <v>703000</v>
      </c>
      <c r="BI13" s="711"/>
      <c r="BJ13" s="711"/>
      <c r="BK13" s="711"/>
      <c r="BL13" s="711"/>
      <c r="BM13" s="711"/>
      <c r="BN13" s="711"/>
      <c r="BO13" s="711"/>
      <c r="BP13" s="711"/>
      <c r="BQ13" s="711"/>
      <c r="BR13" s="711">
        <f>BH13</f>
        <v>703000</v>
      </c>
      <c r="BS13" s="711"/>
      <c r="BT13" s="711"/>
      <c r="BU13" s="711"/>
      <c r="BV13" s="711"/>
      <c r="BW13" s="711"/>
      <c r="BX13" s="711"/>
      <c r="BY13" s="711"/>
      <c r="BZ13" s="711"/>
      <c r="CA13" s="711"/>
      <c r="CB13" s="711"/>
      <c r="CC13" s="711"/>
      <c r="CD13" s="150"/>
      <c r="CE13" s="150"/>
    </row>
    <row r="14" spans="1:101" ht="16.5" customHeight="1" x14ac:dyDescent="0.15">
      <c r="A14" s="10"/>
      <c r="B14" s="709"/>
      <c r="C14" s="710"/>
      <c r="D14" s="710"/>
      <c r="E14" s="710"/>
      <c r="F14" s="710"/>
      <c r="G14" s="710"/>
      <c r="H14" s="710"/>
      <c r="I14" s="710"/>
      <c r="J14" s="710"/>
      <c r="K14" s="710"/>
      <c r="L14" s="710"/>
      <c r="M14" s="710"/>
      <c r="N14" s="710"/>
      <c r="O14" s="710"/>
      <c r="P14" s="710"/>
      <c r="Q14" s="710"/>
      <c r="R14" s="711"/>
      <c r="S14" s="711"/>
      <c r="T14" s="711"/>
      <c r="U14" s="711"/>
      <c r="V14" s="711"/>
      <c r="W14" s="711"/>
      <c r="X14" s="711"/>
      <c r="Y14" s="711"/>
      <c r="Z14" s="711"/>
      <c r="AA14" s="711"/>
      <c r="AB14" s="715"/>
      <c r="AC14" s="712"/>
      <c r="AD14" s="712"/>
      <c r="AE14" s="712"/>
      <c r="AF14" s="712"/>
      <c r="AG14" s="712"/>
      <c r="AH14" s="712"/>
      <c r="AI14" s="712"/>
      <c r="AJ14" s="712"/>
      <c r="AK14" s="712"/>
      <c r="AL14" s="712"/>
      <c r="AM14" s="711"/>
      <c r="AN14" s="711"/>
      <c r="AO14" s="711"/>
      <c r="AP14" s="711"/>
      <c r="AQ14" s="711"/>
      <c r="AR14" s="711"/>
      <c r="AS14" s="711"/>
      <c r="AT14" s="711"/>
      <c r="AU14" s="711"/>
      <c r="AV14" s="711"/>
      <c r="AW14" s="715"/>
      <c r="AX14" s="712"/>
      <c r="AY14" s="712"/>
      <c r="AZ14" s="712"/>
      <c r="BA14" s="712"/>
      <c r="BB14" s="712"/>
      <c r="BC14" s="712"/>
      <c r="BD14" s="712"/>
      <c r="BE14" s="712"/>
      <c r="BF14" s="712"/>
      <c r="BG14" s="712"/>
      <c r="BH14" s="711"/>
      <c r="BI14" s="711"/>
      <c r="BJ14" s="711"/>
      <c r="BK14" s="711"/>
      <c r="BL14" s="711"/>
      <c r="BM14" s="711"/>
      <c r="BN14" s="711"/>
      <c r="BO14" s="711"/>
      <c r="BP14" s="711"/>
      <c r="BQ14" s="711"/>
      <c r="BR14" s="711"/>
      <c r="BS14" s="711"/>
      <c r="BT14" s="711"/>
      <c r="BU14" s="711"/>
      <c r="BV14" s="711"/>
      <c r="BW14" s="711"/>
      <c r="BX14" s="711"/>
      <c r="BY14" s="711"/>
      <c r="BZ14" s="711"/>
      <c r="CA14" s="711"/>
      <c r="CB14" s="711"/>
      <c r="CC14" s="711"/>
      <c r="CD14" s="150"/>
      <c r="CE14" s="150"/>
    </row>
    <row r="15" spans="1:101" ht="16.5" customHeight="1" x14ac:dyDescent="0.15">
      <c r="A15" s="10"/>
      <c r="B15" s="709"/>
      <c r="C15" s="710"/>
      <c r="D15" s="710"/>
      <c r="E15" s="710"/>
      <c r="F15" s="710"/>
      <c r="G15" s="710"/>
      <c r="H15" s="710"/>
      <c r="I15" s="710"/>
      <c r="J15" s="710"/>
      <c r="K15" s="710"/>
      <c r="L15" s="710"/>
      <c r="M15" s="710"/>
      <c r="N15" s="710"/>
      <c r="O15" s="710"/>
      <c r="P15" s="710"/>
      <c r="Q15" s="710"/>
      <c r="R15" s="711"/>
      <c r="S15" s="711"/>
      <c r="T15" s="711"/>
      <c r="U15" s="711"/>
      <c r="V15" s="711"/>
      <c r="W15" s="711"/>
      <c r="X15" s="711"/>
      <c r="Y15" s="711"/>
      <c r="Z15" s="711"/>
      <c r="AA15" s="711"/>
      <c r="AB15" s="715"/>
      <c r="AC15" s="712"/>
      <c r="AD15" s="712"/>
      <c r="AE15" s="712"/>
      <c r="AF15" s="712"/>
      <c r="AG15" s="712"/>
      <c r="AH15" s="712"/>
      <c r="AI15" s="712"/>
      <c r="AJ15" s="712"/>
      <c r="AK15" s="712"/>
      <c r="AL15" s="712"/>
      <c r="AM15" s="711"/>
      <c r="AN15" s="711"/>
      <c r="AO15" s="711"/>
      <c r="AP15" s="711"/>
      <c r="AQ15" s="711"/>
      <c r="AR15" s="711"/>
      <c r="AS15" s="711"/>
      <c r="AT15" s="711"/>
      <c r="AU15" s="711"/>
      <c r="AV15" s="711"/>
      <c r="AW15" s="715"/>
      <c r="AX15" s="712"/>
      <c r="AY15" s="712"/>
      <c r="AZ15" s="712"/>
      <c r="BA15" s="712"/>
      <c r="BB15" s="712"/>
      <c r="BC15" s="712"/>
      <c r="BD15" s="712"/>
      <c r="BE15" s="712"/>
      <c r="BF15" s="712"/>
      <c r="BG15" s="712"/>
      <c r="BH15" s="711"/>
      <c r="BI15" s="711"/>
      <c r="BJ15" s="711"/>
      <c r="BK15" s="711"/>
      <c r="BL15" s="711"/>
      <c r="BM15" s="711"/>
      <c r="BN15" s="711"/>
      <c r="BO15" s="711"/>
      <c r="BP15" s="711"/>
      <c r="BQ15" s="711"/>
      <c r="BR15" s="711"/>
      <c r="BS15" s="711"/>
      <c r="BT15" s="711"/>
      <c r="BU15" s="711"/>
      <c r="BV15" s="711"/>
      <c r="BW15" s="711"/>
      <c r="BX15" s="711"/>
      <c r="BY15" s="711"/>
      <c r="BZ15" s="711"/>
      <c r="CA15" s="711"/>
      <c r="CB15" s="711"/>
      <c r="CC15" s="711"/>
      <c r="CD15" s="150"/>
      <c r="CE15" s="150"/>
    </row>
    <row r="16" spans="1:101" ht="16.5" customHeight="1" x14ac:dyDescent="0.15">
      <c r="A16" s="10"/>
      <c r="B16" s="709"/>
      <c r="C16" s="710"/>
      <c r="D16" s="710"/>
      <c r="E16" s="710"/>
      <c r="F16" s="710"/>
      <c r="G16" s="710"/>
      <c r="H16" s="710"/>
      <c r="I16" s="710"/>
      <c r="J16" s="710"/>
      <c r="K16" s="710"/>
      <c r="L16" s="710"/>
      <c r="M16" s="710"/>
      <c r="N16" s="710"/>
      <c r="O16" s="710"/>
      <c r="P16" s="710"/>
      <c r="Q16" s="710"/>
      <c r="R16" s="711"/>
      <c r="S16" s="711"/>
      <c r="T16" s="711"/>
      <c r="U16" s="711"/>
      <c r="V16" s="711"/>
      <c r="W16" s="711"/>
      <c r="X16" s="711"/>
      <c r="Y16" s="711"/>
      <c r="Z16" s="711"/>
      <c r="AA16" s="711"/>
      <c r="AB16" s="712"/>
      <c r="AC16" s="712"/>
      <c r="AD16" s="712"/>
      <c r="AE16" s="712"/>
      <c r="AF16" s="712"/>
      <c r="AG16" s="712"/>
      <c r="AH16" s="712"/>
      <c r="AI16" s="712"/>
      <c r="AJ16" s="712"/>
      <c r="AK16" s="712"/>
      <c r="AL16" s="712"/>
      <c r="AM16" s="711"/>
      <c r="AN16" s="711"/>
      <c r="AO16" s="711"/>
      <c r="AP16" s="711"/>
      <c r="AQ16" s="711"/>
      <c r="AR16" s="711"/>
      <c r="AS16" s="711"/>
      <c r="AT16" s="711"/>
      <c r="AU16" s="711"/>
      <c r="AV16" s="711"/>
      <c r="AW16" s="712"/>
      <c r="AX16" s="712"/>
      <c r="AY16" s="712"/>
      <c r="AZ16" s="712"/>
      <c r="BA16" s="712"/>
      <c r="BB16" s="712"/>
      <c r="BC16" s="712"/>
      <c r="BD16" s="712"/>
      <c r="BE16" s="712"/>
      <c r="BF16" s="712"/>
      <c r="BG16" s="712"/>
      <c r="BH16" s="711"/>
      <c r="BI16" s="711"/>
      <c r="BJ16" s="711"/>
      <c r="BK16" s="711"/>
      <c r="BL16" s="711"/>
      <c r="BM16" s="711"/>
      <c r="BN16" s="711"/>
      <c r="BO16" s="711"/>
      <c r="BP16" s="711"/>
      <c r="BQ16" s="711"/>
      <c r="BR16" s="711"/>
      <c r="BS16" s="711"/>
      <c r="BT16" s="711"/>
      <c r="BU16" s="711"/>
      <c r="BV16" s="711"/>
      <c r="BW16" s="711"/>
      <c r="BX16" s="711"/>
      <c r="BY16" s="711"/>
      <c r="BZ16" s="711"/>
      <c r="CA16" s="711"/>
      <c r="CB16" s="711"/>
      <c r="CC16" s="711"/>
      <c r="CD16" s="150"/>
      <c r="CE16" s="150"/>
    </row>
    <row r="17" spans="1:108" ht="16.5" customHeight="1" x14ac:dyDescent="0.15">
      <c r="A17" s="10"/>
      <c r="B17" s="709"/>
      <c r="C17" s="710"/>
      <c r="D17" s="710"/>
      <c r="E17" s="710"/>
      <c r="F17" s="710"/>
      <c r="G17" s="710"/>
      <c r="H17" s="710"/>
      <c r="I17" s="710"/>
      <c r="J17" s="710"/>
      <c r="K17" s="710"/>
      <c r="L17" s="710"/>
      <c r="M17" s="710"/>
      <c r="N17" s="710"/>
      <c r="O17" s="710"/>
      <c r="P17" s="710"/>
      <c r="Q17" s="710"/>
      <c r="R17" s="711"/>
      <c r="S17" s="711"/>
      <c r="T17" s="711"/>
      <c r="U17" s="711"/>
      <c r="V17" s="711"/>
      <c r="W17" s="711"/>
      <c r="X17" s="711"/>
      <c r="Y17" s="711"/>
      <c r="Z17" s="711"/>
      <c r="AA17" s="711"/>
      <c r="AB17" s="712"/>
      <c r="AC17" s="712"/>
      <c r="AD17" s="712"/>
      <c r="AE17" s="712"/>
      <c r="AF17" s="712"/>
      <c r="AG17" s="712"/>
      <c r="AH17" s="712"/>
      <c r="AI17" s="712"/>
      <c r="AJ17" s="712"/>
      <c r="AK17" s="712"/>
      <c r="AL17" s="712"/>
      <c r="AM17" s="711"/>
      <c r="AN17" s="711"/>
      <c r="AO17" s="711"/>
      <c r="AP17" s="711"/>
      <c r="AQ17" s="711"/>
      <c r="AR17" s="711"/>
      <c r="AS17" s="711"/>
      <c r="AT17" s="711"/>
      <c r="AU17" s="711"/>
      <c r="AV17" s="711"/>
      <c r="AW17" s="712"/>
      <c r="AX17" s="712"/>
      <c r="AY17" s="712"/>
      <c r="AZ17" s="712"/>
      <c r="BA17" s="712"/>
      <c r="BB17" s="712"/>
      <c r="BC17" s="712"/>
      <c r="BD17" s="712"/>
      <c r="BE17" s="712"/>
      <c r="BF17" s="712"/>
      <c r="BG17" s="712"/>
      <c r="BH17" s="711"/>
      <c r="BI17" s="711"/>
      <c r="BJ17" s="711"/>
      <c r="BK17" s="711"/>
      <c r="BL17" s="711"/>
      <c r="BM17" s="711"/>
      <c r="BN17" s="711"/>
      <c r="BO17" s="711"/>
      <c r="BP17" s="711"/>
      <c r="BQ17" s="711"/>
      <c r="BR17" s="711"/>
      <c r="BS17" s="711"/>
      <c r="BT17" s="711"/>
      <c r="BU17" s="711"/>
      <c r="BV17" s="711"/>
      <c r="BW17" s="711"/>
      <c r="BX17" s="711"/>
      <c r="BY17" s="711"/>
      <c r="BZ17" s="711"/>
      <c r="CA17" s="711"/>
      <c r="CB17" s="711"/>
      <c r="CC17" s="711"/>
      <c r="CD17" s="150"/>
      <c r="CE17" s="150"/>
    </row>
    <row r="18" spans="1:108" ht="16.5" customHeight="1" x14ac:dyDescent="0.15">
      <c r="A18" s="10"/>
      <c r="B18" s="710"/>
      <c r="C18" s="710"/>
      <c r="D18" s="710"/>
      <c r="E18" s="710"/>
      <c r="F18" s="710"/>
      <c r="G18" s="710"/>
      <c r="H18" s="710"/>
      <c r="I18" s="710"/>
      <c r="J18" s="710"/>
      <c r="K18" s="710"/>
      <c r="L18" s="710"/>
      <c r="M18" s="710"/>
      <c r="N18" s="710"/>
      <c r="O18" s="710"/>
      <c r="P18" s="710"/>
      <c r="Q18" s="710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2"/>
      <c r="AC18" s="712"/>
      <c r="AD18" s="712"/>
      <c r="AE18" s="712"/>
      <c r="AF18" s="712"/>
      <c r="AG18" s="712"/>
      <c r="AH18" s="712"/>
      <c r="AI18" s="712"/>
      <c r="AJ18" s="712"/>
      <c r="AK18" s="712"/>
      <c r="AL18" s="712"/>
      <c r="AM18" s="711"/>
      <c r="AN18" s="711"/>
      <c r="AO18" s="711"/>
      <c r="AP18" s="711"/>
      <c r="AQ18" s="711"/>
      <c r="AR18" s="711"/>
      <c r="AS18" s="711"/>
      <c r="AT18" s="711"/>
      <c r="AU18" s="711"/>
      <c r="AV18" s="711"/>
      <c r="AW18" s="712"/>
      <c r="AX18" s="712"/>
      <c r="AY18" s="712"/>
      <c r="AZ18" s="712"/>
      <c r="BA18" s="712"/>
      <c r="BB18" s="712"/>
      <c r="BC18" s="712"/>
      <c r="BD18" s="712"/>
      <c r="BE18" s="712"/>
      <c r="BF18" s="712"/>
      <c r="BG18" s="712"/>
      <c r="BH18" s="711"/>
      <c r="BI18" s="711"/>
      <c r="BJ18" s="711"/>
      <c r="BK18" s="711"/>
      <c r="BL18" s="711"/>
      <c r="BM18" s="711"/>
      <c r="BN18" s="711"/>
      <c r="BO18" s="711"/>
      <c r="BP18" s="711"/>
      <c r="BQ18" s="711"/>
      <c r="BR18" s="711"/>
      <c r="BS18" s="711"/>
      <c r="BT18" s="711"/>
      <c r="BU18" s="711"/>
      <c r="BV18" s="711"/>
      <c r="BW18" s="711"/>
      <c r="BX18" s="711"/>
      <c r="BY18" s="711"/>
      <c r="BZ18" s="711"/>
      <c r="CA18" s="711"/>
      <c r="CB18" s="711"/>
      <c r="CC18" s="711"/>
      <c r="CD18" s="150"/>
      <c r="CE18" s="150"/>
    </row>
    <row r="19" spans="1:108" ht="16.5" customHeight="1" x14ac:dyDescent="0.15">
      <c r="A19" s="10"/>
      <c r="B19" s="710"/>
      <c r="C19" s="710"/>
      <c r="D19" s="710"/>
      <c r="E19" s="710"/>
      <c r="F19" s="710"/>
      <c r="G19" s="710"/>
      <c r="H19" s="710"/>
      <c r="I19" s="710"/>
      <c r="J19" s="710"/>
      <c r="K19" s="710"/>
      <c r="L19" s="710"/>
      <c r="M19" s="710"/>
      <c r="N19" s="710"/>
      <c r="O19" s="710"/>
      <c r="P19" s="710"/>
      <c r="Q19" s="710"/>
      <c r="R19" s="711"/>
      <c r="S19" s="711"/>
      <c r="T19" s="711"/>
      <c r="U19" s="711"/>
      <c r="V19" s="711"/>
      <c r="W19" s="711"/>
      <c r="X19" s="711"/>
      <c r="Y19" s="711"/>
      <c r="Z19" s="711"/>
      <c r="AA19" s="711"/>
      <c r="AB19" s="712"/>
      <c r="AC19" s="712"/>
      <c r="AD19" s="712"/>
      <c r="AE19" s="712"/>
      <c r="AF19" s="712"/>
      <c r="AG19" s="712"/>
      <c r="AH19" s="712"/>
      <c r="AI19" s="712"/>
      <c r="AJ19" s="712"/>
      <c r="AK19" s="712"/>
      <c r="AL19" s="712"/>
      <c r="AM19" s="711"/>
      <c r="AN19" s="711"/>
      <c r="AO19" s="711"/>
      <c r="AP19" s="711"/>
      <c r="AQ19" s="711"/>
      <c r="AR19" s="711"/>
      <c r="AS19" s="711"/>
      <c r="AT19" s="711"/>
      <c r="AU19" s="711"/>
      <c r="AV19" s="711"/>
      <c r="AW19" s="712"/>
      <c r="AX19" s="712"/>
      <c r="AY19" s="712"/>
      <c r="AZ19" s="712"/>
      <c r="BA19" s="712"/>
      <c r="BB19" s="712"/>
      <c r="BC19" s="712"/>
      <c r="BD19" s="712"/>
      <c r="BE19" s="712"/>
      <c r="BF19" s="712"/>
      <c r="BG19" s="712"/>
      <c r="BH19" s="711"/>
      <c r="BI19" s="711"/>
      <c r="BJ19" s="711"/>
      <c r="BK19" s="711"/>
      <c r="BL19" s="711"/>
      <c r="BM19" s="711"/>
      <c r="BN19" s="711"/>
      <c r="BO19" s="711"/>
      <c r="BP19" s="711"/>
      <c r="BQ19" s="711"/>
      <c r="BR19" s="711"/>
      <c r="BS19" s="711"/>
      <c r="BT19" s="711"/>
      <c r="BU19" s="711"/>
      <c r="BV19" s="711"/>
      <c r="BW19" s="711"/>
      <c r="BX19" s="711"/>
      <c r="BY19" s="711"/>
      <c r="BZ19" s="711"/>
      <c r="CA19" s="711"/>
      <c r="CB19" s="711"/>
      <c r="CC19" s="711"/>
      <c r="CD19" s="150"/>
      <c r="CE19" s="150"/>
    </row>
    <row r="20" spans="1:108" ht="16.5" customHeight="1" x14ac:dyDescent="0.15">
      <c r="A20" s="10"/>
      <c r="CC20" s="150"/>
      <c r="CD20" s="150"/>
      <c r="CE20" s="150"/>
    </row>
    <row r="21" spans="1:108" ht="16.5" customHeight="1" x14ac:dyDescent="0.15">
      <c r="A21" s="10"/>
      <c r="CC21" s="150"/>
      <c r="CD21" s="150"/>
      <c r="CE21" s="150"/>
    </row>
    <row r="22" spans="1:108" ht="16.5" customHeight="1" x14ac:dyDescent="0.15">
      <c r="A22" s="10"/>
      <c r="CC22" s="150"/>
      <c r="CD22" s="150"/>
      <c r="CE22" s="150"/>
    </row>
    <row r="23" spans="1:108" ht="16.5" customHeight="1" x14ac:dyDescent="0.15">
      <c r="A23" s="10"/>
      <c r="CC23" s="150"/>
      <c r="CD23" s="150"/>
      <c r="CE23" s="150"/>
    </row>
    <row r="24" spans="1:108" ht="16.5" customHeight="1" x14ac:dyDescent="0.15">
      <c r="A24" s="10"/>
      <c r="CC24" s="150"/>
      <c r="CD24" s="150"/>
      <c r="CE24" s="150"/>
    </row>
    <row r="25" spans="1:108" ht="16.5" customHeight="1" x14ac:dyDescent="0.15">
      <c r="A25" s="10"/>
      <c r="CC25" s="150"/>
      <c r="CD25" s="150"/>
      <c r="CE25" s="150"/>
    </row>
    <row r="26" spans="1:108" ht="16.5" customHeight="1" x14ac:dyDescent="0.15">
      <c r="A26" s="10"/>
      <c r="CC26" s="150"/>
      <c r="CD26" s="150"/>
      <c r="CE26" s="150"/>
    </row>
    <row r="27" spans="1:108" ht="16.5" customHeight="1" x14ac:dyDescent="0.15"/>
    <row r="28" spans="1:108" ht="16.5" customHeight="1" x14ac:dyDescent="0.15"/>
    <row r="29" spans="1:108" ht="16.5" customHeight="1" x14ac:dyDescent="0.15"/>
    <row r="30" spans="1:108" ht="16.5" customHeight="1" x14ac:dyDescent="0.15"/>
    <row r="31" spans="1:108" ht="16.5" customHeight="1" x14ac:dyDescent="0.15">
      <c r="A31" s="1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234"/>
      <c r="N31" s="234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2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9"/>
      <c r="BS31" s="19"/>
      <c r="BT31" s="19"/>
      <c r="BU31" s="19"/>
      <c r="BV31" s="19"/>
      <c r="BW31" s="19"/>
      <c r="BX31" s="19"/>
      <c r="BY31" s="19"/>
      <c r="BZ31" s="150"/>
      <c r="CA31" s="150"/>
      <c r="CB31" s="150"/>
      <c r="CC31" s="150"/>
      <c r="CD31" s="150"/>
      <c r="CE31" s="150"/>
    </row>
    <row r="32" spans="1:108" ht="16.5" customHeight="1" x14ac:dyDescent="0.15">
      <c r="CM32" s="717"/>
      <c r="CN32" s="717"/>
      <c r="CO32" s="717"/>
      <c r="CP32" s="717"/>
      <c r="CQ32" s="717"/>
      <c r="CR32" s="717"/>
      <c r="CS32" s="717"/>
      <c r="CT32" s="717"/>
      <c r="CU32" s="717"/>
      <c r="CV32" s="717"/>
      <c r="CW32" s="717"/>
      <c r="CX32" s="717"/>
      <c r="CY32" s="717"/>
      <c r="CZ32" s="717"/>
      <c r="DA32" s="717"/>
      <c r="DB32" s="717"/>
      <c r="DC32" s="717"/>
      <c r="DD32" s="717"/>
    </row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</sheetData>
  <mergeCells count="25">
    <mergeCell ref="CT10:CV10"/>
    <mergeCell ref="CT11:CV11"/>
    <mergeCell ref="CT12:CV12"/>
    <mergeCell ref="BT5:CB5"/>
    <mergeCell ref="CY32:DD32"/>
    <mergeCell ref="CT32:CX32"/>
    <mergeCell ref="CM32:CS32"/>
    <mergeCell ref="BR6:CC9"/>
    <mergeCell ref="BR10:CC12"/>
    <mergeCell ref="BR13:CC19"/>
    <mergeCell ref="A3:CD3"/>
    <mergeCell ref="B6:Q12"/>
    <mergeCell ref="B13:Q19"/>
    <mergeCell ref="R6:AA12"/>
    <mergeCell ref="R13:AA19"/>
    <mergeCell ref="AM10:AV12"/>
    <mergeCell ref="AW6:BQ9"/>
    <mergeCell ref="AW10:BG12"/>
    <mergeCell ref="BH10:BQ12"/>
    <mergeCell ref="AB13:AL19"/>
    <mergeCell ref="AW13:BG19"/>
    <mergeCell ref="BH13:BQ19"/>
    <mergeCell ref="AB6:AV9"/>
    <mergeCell ref="AB10:AL12"/>
    <mergeCell ref="AM13:AV19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rstPageNumber="36" orientation="landscape" r:id="rId1"/>
  <headerFooter differentOddEven="1" scaleWithDoc="0" alignWithMargins="0">
    <oddFooter>&amp;C&amp;"ＭＳ 明朝,標準"- &amp;P -&amp;R&amp;"ＭＳ 明朝,標準"国民健康保険病院事業会計</oddFooter>
    <evenHeader>&amp;C&amp;"ＭＳ 明朝,標準"- &amp;P -
&amp;R&amp;"ＭＳ 明朝,標準"国民健康保険病院事業会計</even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9"/>
  <sheetViews>
    <sheetView view="pageBreakPreview" zoomScaleNormal="85" zoomScaleSheetLayoutView="100" workbookViewId="0"/>
  </sheetViews>
  <sheetFormatPr defaultRowHeight="15" customHeight="1" x14ac:dyDescent="0.15"/>
  <cols>
    <col min="1" max="1" width="9.75" style="151" customWidth="1"/>
    <col min="2" max="2" width="4" style="18" customWidth="1"/>
    <col min="3" max="3" width="1.25" style="151" customWidth="1"/>
    <col min="4" max="4" width="6.25" style="151" customWidth="1"/>
    <col min="5" max="5" width="9.375" style="151" customWidth="1"/>
    <col min="6" max="6" width="11.125" style="151" customWidth="1"/>
    <col min="7" max="7" width="11.25" style="151" customWidth="1"/>
    <col min="8" max="8" width="17.5" style="23" customWidth="1"/>
    <col min="9" max="9" width="11.25" style="23" customWidth="1"/>
    <col min="10" max="10" width="17.5" style="23" customWidth="1"/>
    <col min="11" max="11" width="11.25" style="23" customWidth="1"/>
    <col min="12" max="12" width="17.5" style="23" customWidth="1"/>
    <col min="13" max="13" width="9.75" style="23" customWidth="1"/>
    <col min="14" max="14" width="16.25" style="151" hidden="1" customWidth="1"/>
    <col min="15" max="15" width="31.5" style="151" hidden="1" customWidth="1"/>
    <col min="16" max="16384" width="9" style="151"/>
  </cols>
  <sheetData>
    <row r="1" spans="1:15" ht="13.5" customHeight="1" x14ac:dyDescent="0.15"/>
    <row r="2" spans="1:15" ht="13.5" customHeight="1" x14ac:dyDescent="0.15"/>
    <row r="3" spans="1:15" ht="15" customHeight="1" x14ac:dyDescent="0.15">
      <c r="A3" s="687" t="s">
        <v>399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</row>
    <row r="4" spans="1:15" ht="15" customHeight="1" x14ac:dyDescent="0.15">
      <c r="A4" s="149"/>
      <c r="B4" s="147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15" ht="15" customHeight="1" x14ac:dyDescent="0.15">
      <c r="A5" s="687" t="s">
        <v>453</v>
      </c>
      <c r="B5" s="687"/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</row>
    <row r="6" spans="1:15" ht="15" customHeight="1" x14ac:dyDescent="0.15">
      <c r="I6" s="160"/>
      <c r="K6" s="160"/>
      <c r="L6" s="144"/>
    </row>
    <row r="7" spans="1:15" ht="16.5" customHeight="1" x14ac:dyDescent="0.15">
      <c r="I7" s="160"/>
      <c r="K7" s="160"/>
      <c r="L7" s="144" t="s">
        <v>119</v>
      </c>
    </row>
    <row r="8" spans="1:15" ht="16.5" hidden="1" customHeight="1" x14ac:dyDescent="0.15">
      <c r="B8" s="185" t="s">
        <v>164</v>
      </c>
      <c r="C8" s="50"/>
      <c r="D8" s="151" t="s">
        <v>207</v>
      </c>
      <c r="I8" s="160"/>
      <c r="K8" s="160"/>
    </row>
    <row r="9" spans="1:15" ht="16.5" hidden="1" customHeight="1" x14ac:dyDescent="0.15">
      <c r="D9" s="25" t="s">
        <v>19</v>
      </c>
      <c r="E9" s="688" t="s">
        <v>208</v>
      </c>
      <c r="F9" s="688"/>
      <c r="G9" s="35"/>
      <c r="H9" s="29">
        <v>0</v>
      </c>
      <c r="I9" s="29"/>
      <c r="J9" s="29"/>
      <c r="K9" s="29"/>
      <c r="L9" s="29"/>
      <c r="N9" s="23"/>
      <c r="O9" s="23"/>
    </row>
    <row r="10" spans="1:15" ht="16.5" hidden="1" customHeight="1" x14ac:dyDescent="0.15">
      <c r="D10" s="25" t="s">
        <v>118</v>
      </c>
      <c r="E10" s="688" t="s">
        <v>182</v>
      </c>
      <c r="F10" s="688"/>
      <c r="H10" s="163">
        <v>0</v>
      </c>
      <c r="I10" s="29"/>
      <c r="J10" s="29">
        <f>SUM(H9:H10)</f>
        <v>0</v>
      </c>
      <c r="K10" s="29"/>
      <c r="L10" s="29"/>
      <c r="N10" s="23"/>
      <c r="O10" s="23"/>
    </row>
    <row r="11" spans="1:15" ht="16.5" hidden="1" customHeight="1" x14ac:dyDescent="0.15">
      <c r="D11" s="25"/>
      <c r="H11" s="29"/>
      <c r="I11" s="29"/>
      <c r="J11" s="29"/>
      <c r="K11" s="29"/>
      <c r="L11" s="29"/>
      <c r="N11" s="23"/>
      <c r="O11" s="23"/>
    </row>
    <row r="12" spans="1:15" ht="16.5" customHeight="1" x14ac:dyDescent="0.15">
      <c r="B12" s="205" t="s">
        <v>164</v>
      </c>
      <c r="C12" s="35"/>
      <c r="D12" s="151" t="s">
        <v>210</v>
      </c>
      <c r="H12" s="29"/>
      <c r="I12" s="29"/>
      <c r="J12" s="29"/>
      <c r="K12" s="29"/>
      <c r="L12" s="29"/>
      <c r="N12" s="23"/>
      <c r="O12" s="23"/>
    </row>
    <row r="13" spans="1:15" ht="16.5" customHeight="1" x14ac:dyDescent="0.15">
      <c r="D13" s="25" t="s">
        <v>22</v>
      </c>
      <c r="E13" s="688" t="s">
        <v>187</v>
      </c>
      <c r="F13" s="688"/>
      <c r="H13" s="29">
        <v>53324000</v>
      </c>
      <c r="I13" s="30"/>
      <c r="J13" s="30"/>
      <c r="K13" s="30"/>
      <c r="L13" s="30"/>
      <c r="N13" s="23"/>
      <c r="O13" s="23"/>
    </row>
    <row r="14" spans="1:15" ht="16.5" customHeight="1" x14ac:dyDescent="0.15">
      <c r="D14" s="25" t="s">
        <v>20</v>
      </c>
      <c r="E14" s="688" t="s">
        <v>12</v>
      </c>
      <c r="F14" s="688"/>
      <c r="H14" s="29">
        <v>94490000</v>
      </c>
      <c r="I14" s="29"/>
      <c r="J14" s="29"/>
      <c r="K14" s="29"/>
      <c r="L14" s="29"/>
      <c r="N14" s="23"/>
      <c r="O14" s="23"/>
    </row>
    <row r="15" spans="1:15" ht="16.5" customHeight="1" x14ac:dyDescent="0.15">
      <c r="D15" s="25" t="s">
        <v>211</v>
      </c>
      <c r="E15" s="688" t="s">
        <v>194</v>
      </c>
      <c r="F15" s="688"/>
      <c r="H15" s="163">
        <v>500000</v>
      </c>
      <c r="I15" s="29"/>
      <c r="J15" s="163">
        <f>SUM(H13:H15)</f>
        <v>148314000</v>
      </c>
      <c r="K15" s="29"/>
      <c r="L15" s="29"/>
      <c r="N15" s="23"/>
      <c r="O15" s="23"/>
    </row>
    <row r="16" spans="1:15" ht="16.5" customHeight="1" x14ac:dyDescent="0.15">
      <c r="H16" s="29"/>
      <c r="I16" s="29"/>
      <c r="J16" s="29"/>
      <c r="K16" s="29"/>
      <c r="L16" s="29"/>
      <c r="N16" s="23"/>
      <c r="O16" s="23"/>
    </row>
    <row r="17" spans="2:15" ht="16.5" customHeight="1" x14ac:dyDescent="0.15">
      <c r="D17" s="151" t="str">
        <f>IF(N17&gt;0,"医　業　利　益","医　業　損　失")</f>
        <v>医　業　損　失</v>
      </c>
      <c r="H17" s="29"/>
      <c r="I17" s="29"/>
      <c r="J17" s="29"/>
      <c r="K17" s="29"/>
      <c r="L17" s="33">
        <f>N17</f>
        <v>-148314000</v>
      </c>
      <c r="N17" s="166">
        <f>J10-J15</f>
        <v>-148314000</v>
      </c>
      <c r="O17" s="23"/>
    </row>
    <row r="18" spans="2:15" ht="16.5" customHeight="1" x14ac:dyDescent="0.15">
      <c r="H18" s="29"/>
      <c r="I18" s="29"/>
      <c r="J18" s="29"/>
      <c r="K18" s="29"/>
      <c r="L18" s="29"/>
      <c r="N18" s="23" t="s">
        <v>69</v>
      </c>
      <c r="O18" s="23"/>
    </row>
    <row r="19" spans="2:15" ht="16.5" customHeight="1" x14ac:dyDescent="0.15">
      <c r="B19" s="205" t="s">
        <v>166</v>
      </c>
      <c r="D19" s="151" t="s">
        <v>212</v>
      </c>
      <c r="H19" s="29"/>
      <c r="I19" s="29"/>
      <c r="J19" s="29"/>
      <c r="K19" s="29"/>
      <c r="L19" s="29"/>
      <c r="N19" s="23"/>
      <c r="O19" s="23"/>
    </row>
    <row r="20" spans="2:15" ht="16.5" customHeight="1" x14ac:dyDescent="0.15">
      <c r="B20" s="156"/>
      <c r="D20" s="25" t="s">
        <v>23</v>
      </c>
      <c r="E20" s="688" t="s">
        <v>11</v>
      </c>
      <c r="F20" s="688"/>
      <c r="H20" s="29">
        <v>10000</v>
      </c>
      <c r="I20" s="29"/>
      <c r="J20" s="29"/>
      <c r="K20" s="29"/>
      <c r="L20" s="29"/>
      <c r="N20" s="23"/>
      <c r="O20" s="23"/>
    </row>
    <row r="21" spans="2:15" s="203" customFormat="1" ht="16.5" customHeight="1" x14ac:dyDescent="0.15">
      <c r="B21" s="206"/>
      <c r="D21" s="25" t="s">
        <v>20</v>
      </c>
      <c r="E21" s="688" t="s">
        <v>209</v>
      </c>
      <c r="F21" s="688"/>
      <c r="H21" s="29">
        <v>1000</v>
      </c>
      <c r="I21" s="29"/>
      <c r="J21" s="29"/>
      <c r="K21" s="29"/>
      <c r="L21" s="29"/>
      <c r="M21" s="23"/>
      <c r="N21" s="23"/>
      <c r="O21" s="23"/>
    </row>
    <row r="22" spans="2:15" ht="16.5" customHeight="1" x14ac:dyDescent="0.15">
      <c r="D22" s="25" t="s">
        <v>21</v>
      </c>
      <c r="E22" s="688" t="s">
        <v>17</v>
      </c>
      <c r="F22" s="688"/>
      <c r="H22" s="29">
        <v>129628000</v>
      </c>
      <c r="I22" s="29"/>
      <c r="J22" s="29"/>
      <c r="K22" s="29"/>
      <c r="L22" s="29"/>
      <c r="N22" s="23"/>
      <c r="O22" s="23"/>
    </row>
    <row r="23" spans="2:15" s="203" customFormat="1" ht="16.5" customHeight="1" x14ac:dyDescent="0.15">
      <c r="B23" s="18"/>
      <c r="D23" s="25" t="s">
        <v>400</v>
      </c>
      <c r="E23" s="688" t="s">
        <v>313</v>
      </c>
      <c r="F23" s="688"/>
      <c r="H23" s="29">
        <v>21871000</v>
      </c>
      <c r="I23" s="29"/>
      <c r="J23" s="29"/>
      <c r="K23" s="29"/>
      <c r="L23" s="29"/>
      <c r="M23" s="23"/>
      <c r="N23" s="23"/>
      <c r="O23" s="23"/>
    </row>
    <row r="24" spans="2:15" s="203" customFormat="1" ht="16.5" customHeight="1" x14ac:dyDescent="0.15">
      <c r="B24" s="18"/>
      <c r="D24" s="25" t="s">
        <v>401</v>
      </c>
      <c r="E24" s="688" t="s">
        <v>338</v>
      </c>
      <c r="F24" s="688"/>
      <c r="H24" s="345">
        <v>1704000</v>
      </c>
      <c r="I24" s="29"/>
      <c r="J24" s="29">
        <f>SUM(H20:H24)</f>
        <v>153214000</v>
      </c>
      <c r="K24" s="29"/>
      <c r="L24" s="29"/>
      <c r="M24" s="23"/>
      <c r="N24" s="23"/>
      <c r="O24" s="23"/>
    </row>
    <row r="25" spans="2:15" ht="16.5" customHeight="1" x14ac:dyDescent="0.15">
      <c r="H25" s="29"/>
      <c r="I25" s="29"/>
      <c r="J25" s="29"/>
      <c r="K25" s="29"/>
      <c r="L25" s="29"/>
      <c r="N25" s="23"/>
      <c r="O25" s="23"/>
    </row>
    <row r="26" spans="2:15" ht="16.5" customHeight="1" x14ac:dyDescent="0.15">
      <c r="B26" s="205" t="s">
        <v>168</v>
      </c>
      <c r="D26" s="151" t="s">
        <v>213</v>
      </c>
      <c r="H26" s="29"/>
      <c r="I26" s="29"/>
      <c r="J26" s="29"/>
      <c r="K26" s="29"/>
      <c r="L26" s="29"/>
      <c r="N26" s="23"/>
      <c r="O26" s="23"/>
    </row>
    <row r="27" spans="2:15" ht="16.5" customHeight="1" x14ac:dyDescent="0.15">
      <c r="B27" s="156"/>
      <c r="D27" s="25" t="s">
        <v>19</v>
      </c>
      <c r="E27" s="688" t="s">
        <v>120</v>
      </c>
      <c r="F27" s="688"/>
      <c r="H27" s="29"/>
      <c r="I27" s="29"/>
      <c r="J27" s="29"/>
      <c r="K27" s="29"/>
      <c r="L27" s="29"/>
      <c r="N27" s="23"/>
      <c r="O27" s="23"/>
    </row>
    <row r="28" spans="2:15" s="203" customFormat="1" ht="16.5" customHeight="1" x14ac:dyDescent="0.15">
      <c r="B28" s="206"/>
      <c r="D28" s="25"/>
      <c r="E28" s="688" t="s">
        <v>121</v>
      </c>
      <c r="F28" s="688"/>
      <c r="H28" s="29">
        <v>4799000</v>
      </c>
      <c r="I28" s="29"/>
      <c r="J28" s="29"/>
      <c r="K28" s="29"/>
      <c r="L28" s="29"/>
      <c r="M28" s="23"/>
      <c r="N28" s="23"/>
      <c r="O28" s="23"/>
    </row>
    <row r="29" spans="2:15" s="203" customFormat="1" ht="16.5" customHeight="1" x14ac:dyDescent="0.15">
      <c r="B29" s="206"/>
      <c r="D29" s="25" t="s">
        <v>67</v>
      </c>
      <c r="E29" s="688" t="s">
        <v>349</v>
      </c>
      <c r="F29" s="688"/>
      <c r="H29" s="163">
        <v>1000</v>
      </c>
      <c r="I29" s="29"/>
      <c r="J29" s="163">
        <f>SUM(H28:H29)</f>
        <v>4800000</v>
      </c>
      <c r="K29" s="29"/>
      <c r="L29" s="163">
        <f>J24-J29</f>
        <v>148414000</v>
      </c>
      <c r="M29" s="23"/>
      <c r="N29" s="23"/>
      <c r="O29" s="23"/>
    </row>
    <row r="30" spans="2:15" ht="16.5" customHeight="1" x14ac:dyDescent="0.15">
      <c r="D30" s="25"/>
      <c r="E30" s="688"/>
      <c r="F30" s="688"/>
      <c r="H30" s="29"/>
      <c r="I30" s="29"/>
      <c r="J30" s="29"/>
      <c r="K30" s="29"/>
      <c r="L30" s="285"/>
      <c r="N30" s="166">
        <f>J24-J29</f>
        <v>148414000</v>
      </c>
      <c r="O30" s="23"/>
    </row>
    <row r="31" spans="2:15" ht="16.5" hidden="1" customHeight="1" x14ac:dyDescent="0.15">
      <c r="B31" s="487" t="s">
        <v>174</v>
      </c>
      <c r="C31" s="483"/>
      <c r="D31" s="483" t="s">
        <v>314</v>
      </c>
      <c r="E31" s="483"/>
      <c r="H31" s="29"/>
      <c r="I31" s="29"/>
      <c r="J31" s="29"/>
      <c r="K31" s="29"/>
      <c r="L31" s="29"/>
    </row>
    <row r="32" spans="2:15" s="203" customFormat="1" ht="16.5" hidden="1" customHeight="1" x14ac:dyDescent="0.15">
      <c r="B32" s="18"/>
      <c r="D32" s="25" t="s">
        <v>19</v>
      </c>
      <c r="E32" s="203" t="s">
        <v>314</v>
      </c>
      <c r="H32" s="163">
        <v>0</v>
      </c>
      <c r="I32" s="29"/>
      <c r="J32" s="163">
        <v>0</v>
      </c>
      <c r="K32" s="29"/>
      <c r="L32" s="163">
        <v>0</v>
      </c>
      <c r="M32" s="23"/>
    </row>
    <row r="33" spans="2:15" s="203" customFormat="1" ht="16.5" hidden="1" customHeight="1" x14ac:dyDescent="0.15">
      <c r="B33" s="18"/>
      <c r="D33" s="25"/>
      <c r="H33" s="29"/>
      <c r="I33" s="29"/>
      <c r="J33" s="29"/>
      <c r="K33" s="29"/>
      <c r="L33" s="29"/>
      <c r="M33" s="23"/>
    </row>
    <row r="34" spans="2:15" ht="16.5" hidden="1" customHeight="1" x14ac:dyDescent="0.15">
      <c r="D34" s="151" t="str">
        <f>IF(N36&gt;0,"経　常　利　益","経　常　損　失")</f>
        <v>経　常　利　益</v>
      </c>
      <c r="H34" s="29"/>
      <c r="I34" s="29"/>
      <c r="J34" s="29"/>
      <c r="K34" s="29"/>
      <c r="L34" s="360">
        <v>100000</v>
      </c>
      <c r="N34" s="151" t="s">
        <v>70</v>
      </c>
    </row>
    <row r="35" spans="2:15" s="203" customFormat="1" ht="16.5" hidden="1" customHeight="1" x14ac:dyDescent="0.15">
      <c r="B35" s="18"/>
      <c r="H35" s="29"/>
      <c r="I35" s="29"/>
      <c r="J35" s="29"/>
      <c r="K35" s="29"/>
      <c r="L35" s="33"/>
      <c r="M35" s="23"/>
    </row>
    <row r="36" spans="2:15" ht="13.5" customHeight="1" x14ac:dyDescent="0.15">
      <c r="H36" s="29"/>
      <c r="I36" s="29"/>
      <c r="J36" s="29"/>
      <c r="K36" s="29"/>
      <c r="L36" s="29"/>
      <c r="N36" s="167">
        <f>N17+N30+L32</f>
        <v>100000</v>
      </c>
    </row>
    <row r="37" spans="2:15" ht="13.5" hidden="1" customHeight="1" x14ac:dyDescent="0.15">
      <c r="H37" s="29"/>
      <c r="I37" s="29"/>
      <c r="J37" s="29"/>
      <c r="K37" s="29"/>
      <c r="L37" s="29"/>
      <c r="N37" s="167"/>
    </row>
    <row r="38" spans="2:15" ht="16.5" hidden="1" customHeight="1" x14ac:dyDescent="0.15">
      <c r="B38" s="185" t="s">
        <v>171</v>
      </c>
      <c r="D38" s="151" t="s">
        <v>79</v>
      </c>
      <c r="H38" s="29"/>
      <c r="I38" s="29"/>
      <c r="J38" s="29"/>
      <c r="K38" s="29"/>
      <c r="L38" s="29"/>
    </row>
    <row r="39" spans="2:15" ht="16.5" hidden="1" customHeight="1" x14ac:dyDescent="0.15">
      <c r="D39" s="25" t="s">
        <v>19</v>
      </c>
      <c r="E39" s="688" t="s">
        <v>74</v>
      </c>
      <c r="F39" s="688"/>
      <c r="H39" s="29"/>
      <c r="I39" s="29"/>
      <c r="J39" s="29">
        <f>SUM(H39)</f>
        <v>0</v>
      </c>
      <c r="K39" s="29"/>
      <c r="L39" s="29"/>
    </row>
    <row r="40" spans="2:15" ht="16.5" hidden="1" customHeight="1" x14ac:dyDescent="0.15">
      <c r="H40" s="29"/>
      <c r="I40" s="29"/>
      <c r="J40" s="29"/>
      <c r="K40" s="29"/>
      <c r="L40" s="29"/>
    </row>
    <row r="41" spans="2:15" ht="16.5" hidden="1" customHeight="1" x14ac:dyDescent="0.15">
      <c r="B41" s="472" t="s">
        <v>171</v>
      </c>
      <c r="C41" s="473"/>
      <c r="D41" s="473" t="s">
        <v>62</v>
      </c>
      <c r="E41" s="473"/>
      <c r="H41" s="29"/>
      <c r="I41" s="29"/>
      <c r="J41" s="29"/>
      <c r="K41" s="29"/>
      <c r="L41" s="29"/>
    </row>
    <row r="42" spans="2:15" ht="16.5" hidden="1" customHeight="1" x14ac:dyDescent="0.15">
      <c r="D42" s="25" t="s">
        <v>24</v>
      </c>
      <c r="E42" s="688" t="s">
        <v>14</v>
      </c>
      <c r="F42" s="688"/>
      <c r="H42" s="29"/>
      <c r="I42" s="29"/>
      <c r="J42" s="29"/>
      <c r="K42" s="29"/>
      <c r="L42" s="29"/>
    </row>
    <row r="43" spans="2:15" ht="16.5" hidden="1" customHeight="1" x14ac:dyDescent="0.15">
      <c r="D43" s="25" t="s">
        <v>214</v>
      </c>
      <c r="E43" s="688" t="s">
        <v>15</v>
      </c>
      <c r="F43" s="688"/>
      <c r="H43" s="163">
        <v>0</v>
      </c>
      <c r="I43" s="29"/>
      <c r="J43" s="163">
        <f>SUM(H42:H43)</f>
        <v>0</v>
      </c>
      <c r="K43" s="29"/>
      <c r="L43" s="31">
        <f>J39-J43</f>
        <v>0</v>
      </c>
      <c r="N43" s="151" t="s">
        <v>71</v>
      </c>
    </row>
    <row r="44" spans="2:15" ht="16.5" hidden="1" customHeight="1" x14ac:dyDescent="0.15">
      <c r="H44" s="29"/>
      <c r="I44" s="29"/>
      <c r="J44" s="29"/>
      <c r="K44" s="29"/>
      <c r="L44" s="29"/>
    </row>
    <row r="45" spans="2:15" s="150" customFormat="1" ht="16.5" customHeight="1" x14ac:dyDescent="0.15">
      <c r="B45" s="168"/>
      <c r="D45" s="151" t="str">
        <f>IF(L45&gt;0,"当年度純利益","当年度純損失")</f>
        <v>当年度純利益</v>
      </c>
      <c r="H45" s="162"/>
      <c r="I45" s="162"/>
      <c r="J45" s="162"/>
      <c r="K45" s="162"/>
      <c r="L45" s="34">
        <f>L34+L43</f>
        <v>100000</v>
      </c>
      <c r="M45" s="169"/>
      <c r="N45" s="150" t="s">
        <v>66</v>
      </c>
    </row>
    <row r="46" spans="2:15" s="150" customFormat="1" ht="16.5" customHeight="1" x14ac:dyDescent="0.15">
      <c r="B46" s="168"/>
      <c r="D46" s="150" t="s">
        <v>25</v>
      </c>
      <c r="H46" s="162"/>
      <c r="I46" s="162"/>
      <c r="J46" s="162"/>
      <c r="K46" s="162"/>
      <c r="L46" s="162">
        <v>299505755</v>
      </c>
      <c r="M46" s="169"/>
      <c r="N46" s="718" t="s">
        <v>68</v>
      </c>
      <c r="O46" s="718"/>
    </row>
    <row r="47" spans="2:15" s="150" customFormat="1" ht="16.5" customHeight="1" x14ac:dyDescent="0.15">
      <c r="B47" s="168"/>
      <c r="D47" s="150" t="s">
        <v>317</v>
      </c>
      <c r="H47" s="162"/>
      <c r="I47" s="162"/>
      <c r="J47" s="162"/>
      <c r="K47" s="162"/>
      <c r="L47" s="162">
        <v>0</v>
      </c>
      <c r="M47" s="169"/>
    </row>
    <row r="48" spans="2:15" s="150" customFormat="1" ht="16.5" customHeight="1" thickBot="1" x14ac:dyDescent="0.2">
      <c r="B48" s="168"/>
      <c r="D48" s="303" t="s">
        <v>26</v>
      </c>
      <c r="E48" s="303"/>
      <c r="F48" s="303"/>
      <c r="G48" s="303"/>
      <c r="H48" s="162"/>
      <c r="I48" s="162"/>
      <c r="J48" s="162"/>
      <c r="K48" s="162"/>
      <c r="L48" s="305">
        <v>299605755</v>
      </c>
      <c r="M48" s="169"/>
    </row>
    <row r="49" spans="2:13" s="150" customFormat="1" ht="16.5" customHeight="1" thickTop="1" x14ac:dyDescent="0.15">
      <c r="B49" s="168"/>
      <c r="H49" s="169"/>
      <c r="I49" s="169"/>
      <c r="J49" s="169"/>
      <c r="K49" s="169"/>
      <c r="L49" s="169"/>
      <c r="M49" s="169"/>
    </row>
  </sheetData>
  <mergeCells count="20">
    <mergeCell ref="E43:F43"/>
    <mergeCell ref="N46:O46"/>
    <mergeCell ref="E42:F42"/>
    <mergeCell ref="E30:F30"/>
    <mergeCell ref="E39:F39"/>
    <mergeCell ref="A3:M3"/>
    <mergeCell ref="E10:F10"/>
    <mergeCell ref="E13:F13"/>
    <mergeCell ref="E14:F14"/>
    <mergeCell ref="E22:F22"/>
    <mergeCell ref="E15:F15"/>
    <mergeCell ref="E20:F20"/>
    <mergeCell ref="E21:F21"/>
    <mergeCell ref="E28:F28"/>
    <mergeCell ref="E29:F29"/>
    <mergeCell ref="E27:F27"/>
    <mergeCell ref="E9:F9"/>
    <mergeCell ref="A5:M5"/>
    <mergeCell ref="E23:F23"/>
    <mergeCell ref="E24:F24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scale="97" firstPageNumber="37" orientation="landscape" r:id="rId1"/>
  <headerFooter differentOddEven="1" scaleWithDoc="0" alignWithMargins="0">
    <oddFooter>&amp;C&amp;"ＭＳ 明朝,標準"- &amp;P -&amp;R&amp;"ＭＳ 明朝,標準"国民健康保険病院事業会計</oddFooter>
    <evenHeader xml:space="preserve">&amp;C&amp;"ＭＳ 明朝,標準"- &amp;P -&amp;R&amp;"ＭＳ 明朝,標準"国民健康保険病院事業会計
</evenHeader>
  </headerFooter>
  <colBreaks count="1" manualBreakCount="1">
    <brk id="13" max="4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W72"/>
  <sheetViews>
    <sheetView view="pageBreakPreview" zoomScaleNormal="85" zoomScaleSheetLayoutView="100" workbookViewId="0"/>
  </sheetViews>
  <sheetFormatPr defaultRowHeight="13.5" x14ac:dyDescent="0.15"/>
  <cols>
    <col min="1" max="1" width="5" style="151" customWidth="1"/>
    <col min="2" max="2" width="3.75" style="18" customWidth="1"/>
    <col min="3" max="4" width="2.5" style="151" customWidth="1"/>
    <col min="5" max="5" width="1.125" style="151" customWidth="1"/>
    <col min="6" max="6" width="2.75" style="151" customWidth="1"/>
    <col min="7" max="7" width="1.875" style="151" customWidth="1"/>
    <col min="8" max="9" width="4.375" style="151" customWidth="1"/>
    <col min="10" max="11" width="5" style="151" customWidth="1"/>
    <col min="12" max="12" width="7.25" style="151" customWidth="1"/>
    <col min="13" max="13" width="5.625" style="151" customWidth="1"/>
    <col min="14" max="14" width="15.25" style="23" customWidth="1"/>
    <col min="15" max="15" width="5.625" style="23" customWidth="1"/>
    <col min="16" max="16" width="16.375" style="23" customWidth="1"/>
    <col min="17" max="17" width="5.625" style="23" customWidth="1"/>
    <col min="18" max="18" width="16.375" style="23" customWidth="1"/>
    <col min="19" max="19" width="5.625" style="23" customWidth="1"/>
    <col min="20" max="20" width="16.375" style="23" customWidth="1"/>
    <col min="21" max="21" width="5" style="23" customWidth="1"/>
    <col min="22" max="22" width="12.5" style="151" hidden="1" customWidth="1"/>
    <col min="23" max="23" width="12.5" style="151" customWidth="1"/>
    <col min="24" max="16384" width="9" style="151"/>
  </cols>
  <sheetData>
    <row r="3" spans="1:23" ht="15" customHeight="1" x14ac:dyDescent="0.15">
      <c r="A3" s="687" t="s">
        <v>398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</row>
    <row r="4" spans="1:23" ht="15" customHeight="1" x14ac:dyDescent="0.15">
      <c r="B4" s="147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</row>
    <row r="5" spans="1:23" ht="15" customHeight="1" x14ac:dyDescent="0.15">
      <c r="A5" s="687" t="s">
        <v>396</v>
      </c>
      <c r="B5" s="687"/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</row>
    <row r="6" spans="1:23" ht="15" customHeight="1" x14ac:dyDescent="0.15">
      <c r="K6" s="149"/>
      <c r="L6" s="149"/>
      <c r="M6" s="149"/>
      <c r="N6" s="149"/>
      <c r="O6" s="149"/>
      <c r="P6" s="149"/>
      <c r="Q6" s="149"/>
      <c r="R6" s="149"/>
    </row>
    <row r="7" spans="1:23" ht="15" customHeight="1" x14ac:dyDescent="0.15">
      <c r="A7" s="687" t="s">
        <v>27</v>
      </c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</row>
    <row r="8" spans="1:23" ht="15" customHeight="1" x14ac:dyDescent="0.15">
      <c r="T8" s="144" t="s">
        <v>158</v>
      </c>
      <c r="U8" s="160"/>
      <c r="V8" s="160"/>
    </row>
    <row r="9" spans="1:23" ht="15" customHeight="1" x14ac:dyDescent="0.15">
      <c r="B9" s="185" t="s">
        <v>164</v>
      </c>
      <c r="C9" s="688" t="s">
        <v>28</v>
      </c>
      <c r="D9" s="688"/>
      <c r="E9" s="688"/>
      <c r="F9" s="688"/>
      <c r="G9" s="688"/>
      <c r="H9" s="688"/>
      <c r="I9" s="148"/>
      <c r="J9" s="148"/>
      <c r="N9" s="161"/>
      <c r="O9" s="161"/>
      <c r="P9" s="161"/>
      <c r="Q9" s="161"/>
      <c r="R9" s="161"/>
      <c r="S9" s="161"/>
      <c r="T9" s="161"/>
      <c r="U9" s="161"/>
    </row>
    <row r="10" spans="1:23" ht="15" customHeight="1" x14ac:dyDescent="0.15">
      <c r="B10" s="156"/>
      <c r="C10" s="721" t="s">
        <v>29</v>
      </c>
      <c r="D10" s="721"/>
      <c r="E10" s="159"/>
      <c r="F10" s="719" t="s">
        <v>30</v>
      </c>
      <c r="G10" s="719"/>
      <c r="H10" s="719"/>
      <c r="I10" s="719"/>
      <c r="J10" s="719"/>
      <c r="K10" s="25"/>
      <c r="L10" s="157"/>
      <c r="N10" s="161"/>
      <c r="O10" s="161"/>
      <c r="P10" s="161"/>
      <c r="Q10" s="161"/>
      <c r="R10" s="161"/>
      <c r="S10" s="161"/>
      <c r="T10" s="161"/>
      <c r="U10" s="161"/>
      <c r="V10" s="23"/>
      <c r="W10" s="23"/>
    </row>
    <row r="11" spans="1:23" ht="15" customHeight="1" x14ac:dyDescent="0.15">
      <c r="B11" s="156"/>
      <c r="C11" s="159"/>
      <c r="D11" s="159"/>
      <c r="E11" s="724" t="s">
        <v>164</v>
      </c>
      <c r="F11" s="725"/>
      <c r="G11" s="159"/>
      <c r="H11" s="688" t="s">
        <v>31</v>
      </c>
      <c r="I11" s="688"/>
      <c r="J11" s="688"/>
      <c r="K11" s="688"/>
      <c r="L11" s="688"/>
      <c r="M11" s="28"/>
      <c r="N11" s="162"/>
      <c r="O11" s="29"/>
      <c r="P11" s="29">
        <v>32430000</v>
      </c>
      <c r="Q11" s="29"/>
      <c r="R11" s="29"/>
      <c r="S11" s="29"/>
      <c r="T11" s="29"/>
      <c r="U11" s="161"/>
      <c r="V11" s="23"/>
      <c r="W11" s="23"/>
    </row>
    <row r="12" spans="1:23" ht="15" customHeight="1" x14ac:dyDescent="0.15">
      <c r="B12" s="156"/>
      <c r="C12" s="159"/>
      <c r="D12" s="159"/>
      <c r="E12" s="724" t="s">
        <v>166</v>
      </c>
      <c r="F12" s="725"/>
      <c r="G12" s="159"/>
      <c r="H12" s="688" t="s">
        <v>32</v>
      </c>
      <c r="I12" s="688"/>
      <c r="J12" s="688"/>
      <c r="K12" s="688"/>
      <c r="L12" s="688"/>
      <c r="M12" s="28"/>
      <c r="N12" s="162">
        <v>1702258040</v>
      </c>
      <c r="O12" s="29"/>
      <c r="P12" s="29"/>
      <c r="Q12" s="29"/>
      <c r="R12" s="29"/>
      <c r="S12" s="29"/>
      <c r="T12" s="29"/>
      <c r="U12" s="161"/>
      <c r="V12" s="23"/>
      <c r="W12" s="23"/>
    </row>
    <row r="13" spans="1:23" ht="15" customHeight="1" x14ac:dyDescent="0.15">
      <c r="B13" s="156"/>
      <c r="C13" s="159"/>
      <c r="D13" s="159"/>
      <c r="E13" s="156"/>
      <c r="F13" s="156"/>
      <c r="G13" s="159"/>
      <c r="H13" s="688" t="s">
        <v>33</v>
      </c>
      <c r="I13" s="688"/>
      <c r="J13" s="688"/>
      <c r="K13" s="688"/>
      <c r="L13" s="688"/>
      <c r="M13" s="28"/>
      <c r="N13" s="32">
        <v>-892666287</v>
      </c>
      <c r="O13" s="29"/>
      <c r="P13" s="29">
        <f>N12+N13</f>
        <v>809591753</v>
      </c>
      <c r="Q13" s="29"/>
      <c r="R13" s="29"/>
      <c r="S13" s="29"/>
      <c r="T13" s="29"/>
      <c r="U13" s="161"/>
      <c r="V13" s="191">
        <f>N13+N15+N17+N20+N22</f>
        <v>-1733506842</v>
      </c>
      <c r="W13" s="23"/>
    </row>
    <row r="14" spans="1:23" ht="15" customHeight="1" x14ac:dyDescent="0.15">
      <c r="B14" s="156"/>
      <c r="C14" s="159"/>
      <c r="D14" s="159"/>
      <c r="E14" s="724" t="s">
        <v>169</v>
      </c>
      <c r="F14" s="725"/>
      <c r="G14" s="159"/>
      <c r="H14" s="688" t="s">
        <v>34</v>
      </c>
      <c r="I14" s="688"/>
      <c r="J14" s="688"/>
      <c r="K14" s="688"/>
      <c r="L14" s="688"/>
      <c r="M14" s="28"/>
      <c r="N14" s="162">
        <v>141023690</v>
      </c>
      <c r="O14" s="29"/>
      <c r="P14" s="29"/>
      <c r="Q14" s="29"/>
      <c r="R14" s="29"/>
      <c r="S14" s="29"/>
      <c r="T14" s="29"/>
      <c r="U14" s="161"/>
      <c r="V14" s="23"/>
      <c r="W14" s="23"/>
    </row>
    <row r="15" spans="1:23" ht="15" customHeight="1" x14ac:dyDescent="0.15">
      <c r="B15" s="156"/>
      <c r="C15" s="159"/>
      <c r="D15" s="159"/>
      <c r="E15" s="156"/>
      <c r="F15" s="156"/>
      <c r="G15" s="159"/>
      <c r="H15" s="688" t="s">
        <v>33</v>
      </c>
      <c r="I15" s="688"/>
      <c r="J15" s="688"/>
      <c r="K15" s="688"/>
      <c r="L15" s="688"/>
      <c r="M15" s="28"/>
      <c r="N15" s="32">
        <v>-91166250</v>
      </c>
      <c r="O15" s="29"/>
      <c r="P15" s="29">
        <f>N14+N15</f>
        <v>49857440</v>
      </c>
      <c r="Q15" s="29"/>
      <c r="R15" s="29"/>
      <c r="S15" s="29"/>
      <c r="T15" s="29"/>
      <c r="U15" s="161"/>
      <c r="V15" s="23"/>
      <c r="W15" s="23"/>
    </row>
    <row r="16" spans="1:23" ht="15" customHeight="1" x14ac:dyDescent="0.15">
      <c r="B16" s="156"/>
      <c r="C16" s="159"/>
      <c r="D16" s="159"/>
      <c r="E16" s="724" t="s">
        <v>170</v>
      </c>
      <c r="F16" s="725"/>
      <c r="G16" s="159"/>
      <c r="H16" s="688" t="s">
        <v>199</v>
      </c>
      <c r="I16" s="688"/>
      <c r="J16" s="688"/>
      <c r="K16" s="688"/>
      <c r="L16" s="688"/>
      <c r="M16" s="28"/>
      <c r="N16" s="162">
        <v>958456869</v>
      </c>
      <c r="O16" s="29"/>
      <c r="P16" s="29"/>
      <c r="Q16" s="29"/>
      <c r="R16" s="29"/>
      <c r="S16" s="29"/>
      <c r="T16" s="29"/>
      <c r="U16" s="161"/>
      <c r="V16" s="23"/>
      <c r="W16" s="23"/>
    </row>
    <row r="17" spans="1:23" ht="15" customHeight="1" x14ac:dyDescent="0.15">
      <c r="B17" s="156"/>
      <c r="C17" s="159"/>
      <c r="D17" s="159"/>
      <c r="E17" s="147"/>
      <c r="F17" s="147"/>
      <c r="G17" s="159"/>
      <c r="H17" s="688" t="s">
        <v>33</v>
      </c>
      <c r="I17" s="688"/>
      <c r="J17" s="688"/>
      <c r="K17" s="688"/>
      <c r="L17" s="688"/>
      <c r="M17" s="28"/>
      <c r="N17" s="32">
        <v>-749674305</v>
      </c>
      <c r="O17" s="29"/>
      <c r="P17" s="29">
        <f>N16+N17</f>
        <v>208782564</v>
      </c>
      <c r="Q17" s="29"/>
      <c r="R17" s="29"/>
      <c r="S17" s="29"/>
      <c r="T17" s="29"/>
      <c r="U17" s="161"/>
      <c r="V17" s="23"/>
      <c r="W17" s="23"/>
    </row>
    <row r="18" spans="1:23" s="203" customFormat="1" ht="15" hidden="1" customHeight="1" x14ac:dyDescent="0.15">
      <c r="B18" s="301"/>
      <c r="C18" s="299"/>
      <c r="D18" s="299"/>
      <c r="E18" s="724" t="s">
        <v>315</v>
      </c>
      <c r="F18" s="725"/>
      <c r="G18" s="299"/>
      <c r="H18" s="688" t="s">
        <v>316</v>
      </c>
      <c r="I18" s="688"/>
      <c r="J18" s="688"/>
      <c r="K18" s="688"/>
      <c r="L18" s="688"/>
      <c r="M18" s="28"/>
      <c r="N18" s="162"/>
      <c r="O18" s="29"/>
      <c r="P18" s="163">
        <v>0</v>
      </c>
      <c r="Q18" s="29"/>
      <c r="R18" s="29"/>
      <c r="S18" s="29"/>
      <c r="T18" s="29"/>
      <c r="U18" s="161"/>
      <c r="V18" s="23"/>
      <c r="W18" s="23"/>
    </row>
    <row r="19" spans="1:23" ht="15" customHeight="1" x14ac:dyDescent="0.15">
      <c r="B19" s="156"/>
      <c r="C19" s="721"/>
      <c r="D19" s="721"/>
      <c r="E19" s="204"/>
      <c r="F19" s="203"/>
      <c r="G19" s="719" t="s">
        <v>35</v>
      </c>
      <c r="H19" s="719"/>
      <c r="I19" s="719"/>
      <c r="J19" s="719"/>
      <c r="K19" s="719"/>
      <c r="L19" s="719"/>
      <c r="M19" s="28"/>
      <c r="N19" s="162"/>
      <c r="O19" s="29"/>
      <c r="P19" s="29"/>
      <c r="Q19" s="29"/>
      <c r="R19" s="29">
        <f>P11+P13+P15+P17+P18</f>
        <v>1100661757</v>
      </c>
      <c r="S19" s="29"/>
      <c r="T19" s="29"/>
      <c r="U19" s="161"/>
      <c r="V19" s="23"/>
      <c r="W19" s="23"/>
    </row>
    <row r="20" spans="1:23" ht="15" customHeight="1" x14ac:dyDescent="0.15">
      <c r="B20" s="156"/>
      <c r="C20" s="721" t="s">
        <v>67</v>
      </c>
      <c r="D20" s="721"/>
      <c r="E20" s="204"/>
      <c r="F20" s="719" t="s">
        <v>200</v>
      </c>
      <c r="G20" s="719"/>
      <c r="H20" s="719"/>
      <c r="I20" s="719"/>
      <c r="J20" s="719"/>
      <c r="K20" s="25"/>
      <c r="L20" s="148"/>
      <c r="M20" s="28"/>
      <c r="N20" s="162"/>
      <c r="O20" s="29"/>
      <c r="P20" s="29"/>
      <c r="Q20" s="29"/>
      <c r="R20" s="29"/>
      <c r="S20" s="29"/>
      <c r="T20" s="29"/>
      <c r="U20" s="161"/>
      <c r="V20" s="23"/>
      <c r="W20" s="23"/>
    </row>
    <row r="21" spans="1:23" ht="15" customHeight="1" x14ac:dyDescent="0.15">
      <c r="B21" s="156"/>
      <c r="C21" s="159"/>
      <c r="D21" s="159"/>
      <c r="E21" s="724" t="s">
        <v>164</v>
      </c>
      <c r="F21" s="725"/>
      <c r="G21" s="204"/>
      <c r="H21" s="688" t="s">
        <v>201</v>
      </c>
      <c r="I21" s="688"/>
      <c r="J21" s="688"/>
      <c r="K21" s="688"/>
      <c r="L21" s="688"/>
      <c r="M21" s="28"/>
      <c r="N21" s="162"/>
      <c r="O21" s="29"/>
      <c r="P21" s="163">
        <v>107395</v>
      </c>
      <c r="Q21" s="29"/>
      <c r="R21" s="29"/>
      <c r="S21" s="29"/>
      <c r="T21" s="29"/>
      <c r="U21" s="161"/>
      <c r="V21" s="23"/>
      <c r="W21" s="23"/>
    </row>
    <row r="22" spans="1:23" ht="15" customHeight="1" x14ac:dyDescent="0.15">
      <c r="B22" s="156"/>
      <c r="C22" s="159"/>
      <c r="D22" s="159"/>
      <c r="E22" s="147"/>
      <c r="F22" s="147"/>
      <c r="G22" s="719" t="s">
        <v>202</v>
      </c>
      <c r="H22" s="719"/>
      <c r="I22" s="719"/>
      <c r="J22" s="719"/>
      <c r="K22" s="719"/>
      <c r="L22" s="719"/>
      <c r="M22" s="28"/>
      <c r="N22" s="162"/>
      <c r="O22" s="29"/>
      <c r="P22" s="29"/>
      <c r="Q22" s="29"/>
      <c r="R22" s="29">
        <f>P21</f>
        <v>107395</v>
      </c>
      <c r="S22" s="29"/>
      <c r="T22" s="29"/>
      <c r="U22" s="161"/>
      <c r="V22" s="23"/>
      <c r="W22" s="23"/>
    </row>
    <row r="23" spans="1:23" ht="15" customHeight="1" x14ac:dyDescent="0.15">
      <c r="B23" s="156"/>
      <c r="C23" s="159"/>
      <c r="D23" s="159"/>
      <c r="E23" s="159"/>
      <c r="G23" s="719" t="s">
        <v>36</v>
      </c>
      <c r="H23" s="719"/>
      <c r="I23" s="719"/>
      <c r="J23" s="719"/>
      <c r="K23" s="719"/>
      <c r="L23" s="719"/>
      <c r="M23" s="35"/>
      <c r="N23" s="29"/>
      <c r="O23" s="29"/>
      <c r="P23" s="29"/>
      <c r="Q23" s="29"/>
      <c r="R23" s="29"/>
      <c r="S23" s="29"/>
      <c r="T23" s="29">
        <f>R19+R22</f>
        <v>1100769152</v>
      </c>
      <c r="U23" s="161"/>
      <c r="V23" s="23"/>
      <c r="W23" s="23"/>
    </row>
    <row r="24" spans="1:23" ht="15" customHeight="1" x14ac:dyDescent="0.15">
      <c r="B24" s="185" t="s">
        <v>166</v>
      </c>
      <c r="C24" s="688" t="s">
        <v>37</v>
      </c>
      <c r="D24" s="688"/>
      <c r="E24" s="688"/>
      <c r="F24" s="688"/>
      <c r="G24" s="688"/>
      <c r="H24" s="688"/>
      <c r="I24" s="148"/>
      <c r="J24" s="148"/>
      <c r="N24" s="29"/>
      <c r="O24" s="29"/>
      <c r="P24" s="29"/>
      <c r="Q24" s="29"/>
      <c r="R24" s="29"/>
      <c r="S24" s="29"/>
      <c r="T24" s="29"/>
      <c r="U24" s="161"/>
    </row>
    <row r="25" spans="1:23" ht="15" customHeight="1" x14ac:dyDescent="0.15">
      <c r="B25" s="156"/>
      <c r="C25" s="721" t="s">
        <v>157</v>
      </c>
      <c r="D25" s="721"/>
      <c r="E25" s="159"/>
      <c r="F25" s="719" t="s">
        <v>38</v>
      </c>
      <c r="G25" s="720"/>
      <c r="H25" s="720"/>
      <c r="I25" s="720"/>
      <c r="J25" s="720"/>
      <c r="K25" s="25"/>
      <c r="L25" s="157"/>
      <c r="N25" s="29"/>
      <c r="O25" s="29"/>
      <c r="P25" s="29"/>
      <c r="Q25" s="29"/>
      <c r="R25" s="29">
        <v>282817025</v>
      </c>
      <c r="S25" s="29"/>
      <c r="T25" s="29"/>
      <c r="U25" s="161"/>
      <c r="V25" s="23"/>
      <c r="W25" s="23"/>
    </row>
    <row r="26" spans="1:23" ht="15" customHeight="1" x14ac:dyDescent="0.15">
      <c r="B26" s="156"/>
      <c r="C26" s="721" t="s">
        <v>20</v>
      </c>
      <c r="D26" s="721"/>
      <c r="E26" s="159"/>
      <c r="F26" s="719" t="s">
        <v>39</v>
      </c>
      <c r="G26" s="720"/>
      <c r="H26" s="720"/>
      <c r="I26" s="720"/>
      <c r="J26" s="720"/>
      <c r="K26" s="25"/>
      <c r="L26" s="157"/>
      <c r="N26" s="29"/>
      <c r="O26" s="29"/>
      <c r="P26" s="29"/>
      <c r="Q26" s="29"/>
      <c r="R26" s="29">
        <v>1704000</v>
      </c>
      <c r="S26" s="29"/>
      <c r="T26" s="29"/>
      <c r="U26" s="161"/>
      <c r="V26" s="23"/>
      <c r="W26" s="23"/>
    </row>
    <row r="27" spans="1:23" ht="15" customHeight="1" x14ac:dyDescent="0.15">
      <c r="B27" s="156"/>
      <c r="C27" s="159"/>
      <c r="D27" s="159"/>
      <c r="E27" s="159"/>
      <c r="F27" s="159"/>
      <c r="G27" s="688" t="s">
        <v>40</v>
      </c>
      <c r="H27" s="688"/>
      <c r="I27" s="688"/>
      <c r="J27" s="688"/>
      <c r="K27" s="688"/>
      <c r="L27" s="688"/>
      <c r="N27" s="29"/>
      <c r="O27" s="29"/>
      <c r="P27" s="29"/>
      <c r="Q27" s="29"/>
      <c r="R27" s="29"/>
      <c r="S27" s="29"/>
      <c r="T27" s="163">
        <f>R25+R26</f>
        <v>284521025</v>
      </c>
      <c r="U27" s="161"/>
      <c r="V27" s="23"/>
      <c r="W27" s="23"/>
    </row>
    <row r="28" spans="1:23" ht="15" customHeight="1" thickBot="1" x14ac:dyDescent="0.2">
      <c r="B28" s="156"/>
      <c r="C28" s="159"/>
      <c r="D28" s="159"/>
      <c r="E28" s="159"/>
      <c r="F28" s="159"/>
      <c r="G28" s="688" t="s">
        <v>41</v>
      </c>
      <c r="H28" s="688"/>
      <c r="I28" s="688"/>
      <c r="J28" s="688"/>
      <c r="K28" s="688"/>
      <c r="L28" s="688"/>
      <c r="N28" s="29"/>
      <c r="O28" s="29"/>
      <c r="P28" s="29"/>
      <c r="Q28" s="29"/>
      <c r="R28" s="29"/>
      <c r="S28" s="29"/>
      <c r="T28" s="164">
        <f>T23+T27</f>
        <v>1385290177</v>
      </c>
      <c r="U28" s="161"/>
      <c r="V28" s="23"/>
      <c r="W28" s="23"/>
    </row>
    <row r="29" spans="1:23" ht="13.5" customHeight="1" thickTop="1" x14ac:dyDescent="0.15">
      <c r="B29" s="156"/>
      <c r="C29" s="159"/>
      <c r="D29" s="159"/>
      <c r="E29" s="159"/>
      <c r="F29" s="159"/>
      <c r="G29" s="148"/>
      <c r="H29" s="148"/>
      <c r="I29" s="148"/>
      <c r="J29" s="148"/>
      <c r="K29" s="148"/>
      <c r="L29" s="148"/>
      <c r="N29" s="165"/>
      <c r="O29" s="165"/>
      <c r="P29" s="165"/>
      <c r="Q29" s="165"/>
      <c r="R29" s="165"/>
      <c r="S29" s="165"/>
      <c r="T29" s="165"/>
      <c r="U29" s="161"/>
      <c r="V29" s="23"/>
      <c r="W29" s="23"/>
    </row>
    <row r="30" spans="1:23" ht="15" customHeight="1" x14ac:dyDescent="0.15">
      <c r="A30" s="687" t="s">
        <v>42</v>
      </c>
      <c r="B30" s="687"/>
      <c r="C30" s="687"/>
      <c r="D30" s="687"/>
      <c r="E30" s="687"/>
      <c r="F30" s="687"/>
      <c r="G30" s="687"/>
      <c r="H30" s="687"/>
      <c r="I30" s="687"/>
      <c r="J30" s="687"/>
      <c r="K30" s="687"/>
      <c r="L30" s="687"/>
      <c r="M30" s="687"/>
      <c r="N30" s="687"/>
      <c r="O30" s="687"/>
      <c r="P30" s="687"/>
      <c r="Q30" s="687"/>
      <c r="R30" s="687"/>
      <c r="S30" s="687"/>
      <c r="T30" s="687"/>
      <c r="U30" s="687"/>
    </row>
    <row r="31" spans="1:23" ht="15" customHeight="1" x14ac:dyDescent="0.15">
      <c r="K31" s="149"/>
      <c r="L31" s="149"/>
      <c r="M31" s="149"/>
      <c r="N31" s="149"/>
      <c r="O31" s="149"/>
      <c r="P31" s="149"/>
      <c r="Q31" s="149"/>
      <c r="R31" s="149"/>
    </row>
    <row r="32" spans="1:23" s="203" customFormat="1" ht="15" customHeight="1" x14ac:dyDescent="0.15">
      <c r="B32" s="300" t="s">
        <v>168</v>
      </c>
      <c r="C32" s="719" t="s">
        <v>43</v>
      </c>
      <c r="D32" s="719"/>
      <c r="E32" s="719"/>
      <c r="F32" s="719"/>
      <c r="G32" s="719"/>
      <c r="H32" s="719"/>
      <c r="I32" s="298"/>
      <c r="J32" s="298"/>
      <c r="N32" s="29"/>
      <c r="O32" s="29"/>
      <c r="P32" s="29"/>
      <c r="Q32" s="29"/>
      <c r="R32" s="29"/>
      <c r="S32" s="29"/>
      <c r="T32" s="29"/>
      <c r="U32" s="161"/>
      <c r="V32" s="23"/>
      <c r="W32" s="23"/>
    </row>
    <row r="33" spans="2:23" s="203" customFormat="1" ht="15" customHeight="1" x14ac:dyDescent="0.15">
      <c r="B33" s="301"/>
      <c r="C33" s="721" t="s">
        <v>19</v>
      </c>
      <c r="D33" s="721"/>
      <c r="E33" s="299"/>
      <c r="F33" s="719" t="s">
        <v>51</v>
      </c>
      <c r="G33" s="720"/>
      <c r="H33" s="720"/>
      <c r="I33" s="720"/>
      <c r="J33" s="720"/>
      <c r="K33" s="25"/>
      <c r="L33" s="298"/>
      <c r="N33" s="29"/>
      <c r="O33" s="29"/>
      <c r="P33" s="29"/>
      <c r="Q33" s="29"/>
      <c r="R33" s="29"/>
      <c r="S33" s="29"/>
      <c r="T33" s="29"/>
      <c r="U33" s="161"/>
      <c r="V33" s="23"/>
      <c r="W33" s="23"/>
    </row>
    <row r="34" spans="2:23" s="203" customFormat="1" ht="15" customHeight="1" x14ac:dyDescent="0.15">
      <c r="B34" s="301"/>
      <c r="C34" s="299"/>
      <c r="D34" s="299"/>
      <c r="E34" s="299"/>
      <c r="F34" s="724" t="s">
        <v>318</v>
      </c>
      <c r="G34" s="725"/>
      <c r="H34" s="688" t="s">
        <v>80</v>
      </c>
      <c r="I34" s="688"/>
      <c r="J34" s="688"/>
      <c r="K34" s="688"/>
      <c r="L34" s="688"/>
      <c r="N34" s="29"/>
      <c r="O34" s="29"/>
      <c r="P34" s="29"/>
      <c r="Q34" s="29"/>
      <c r="R34" s="29"/>
      <c r="S34" s="29"/>
      <c r="T34" s="29"/>
      <c r="U34" s="161"/>
      <c r="V34" s="23"/>
      <c r="W34" s="23"/>
    </row>
    <row r="35" spans="2:23" s="203" customFormat="1" ht="15" customHeight="1" x14ac:dyDescent="0.15">
      <c r="B35" s="301"/>
      <c r="C35" s="299"/>
      <c r="D35" s="299"/>
      <c r="E35" s="299"/>
      <c r="F35" s="298"/>
      <c r="G35" s="302"/>
      <c r="H35" s="726" t="s">
        <v>319</v>
      </c>
      <c r="I35" s="726"/>
      <c r="J35" s="726"/>
      <c r="K35" s="726"/>
      <c r="L35" s="726"/>
      <c r="N35" s="29"/>
      <c r="O35" s="29"/>
      <c r="P35" s="163">
        <v>187344559</v>
      </c>
      <c r="Q35" s="29"/>
      <c r="R35" s="29">
        <v>187344559</v>
      </c>
      <c r="S35" s="29"/>
      <c r="T35" s="29"/>
      <c r="U35" s="161"/>
      <c r="V35" s="23"/>
      <c r="W35" s="23"/>
    </row>
    <row r="36" spans="2:23" s="203" customFormat="1" ht="15" customHeight="1" x14ac:dyDescent="0.15">
      <c r="B36" s="301"/>
      <c r="C36" s="299"/>
      <c r="D36" s="299"/>
      <c r="E36" s="299"/>
      <c r="F36" s="299"/>
      <c r="G36" s="688" t="s">
        <v>44</v>
      </c>
      <c r="H36" s="688"/>
      <c r="I36" s="688"/>
      <c r="J36" s="688"/>
      <c r="K36" s="688"/>
      <c r="L36" s="688"/>
      <c r="N36" s="29"/>
      <c r="O36" s="29"/>
      <c r="P36" s="29"/>
      <c r="Q36" s="29"/>
      <c r="R36" s="29"/>
      <c r="S36" s="29"/>
      <c r="T36" s="29">
        <f>SUM(R33:R35)</f>
        <v>187344559</v>
      </c>
      <c r="U36" s="161"/>
      <c r="V36" s="23"/>
      <c r="W36" s="23"/>
    </row>
    <row r="37" spans="2:23" s="203" customFormat="1" ht="15" customHeight="1" x14ac:dyDescent="0.15">
      <c r="B37" s="18"/>
      <c r="K37" s="297"/>
      <c r="L37" s="297"/>
      <c r="M37" s="297"/>
      <c r="N37" s="297"/>
      <c r="O37" s="297"/>
      <c r="P37" s="297"/>
      <c r="Q37" s="297"/>
      <c r="R37" s="297"/>
      <c r="S37" s="23"/>
      <c r="T37" s="23"/>
      <c r="U37" s="23"/>
    </row>
    <row r="38" spans="2:23" ht="15" customHeight="1" x14ac:dyDescent="0.15">
      <c r="B38" s="300" t="s">
        <v>170</v>
      </c>
      <c r="C38" s="719" t="s">
        <v>45</v>
      </c>
      <c r="D38" s="719"/>
      <c r="E38" s="719"/>
      <c r="F38" s="719"/>
      <c r="G38" s="719"/>
      <c r="H38" s="719"/>
      <c r="I38" s="157"/>
      <c r="J38" s="157"/>
      <c r="N38" s="29"/>
      <c r="O38" s="29"/>
      <c r="P38" s="29"/>
      <c r="Q38" s="29"/>
      <c r="R38" s="29"/>
      <c r="S38" s="29"/>
      <c r="T38" s="29"/>
      <c r="U38" s="161"/>
      <c r="V38" s="23"/>
      <c r="W38" s="23"/>
    </row>
    <row r="39" spans="2:23" ht="15" customHeight="1" x14ac:dyDescent="0.15">
      <c r="B39" s="156"/>
      <c r="C39" s="721" t="s">
        <v>19</v>
      </c>
      <c r="D39" s="721"/>
      <c r="E39" s="159"/>
      <c r="F39" s="727" t="s">
        <v>418</v>
      </c>
      <c r="G39" s="727"/>
      <c r="H39" s="727"/>
      <c r="I39" s="727"/>
      <c r="J39" s="727"/>
      <c r="K39" s="203"/>
      <c r="L39" s="203"/>
      <c r="N39" s="29"/>
      <c r="O39" s="29"/>
      <c r="P39" s="29"/>
      <c r="Q39" s="29"/>
      <c r="R39" s="29"/>
      <c r="S39" s="29"/>
      <c r="T39" s="29"/>
      <c r="U39" s="161"/>
      <c r="V39" s="23"/>
      <c r="W39" s="23"/>
    </row>
    <row r="40" spans="2:23" s="203" customFormat="1" ht="15" customHeight="1" x14ac:dyDescent="0.15">
      <c r="B40" s="479"/>
      <c r="C40" s="478"/>
      <c r="D40" s="478"/>
      <c r="E40" s="478"/>
      <c r="F40" s="724" t="s">
        <v>414</v>
      </c>
      <c r="G40" s="725"/>
      <c r="H40" s="688" t="s">
        <v>80</v>
      </c>
      <c r="I40" s="688"/>
      <c r="J40" s="688"/>
      <c r="K40" s="688"/>
      <c r="L40" s="688"/>
      <c r="N40" s="29"/>
      <c r="O40" s="29"/>
      <c r="P40" s="29"/>
      <c r="Q40" s="29"/>
      <c r="R40" s="29"/>
      <c r="S40" s="29"/>
      <c r="T40" s="29"/>
      <c r="U40" s="161"/>
      <c r="V40" s="23"/>
      <c r="W40" s="23"/>
    </row>
    <row r="41" spans="2:23" s="203" customFormat="1" ht="15" customHeight="1" x14ac:dyDescent="0.15">
      <c r="B41" s="301"/>
      <c r="C41" s="299"/>
      <c r="D41" s="299"/>
      <c r="E41" s="299"/>
      <c r="F41" s="298"/>
      <c r="G41" s="302"/>
      <c r="H41" s="726" t="s">
        <v>160</v>
      </c>
      <c r="I41" s="726"/>
      <c r="J41" s="726"/>
      <c r="K41" s="726"/>
      <c r="L41" s="726"/>
      <c r="N41" s="29"/>
      <c r="O41" s="29"/>
      <c r="P41" s="163">
        <v>115735909</v>
      </c>
      <c r="Q41" s="29"/>
      <c r="R41" s="29">
        <v>115735909</v>
      </c>
      <c r="S41" s="29"/>
      <c r="T41" s="29"/>
      <c r="U41" s="161"/>
      <c r="V41" s="23"/>
      <c r="W41" s="23"/>
    </row>
    <row r="42" spans="2:23" s="203" customFormat="1" ht="15" customHeight="1" x14ac:dyDescent="0.15">
      <c r="B42" s="479"/>
      <c r="C42" s="721" t="s">
        <v>412</v>
      </c>
      <c r="D42" s="721"/>
      <c r="E42" s="478"/>
      <c r="F42" s="722" t="s">
        <v>419</v>
      </c>
      <c r="G42" s="722"/>
      <c r="H42" s="722"/>
      <c r="I42" s="722"/>
      <c r="J42" s="722"/>
      <c r="K42" s="486"/>
      <c r="L42" s="486"/>
      <c r="N42" s="29"/>
      <c r="O42" s="29"/>
      <c r="P42" s="29"/>
      <c r="Q42" s="29"/>
      <c r="R42" s="29"/>
      <c r="S42" s="29"/>
      <c r="T42" s="29"/>
      <c r="U42" s="161"/>
      <c r="V42" s="23"/>
      <c r="W42" s="23"/>
    </row>
    <row r="43" spans="2:23" s="203" customFormat="1" ht="15" hidden="1" customHeight="1" x14ac:dyDescent="0.15">
      <c r="B43" s="479"/>
      <c r="C43" s="478"/>
      <c r="D43" s="478"/>
      <c r="E43" s="478"/>
      <c r="F43" s="723" t="s">
        <v>413</v>
      </c>
      <c r="G43" s="723"/>
      <c r="H43" s="722" t="s">
        <v>422</v>
      </c>
      <c r="I43" s="722"/>
      <c r="J43" s="722"/>
      <c r="K43" s="722"/>
      <c r="L43" s="722"/>
      <c r="N43" s="29"/>
      <c r="O43" s="29"/>
      <c r="P43" s="29">
        <v>3586532</v>
      </c>
      <c r="Q43" s="29"/>
      <c r="R43" s="29"/>
      <c r="S43" s="29"/>
      <c r="T43" s="29"/>
      <c r="U43" s="161"/>
      <c r="V43" s="23"/>
      <c r="W43" s="23"/>
    </row>
    <row r="44" spans="2:23" s="203" customFormat="1" ht="15" hidden="1" customHeight="1" x14ac:dyDescent="0.15">
      <c r="B44" s="479"/>
      <c r="C44" s="478"/>
      <c r="D44" s="478"/>
      <c r="E44" s="478"/>
      <c r="F44" s="723" t="s">
        <v>420</v>
      </c>
      <c r="G44" s="723"/>
      <c r="H44" s="722" t="s">
        <v>423</v>
      </c>
      <c r="I44" s="722"/>
      <c r="J44" s="722"/>
      <c r="K44" s="722"/>
      <c r="L44" s="722"/>
      <c r="N44" s="29"/>
      <c r="O44" s="29"/>
      <c r="P44" s="29">
        <v>178736</v>
      </c>
      <c r="Q44" s="29"/>
      <c r="R44" s="29"/>
      <c r="S44" s="29"/>
      <c r="T44" s="29"/>
      <c r="U44" s="161"/>
      <c r="V44" s="23"/>
      <c r="W44" s="23"/>
    </row>
    <row r="45" spans="2:23" s="203" customFormat="1" ht="15" hidden="1" customHeight="1" x14ac:dyDescent="0.15">
      <c r="B45" s="479"/>
      <c r="C45" s="478"/>
      <c r="D45" s="478"/>
      <c r="E45" s="478"/>
      <c r="F45" s="723" t="s">
        <v>421</v>
      </c>
      <c r="G45" s="723"/>
      <c r="H45" s="722" t="s">
        <v>424</v>
      </c>
      <c r="I45" s="722"/>
      <c r="J45" s="722"/>
      <c r="K45" s="722"/>
      <c r="L45" s="722"/>
      <c r="N45" s="29"/>
      <c r="O45" s="29"/>
      <c r="P45" s="163">
        <v>37463953</v>
      </c>
      <c r="Q45" s="29"/>
      <c r="R45" s="29"/>
      <c r="S45" s="29"/>
      <c r="T45" s="29"/>
      <c r="U45" s="161"/>
      <c r="V45" s="23"/>
      <c r="W45" s="23"/>
    </row>
    <row r="46" spans="2:23" s="203" customFormat="1" ht="15" customHeight="1" x14ac:dyDescent="0.15">
      <c r="B46" s="479"/>
      <c r="C46" s="478"/>
      <c r="D46" s="478"/>
      <c r="E46" s="478"/>
      <c r="F46" s="485"/>
      <c r="G46" s="722" t="s">
        <v>425</v>
      </c>
      <c r="H46" s="722"/>
      <c r="I46" s="722"/>
      <c r="J46" s="722"/>
      <c r="K46" s="722"/>
      <c r="L46" s="722"/>
      <c r="N46" s="29"/>
      <c r="O46" s="29"/>
      <c r="P46" s="29"/>
      <c r="Q46" s="29"/>
      <c r="R46" s="29">
        <f>SUM(P43:P45)</f>
        <v>41229221</v>
      </c>
      <c r="S46" s="29"/>
      <c r="T46" s="29"/>
      <c r="U46" s="161"/>
      <c r="V46" s="23"/>
      <c r="W46" s="23"/>
    </row>
    <row r="47" spans="2:23" ht="15" customHeight="1" x14ac:dyDescent="0.15">
      <c r="B47" s="156"/>
      <c r="C47" s="159"/>
      <c r="D47" s="159"/>
      <c r="E47" s="159"/>
      <c r="F47" s="159"/>
      <c r="G47" s="688" t="s">
        <v>47</v>
      </c>
      <c r="H47" s="688"/>
      <c r="I47" s="688"/>
      <c r="J47" s="688"/>
      <c r="K47" s="688"/>
      <c r="L47" s="688"/>
      <c r="N47" s="29"/>
      <c r="O47" s="29"/>
      <c r="P47" s="29"/>
      <c r="Q47" s="29"/>
      <c r="R47" s="29"/>
      <c r="S47" s="29"/>
      <c r="T47" s="29">
        <f>SUM(R39:R46)</f>
        <v>156965130</v>
      </c>
      <c r="U47" s="161"/>
      <c r="V47" s="23"/>
      <c r="W47" s="23"/>
    </row>
    <row r="48" spans="2:23" ht="15" customHeight="1" x14ac:dyDescent="0.15">
      <c r="B48" s="156"/>
      <c r="C48" s="159"/>
      <c r="D48" s="159"/>
      <c r="E48" s="159"/>
      <c r="F48" s="159"/>
      <c r="G48" s="148"/>
      <c r="H48" s="148"/>
      <c r="I48" s="148"/>
      <c r="J48" s="148"/>
      <c r="K48" s="148"/>
      <c r="L48" s="148"/>
      <c r="N48" s="29"/>
      <c r="O48" s="29"/>
      <c r="P48" s="29"/>
      <c r="Q48" s="29"/>
      <c r="R48" s="29"/>
      <c r="S48" s="29"/>
      <c r="T48" s="29"/>
      <c r="U48" s="161"/>
      <c r="V48" s="23"/>
      <c r="W48" s="23"/>
    </row>
    <row r="49" spans="1:23" s="203" customFormat="1" ht="15" customHeight="1" x14ac:dyDescent="0.15">
      <c r="B49" s="300" t="s">
        <v>171</v>
      </c>
      <c r="C49" s="719" t="s">
        <v>320</v>
      </c>
      <c r="D49" s="719"/>
      <c r="E49" s="719"/>
      <c r="F49" s="719"/>
      <c r="G49" s="719"/>
      <c r="H49" s="719"/>
      <c r="I49" s="298"/>
      <c r="J49" s="298"/>
      <c r="N49" s="29"/>
      <c r="O49" s="29"/>
      <c r="P49" s="29"/>
      <c r="Q49" s="29"/>
      <c r="R49" s="29"/>
      <c r="S49" s="29"/>
      <c r="T49" s="29"/>
      <c r="U49" s="161"/>
      <c r="V49" s="23"/>
      <c r="W49" s="23"/>
    </row>
    <row r="50" spans="1:23" s="203" customFormat="1" ht="15" customHeight="1" x14ac:dyDescent="0.15">
      <c r="B50" s="301"/>
      <c r="C50" s="721" t="s">
        <v>19</v>
      </c>
      <c r="D50" s="721"/>
      <c r="E50" s="299"/>
      <c r="F50" s="719" t="s">
        <v>321</v>
      </c>
      <c r="G50" s="720"/>
      <c r="H50" s="720"/>
      <c r="I50" s="720"/>
      <c r="J50" s="720"/>
      <c r="K50" s="25"/>
      <c r="L50" s="298"/>
      <c r="N50" s="29"/>
      <c r="O50" s="29"/>
      <c r="P50" s="29"/>
      <c r="Q50" s="29"/>
      <c r="R50" s="29">
        <v>591271150</v>
      </c>
      <c r="S50" s="29"/>
      <c r="T50" s="29"/>
      <c r="U50" s="161"/>
      <c r="V50" s="23"/>
      <c r="W50" s="23"/>
    </row>
    <row r="51" spans="1:23" s="203" customFormat="1" ht="15" customHeight="1" x14ac:dyDescent="0.15">
      <c r="B51" s="301"/>
      <c r="C51" s="721"/>
      <c r="D51" s="721"/>
      <c r="E51" s="299"/>
      <c r="F51" s="719" t="s">
        <v>322</v>
      </c>
      <c r="G51" s="720"/>
      <c r="H51" s="720"/>
      <c r="I51" s="720"/>
      <c r="J51" s="720"/>
      <c r="K51" s="25"/>
      <c r="L51" s="298"/>
      <c r="N51" s="29"/>
      <c r="O51" s="29"/>
      <c r="P51" s="29"/>
      <c r="Q51" s="29"/>
      <c r="R51" s="163">
        <v>-192498916</v>
      </c>
      <c r="S51" s="29"/>
      <c r="T51" s="29"/>
      <c r="U51" s="161"/>
      <c r="V51" s="23"/>
      <c r="W51" s="23"/>
    </row>
    <row r="52" spans="1:23" s="203" customFormat="1" ht="15" customHeight="1" x14ac:dyDescent="0.15">
      <c r="B52" s="301"/>
      <c r="C52" s="299"/>
      <c r="D52" s="299"/>
      <c r="E52" s="299"/>
      <c r="F52" s="299"/>
      <c r="G52" s="688" t="s">
        <v>323</v>
      </c>
      <c r="H52" s="688"/>
      <c r="I52" s="688"/>
      <c r="J52" s="688"/>
      <c r="K52" s="688"/>
      <c r="L52" s="688"/>
      <c r="N52" s="29"/>
      <c r="O52" s="29"/>
      <c r="P52" s="29"/>
      <c r="Q52" s="29"/>
      <c r="R52" s="29"/>
      <c r="S52" s="29"/>
      <c r="T52" s="163">
        <f>R50+R51</f>
        <v>398772234</v>
      </c>
      <c r="U52" s="161"/>
      <c r="V52" s="23"/>
      <c r="W52" s="23"/>
    </row>
    <row r="53" spans="1:23" s="203" customFormat="1" ht="15" customHeight="1" x14ac:dyDescent="0.15">
      <c r="B53" s="301"/>
      <c r="C53" s="299"/>
      <c r="D53" s="299"/>
      <c r="E53" s="299"/>
      <c r="F53" s="299"/>
      <c r="G53" s="688" t="s">
        <v>48</v>
      </c>
      <c r="H53" s="688"/>
      <c r="I53" s="688"/>
      <c r="J53" s="688"/>
      <c r="K53" s="688"/>
      <c r="L53" s="688"/>
      <c r="N53" s="29"/>
      <c r="O53" s="29"/>
      <c r="P53" s="29"/>
      <c r="Q53" s="29"/>
      <c r="R53" s="29"/>
      <c r="S53" s="29"/>
      <c r="T53" s="29">
        <f>T36+T47+T52</f>
        <v>743081923</v>
      </c>
      <c r="U53" s="161"/>
      <c r="V53" s="23"/>
      <c r="W53" s="23"/>
    </row>
    <row r="54" spans="1:23" ht="15" customHeight="1" x14ac:dyDescent="0.15">
      <c r="B54" s="156"/>
      <c r="C54" s="159"/>
      <c r="D54" s="159"/>
      <c r="E54" s="159"/>
      <c r="F54" s="159"/>
      <c r="G54" s="148"/>
      <c r="H54" s="148"/>
      <c r="I54" s="148"/>
      <c r="J54" s="148"/>
      <c r="K54" s="148"/>
      <c r="L54" s="148"/>
      <c r="N54" s="29"/>
      <c r="O54" s="29"/>
      <c r="P54" s="29"/>
      <c r="Q54" s="29"/>
      <c r="R54" s="29"/>
      <c r="S54" s="29"/>
      <c r="T54" s="29"/>
      <c r="U54" s="161"/>
      <c r="V54" s="23"/>
      <c r="W54" s="23"/>
    </row>
    <row r="55" spans="1:23" ht="15" customHeight="1" x14ac:dyDescent="0.15">
      <c r="A55" s="687" t="s">
        <v>49</v>
      </c>
      <c r="B55" s="687"/>
      <c r="C55" s="687"/>
      <c r="D55" s="687"/>
      <c r="E55" s="687"/>
      <c r="F55" s="687"/>
      <c r="G55" s="687"/>
      <c r="H55" s="687"/>
      <c r="I55" s="687"/>
      <c r="J55" s="687"/>
      <c r="K55" s="687"/>
      <c r="L55" s="687"/>
      <c r="M55" s="687"/>
      <c r="N55" s="687"/>
      <c r="O55" s="687"/>
      <c r="P55" s="687"/>
      <c r="Q55" s="687"/>
      <c r="R55" s="687"/>
      <c r="S55" s="687"/>
      <c r="T55" s="687"/>
      <c r="U55" s="687"/>
    </row>
    <row r="56" spans="1:23" ht="15" customHeight="1" x14ac:dyDescent="0.15">
      <c r="K56" s="149"/>
      <c r="L56" s="149"/>
      <c r="M56" s="149"/>
      <c r="N56" s="149"/>
      <c r="O56" s="149"/>
      <c r="P56" s="149"/>
      <c r="Q56" s="149"/>
      <c r="R56" s="149"/>
    </row>
    <row r="57" spans="1:23" ht="15" customHeight="1" x14ac:dyDescent="0.15">
      <c r="B57" s="482" t="s">
        <v>176</v>
      </c>
      <c r="C57" s="719" t="s">
        <v>50</v>
      </c>
      <c r="D57" s="719"/>
      <c r="E57" s="719"/>
      <c r="F57" s="719"/>
      <c r="G57" s="719"/>
      <c r="H57" s="719"/>
      <c r="I57" s="157"/>
      <c r="J57" s="157"/>
      <c r="N57" s="29"/>
      <c r="O57" s="29"/>
      <c r="P57" s="29"/>
      <c r="Q57" s="29"/>
      <c r="R57" s="29"/>
      <c r="S57" s="29"/>
      <c r="T57" s="29">
        <v>329311332</v>
      </c>
      <c r="U57" s="161"/>
      <c r="V57" s="23"/>
      <c r="W57" s="23"/>
    </row>
    <row r="58" spans="1:23" s="203" customFormat="1" ht="15" customHeight="1" x14ac:dyDescent="0.15">
      <c r="B58" s="301"/>
      <c r="C58" s="299"/>
      <c r="D58" s="299"/>
      <c r="E58" s="299"/>
      <c r="F58" s="298"/>
      <c r="G58" s="302"/>
      <c r="H58" s="302"/>
      <c r="I58" s="302"/>
      <c r="J58" s="302"/>
      <c r="K58" s="25"/>
      <c r="L58" s="298"/>
      <c r="N58" s="29"/>
      <c r="O58" s="29"/>
      <c r="P58" s="29"/>
      <c r="Q58" s="29"/>
      <c r="R58" s="29"/>
      <c r="S58" s="29"/>
      <c r="T58" s="29"/>
      <c r="U58" s="161"/>
      <c r="V58" s="23"/>
      <c r="W58" s="23"/>
    </row>
    <row r="59" spans="1:23" ht="15" customHeight="1" x14ac:dyDescent="0.15">
      <c r="B59" s="482" t="s">
        <v>178</v>
      </c>
      <c r="C59" s="719" t="s">
        <v>52</v>
      </c>
      <c r="D59" s="719"/>
      <c r="E59" s="719"/>
      <c r="F59" s="719"/>
      <c r="G59" s="719"/>
      <c r="H59" s="719"/>
      <c r="I59" s="157"/>
      <c r="J59" s="157"/>
      <c r="K59" s="25"/>
      <c r="L59" s="25"/>
      <c r="N59" s="29"/>
      <c r="O59" s="29"/>
      <c r="P59" s="29"/>
      <c r="Q59" s="29"/>
      <c r="R59" s="29"/>
      <c r="S59" s="29"/>
      <c r="T59" s="29"/>
      <c r="U59" s="161"/>
      <c r="V59" s="23"/>
      <c r="W59" s="23"/>
    </row>
    <row r="60" spans="1:23" ht="15" hidden="1" customHeight="1" x14ac:dyDescent="0.15">
      <c r="B60" s="156"/>
      <c r="C60" s="721" t="s">
        <v>53</v>
      </c>
      <c r="D60" s="721"/>
      <c r="E60" s="159"/>
      <c r="F60" s="719" t="s">
        <v>54</v>
      </c>
      <c r="G60" s="720"/>
      <c r="H60" s="720"/>
      <c r="I60" s="720"/>
      <c r="J60" s="720"/>
      <c r="K60" s="25"/>
      <c r="L60" s="157"/>
      <c r="N60" s="29"/>
      <c r="O60" s="29"/>
      <c r="P60" s="29"/>
      <c r="Q60" s="29"/>
      <c r="R60" s="29"/>
      <c r="S60" s="29"/>
      <c r="T60" s="29"/>
      <c r="U60" s="161"/>
      <c r="V60" s="23"/>
      <c r="W60" s="23"/>
    </row>
    <row r="61" spans="1:23" ht="15" hidden="1" customHeight="1" x14ac:dyDescent="0.15">
      <c r="B61" s="156"/>
      <c r="C61" s="159"/>
      <c r="D61" s="159"/>
      <c r="E61" s="724" t="s">
        <v>164</v>
      </c>
      <c r="F61" s="725"/>
      <c r="G61" s="159"/>
      <c r="H61" s="688" t="s">
        <v>204</v>
      </c>
      <c r="I61" s="688"/>
      <c r="J61" s="688"/>
      <c r="K61" s="688"/>
      <c r="L61" s="688"/>
      <c r="N61" s="29"/>
      <c r="O61" s="29"/>
      <c r="P61" s="29"/>
      <c r="Q61" s="29"/>
      <c r="R61" s="29"/>
      <c r="S61" s="29"/>
      <c r="T61" s="29"/>
      <c r="U61" s="161"/>
      <c r="V61" s="23"/>
      <c r="W61" s="23"/>
    </row>
    <row r="62" spans="1:23" ht="15" hidden="1" customHeight="1" x14ac:dyDescent="0.15">
      <c r="B62" s="156"/>
      <c r="C62" s="159"/>
      <c r="D62" s="159"/>
      <c r="E62" s="724" t="s">
        <v>165</v>
      </c>
      <c r="F62" s="725"/>
      <c r="G62" s="159"/>
      <c r="H62" s="688" t="s">
        <v>205</v>
      </c>
      <c r="I62" s="688"/>
      <c r="J62" s="688"/>
      <c r="K62" s="688"/>
      <c r="L62" s="688"/>
      <c r="N62" s="29"/>
      <c r="O62" s="29"/>
      <c r="P62" s="29"/>
      <c r="Q62" s="29"/>
      <c r="R62" s="29">
        <v>0</v>
      </c>
      <c r="S62" s="29"/>
      <c r="T62" s="29"/>
      <c r="U62" s="161"/>
      <c r="V62" s="23"/>
      <c r="W62" s="23"/>
    </row>
    <row r="63" spans="1:23" ht="15" hidden="1" customHeight="1" x14ac:dyDescent="0.15">
      <c r="B63" s="156"/>
      <c r="C63" s="159"/>
      <c r="D63" s="159"/>
      <c r="E63" s="159"/>
      <c r="F63" s="159"/>
      <c r="G63" s="688" t="s">
        <v>55</v>
      </c>
      <c r="H63" s="688"/>
      <c r="I63" s="688"/>
      <c r="J63" s="688"/>
      <c r="K63" s="688"/>
      <c r="L63" s="688"/>
      <c r="N63" s="29"/>
      <c r="O63" s="29"/>
      <c r="P63" s="29"/>
      <c r="Q63" s="29"/>
      <c r="R63" s="29">
        <f>SUM(P61:P62)</f>
        <v>0</v>
      </c>
      <c r="S63" s="29"/>
      <c r="T63" s="29"/>
      <c r="U63" s="161"/>
      <c r="V63" s="23"/>
      <c r="W63" s="23"/>
    </row>
    <row r="64" spans="1:23" ht="15" customHeight="1" x14ac:dyDescent="0.15">
      <c r="B64" s="156"/>
      <c r="C64" s="721" t="s">
        <v>426</v>
      </c>
      <c r="D64" s="721"/>
      <c r="E64" s="159"/>
      <c r="F64" s="719" t="s">
        <v>56</v>
      </c>
      <c r="G64" s="720"/>
      <c r="H64" s="720"/>
      <c r="I64" s="720"/>
      <c r="J64" s="720"/>
      <c r="K64" s="25"/>
      <c r="L64" s="157"/>
      <c r="N64" s="29"/>
      <c r="O64" s="29"/>
      <c r="P64" s="29"/>
      <c r="Q64" s="29"/>
      <c r="R64" s="29"/>
      <c r="S64" s="29"/>
      <c r="T64" s="29"/>
      <c r="U64" s="161"/>
      <c r="V64" s="23"/>
      <c r="W64" s="23"/>
    </row>
    <row r="65" spans="2:23" s="203" customFormat="1" ht="15" customHeight="1" x14ac:dyDescent="0.15">
      <c r="B65" s="206"/>
      <c r="C65" s="204"/>
      <c r="D65" s="204"/>
      <c r="E65" s="724" t="s">
        <v>164</v>
      </c>
      <c r="F65" s="725"/>
      <c r="G65" s="204"/>
      <c r="H65" s="688" t="s">
        <v>324</v>
      </c>
      <c r="I65" s="688"/>
      <c r="J65" s="688"/>
      <c r="K65" s="688"/>
      <c r="L65" s="688"/>
      <c r="N65" s="29"/>
      <c r="O65" s="29"/>
      <c r="P65" s="29">
        <v>13291167</v>
      </c>
      <c r="Q65" s="29"/>
      <c r="R65" s="29"/>
      <c r="S65" s="29"/>
      <c r="T65" s="29"/>
      <c r="U65" s="161"/>
      <c r="V65" s="23"/>
      <c r="W65" s="23"/>
    </row>
    <row r="66" spans="2:23" s="203" customFormat="1" ht="15" hidden="1" customHeight="1" x14ac:dyDescent="0.15">
      <c r="B66" s="206"/>
      <c r="C66" s="204"/>
      <c r="D66" s="204"/>
      <c r="E66" s="724" t="s">
        <v>166</v>
      </c>
      <c r="F66" s="725"/>
      <c r="G66" s="204"/>
      <c r="H66" s="688" t="s">
        <v>206</v>
      </c>
      <c r="I66" s="688"/>
      <c r="J66" s="688"/>
      <c r="K66" s="688"/>
      <c r="L66" s="688"/>
      <c r="N66" s="29"/>
      <c r="O66" s="29"/>
      <c r="P66" s="29">
        <v>0</v>
      </c>
      <c r="Q66" s="29"/>
      <c r="R66" s="29"/>
      <c r="S66" s="29"/>
      <c r="T66" s="29"/>
      <c r="U66" s="161"/>
      <c r="V66" s="23"/>
      <c r="W66" s="23"/>
    </row>
    <row r="67" spans="2:23" ht="15" customHeight="1" x14ac:dyDescent="0.15">
      <c r="B67" s="156"/>
      <c r="C67" s="159"/>
      <c r="D67" s="159"/>
      <c r="E67" s="724" t="s">
        <v>166</v>
      </c>
      <c r="F67" s="725"/>
      <c r="G67" s="159"/>
      <c r="H67" s="688" t="s">
        <v>26</v>
      </c>
      <c r="I67" s="688"/>
      <c r="J67" s="688"/>
      <c r="K67" s="688"/>
      <c r="L67" s="688"/>
      <c r="M67" s="273"/>
      <c r="N67" s="29"/>
      <c r="O67" s="29"/>
      <c r="P67" s="163">
        <v>299605755</v>
      </c>
      <c r="Q67" s="29"/>
      <c r="R67" s="29"/>
      <c r="S67" s="29"/>
      <c r="T67" s="29"/>
      <c r="U67" s="161"/>
      <c r="V67" s="23"/>
      <c r="W67" s="23"/>
    </row>
    <row r="68" spans="2:23" ht="15" customHeight="1" x14ac:dyDescent="0.15">
      <c r="B68" s="156"/>
      <c r="C68" s="159"/>
      <c r="D68" s="159"/>
      <c r="E68" s="159"/>
      <c r="F68" s="25"/>
      <c r="G68" s="719" t="s">
        <v>57</v>
      </c>
      <c r="H68" s="719"/>
      <c r="I68" s="719"/>
      <c r="J68" s="719"/>
      <c r="K68" s="719"/>
      <c r="L68" s="719"/>
      <c r="N68" s="29"/>
      <c r="O68" s="29"/>
      <c r="P68" s="29"/>
      <c r="Q68" s="29"/>
      <c r="R68" s="163">
        <f>SUM(P65:P67)</f>
        <v>312896922</v>
      </c>
      <c r="S68" s="29"/>
      <c r="T68" s="29"/>
      <c r="U68" s="161"/>
      <c r="V68" s="23"/>
      <c r="W68" s="23"/>
    </row>
    <row r="69" spans="2:23" ht="15" customHeight="1" x14ac:dyDescent="0.15">
      <c r="B69" s="156"/>
      <c r="C69" s="159"/>
      <c r="D69" s="159"/>
      <c r="E69" s="159"/>
      <c r="F69" s="25"/>
      <c r="G69" s="719" t="s">
        <v>58</v>
      </c>
      <c r="H69" s="719"/>
      <c r="I69" s="719"/>
      <c r="J69" s="719"/>
      <c r="K69" s="719"/>
      <c r="L69" s="719"/>
      <c r="N69" s="29"/>
      <c r="O69" s="29"/>
      <c r="P69" s="29"/>
      <c r="Q69" s="29"/>
      <c r="R69" s="29"/>
      <c r="S69" s="29"/>
      <c r="T69" s="163">
        <f>SUM(R63:R68)</f>
        <v>312896922</v>
      </c>
      <c r="U69" s="161"/>
      <c r="V69" s="23"/>
      <c r="W69" s="23"/>
    </row>
    <row r="70" spans="2:23" ht="15" customHeight="1" x14ac:dyDescent="0.15">
      <c r="B70" s="156"/>
      <c r="C70" s="159"/>
      <c r="D70" s="159"/>
      <c r="E70" s="159"/>
      <c r="F70" s="25"/>
      <c r="G70" s="719" t="s">
        <v>59</v>
      </c>
      <c r="H70" s="719"/>
      <c r="I70" s="719"/>
      <c r="J70" s="719"/>
      <c r="K70" s="719"/>
      <c r="L70" s="719"/>
      <c r="N70" s="29"/>
      <c r="O70" s="29"/>
      <c r="P70" s="29"/>
      <c r="Q70" s="29"/>
      <c r="R70" s="29"/>
      <c r="S70" s="29"/>
      <c r="T70" s="163">
        <f>T57+T69</f>
        <v>642208254</v>
      </c>
      <c r="U70" s="161"/>
      <c r="V70" s="23"/>
      <c r="W70" s="23"/>
    </row>
    <row r="71" spans="2:23" ht="15" customHeight="1" thickBot="1" x14ac:dyDescent="0.2">
      <c r="B71" s="156"/>
      <c r="C71" s="159"/>
      <c r="D71" s="159"/>
      <c r="E71" s="159"/>
      <c r="F71" s="25"/>
      <c r="G71" s="719" t="s">
        <v>60</v>
      </c>
      <c r="H71" s="719"/>
      <c r="I71" s="719"/>
      <c r="J71" s="719"/>
      <c r="K71" s="719"/>
      <c r="L71" s="719"/>
      <c r="N71" s="29"/>
      <c r="O71" s="29"/>
      <c r="P71" s="29"/>
      <c r="Q71" s="29"/>
      <c r="R71" s="29"/>
      <c r="S71" s="29"/>
      <c r="T71" s="164">
        <f>T53+T70</f>
        <v>1385290177</v>
      </c>
      <c r="U71" s="161"/>
      <c r="V71" s="166">
        <f>T28-T71</f>
        <v>0</v>
      </c>
      <c r="W71" s="23"/>
    </row>
    <row r="72" spans="2:23" ht="13.5" customHeight="1" thickTop="1" x14ac:dyDescent="0.15">
      <c r="B72" s="156"/>
      <c r="C72" s="159"/>
      <c r="D72" s="159"/>
      <c r="E72" s="159"/>
      <c r="F72" s="159"/>
      <c r="G72" s="159"/>
      <c r="H72" s="688"/>
      <c r="I72" s="688"/>
      <c r="J72" s="688"/>
      <c r="K72" s="688"/>
      <c r="L72" s="148"/>
      <c r="V72" s="23"/>
      <c r="W72" s="23"/>
    </row>
  </sheetData>
  <mergeCells count="88">
    <mergeCell ref="F26:J26"/>
    <mergeCell ref="A30:U30"/>
    <mergeCell ref="G28:L28"/>
    <mergeCell ref="H11:L11"/>
    <mergeCell ref="G63:L63"/>
    <mergeCell ref="H62:L62"/>
    <mergeCell ref="H61:L61"/>
    <mergeCell ref="G47:L47"/>
    <mergeCell ref="G27:L27"/>
    <mergeCell ref="G23:L23"/>
    <mergeCell ref="G22:L22"/>
    <mergeCell ref="H21:L21"/>
    <mergeCell ref="C24:H24"/>
    <mergeCell ref="C25:D25"/>
    <mergeCell ref="C26:D26"/>
    <mergeCell ref="H13:L13"/>
    <mergeCell ref="H12:L12"/>
    <mergeCell ref="F25:J25"/>
    <mergeCell ref="H17:L17"/>
    <mergeCell ref="H16:L16"/>
    <mergeCell ref="H15:L15"/>
    <mergeCell ref="H14:L14"/>
    <mergeCell ref="E18:F18"/>
    <mergeCell ref="H18:L18"/>
    <mergeCell ref="G19:L19"/>
    <mergeCell ref="C33:D33"/>
    <mergeCell ref="F33:J33"/>
    <mergeCell ref="G52:L52"/>
    <mergeCell ref="C60:D60"/>
    <mergeCell ref="E66:F66"/>
    <mergeCell ref="G36:L36"/>
    <mergeCell ref="F34:G34"/>
    <mergeCell ref="H34:L34"/>
    <mergeCell ref="H35:L35"/>
    <mergeCell ref="C57:H57"/>
    <mergeCell ref="C59:H59"/>
    <mergeCell ref="C64:D64"/>
    <mergeCell ref="A55:U55"/>
    <mergeCell ref="C49:H49"/>
    <mergeCell ref="F39:J39"/>
    <mergeCell ref="G53:L53"/>
    <mergeCell ref="E67:F67"/>
    <mergeCell ref="F64:J64"/>
    <mergeCell ref="E61:F61"/>
    <mergeCell ref="E62:F62"/>
    <mergeCell ref="F60:J60"/>
    <mergeCell ref="H67:L67"/>
    <mergeCell ref="H66:L66"/>
    <mergeCell ref="H65:L65"/>
    <mergeCell ref="E65:F65"/>
    <mergeCell ref="H72:K72"/>
    <mergeCell ref="G71:L71"/>
    <mergeCell ref="G70:L70"/>
    <mergeCell ref="G69:L69"/>
    <mergeCell ref="G68:L68"/>
    <mergeCell ref="A3:U3"/>
    <mergeCell ref="C38:H38"/>
    <mergeCell ref="C9:H9"/>
    <mergeCell ref="C10:D10"/>
    <mergeCell ref="F10:J10"/>
    <mergeCell ref="A5:U5"/>
    <mergeCell ref="A7:U7"/>
    <mergeCell ref="E11:F11"/>
    <mergeCell ref="C19:D19"/>
    <mergeCell ref="C20:D20"/>
    <mergeCell ref="F20:J20"/>
    <mergeCell ref="E12:F12"/>
    <mergeCell ref="E14:F14"/>
    <mergeCell ref="E16:F16"/>
    <mergeCell ref="E21:F21"/>
    <mergeCell ref="C32:H32"/>
    <mergeCell ref="C39:D39"/>
    <mergeCell ref="F45:G45"/>
    <mergeCell ref="F43:G43"/>
    <mergeCell ref="F44:G44"/>
    <mergeCell ref="H43:L43"/>
    <mergeCell ref="H44:L44"/>
    <mergeCell ref="H45:L45"/>
    <mergeCell ref="C42:D42"/>
    <mergeCell ref="H40:L40"/>
    <mergeCell ref="F40:G40"/>
    <mergeCell ref="F42:J42"/>
    <mergeCell ref="H41:L41"/>
    <mergeCell ref="F51:J51"/>
    <mergeCell ref="C50:D50"/>
    <mergeCell ref="F50:J50"/>
    <mergeCell ref="C51:D51"/>
    <mergeCell ref="G46:L46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rstPageNumber="39" orientation="landscape" r:id="rId1"/>
  <headerFooter differentOddEven="1" scaleWithDoc="0" alignWithMargins="0">
    <oddFooter>&amp;C&amp;"ＭＳ 明朝,標準"- &amp;P -&amp;R&amp;"ＭＳ 明朝,標準"国民健康保険病院事業会計</oddFooter>
    <evenHeader>&amp;C&amp;"ＭＳ 明朝,標準"- &amp;P -&amp;R&amp;"ＭＳ 明朝,標準"国民健康保険病院事業会計</evenHeader>
  </headerFooter>
  <rowBreaks count="1" manualBreakCount="1">
    <brk id="28" max="2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G57"/>
  <sheetViews>
    <sheetView view="pageBreakPreview" zoomScaleNormal="115" zoomScaleSheetLayoutView="100" workbookViewId="0"/>
  </sheetViews>
  <sheetFormatPr defaultRowHeight="13.5" x14ac:dyDescent="0.15"/>
  <cols>
    <col min="1" max="87" width="1.625" style="293" customWidth="1"/>
    <col min="88" max="111" width="1.625" style="293" hidden="1" customWidth="1"/>
    <col min="112" max="112" width="0" style="293" hidden="1" customWidth="1"/>
    <col min="113" max="16384" width="9" style="293"/>
  </cols>
  <sheetData>
    <row r="1" spans="1:111" x14ac:dyDescent="0.15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</row>
    <row r="2" spans="1:111" x14ac:dyDescent="0.15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6"/>
      <c r="CD2" s="286"/>
      <c r="CE2" s="286"/>
    </row>
    <row r="3" spans="1:111" ht="16.5" customHeight="1" x14ac:dyDescent="0.15">
      <c r="A3" s="687" t="s">
        <v>397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  <c r="AA3" s="687"/>
      <c r="AB3" s="687"/>
      <c r="AC3" s="687"/>
      <c r="AD3" s="687"/>
      <c r="AE3" s="687"/>
      <c r="AF3" s="687"/>
      <c r="AG3" s="687"/>
      <c r="AH3" s="687"/>
      <c r="AI3" s="687"/>
      <c r="AJ3" s="687"/>
      <c r="AK3" s="687"/>
      <c r="AL3" s="687"/>
      <c r="AM3" s="687"/>
      <c r="AN3" s="687"/>
      <c r="AO3" s="687"/>
      <c r="AP3" s="687"/>
      <c r="AQ3" s="687"/>
      <c r="AR3" s="687"/>
      <c r="AS3" s="687"/>
      <c r="AT3" s="687"/>
      <c r="AU3" s="687"/>
      <c r="AV3" s="687"/>
      <c r="AW3" s="687"/>
      <c r="AX3" s="687"/>
      <c r="AY3" s="687"/>
      <c r="AZ3" s="687"/>
      <c r="BA3" s="687"/>
      <c r="BB3" s="687"/>
      <c r="BC3" s="687"/>
      <c r="BD3" s="687"/>
      <c r="BE3" s="687"/>
      <c r="BF3" s="687"/>
      <c r="BG3" s="687"/>
      <c r="BH3" s="687"/>
      <c r="BI3" s="687"/>
      <c r="BJ3" s="687"/>
      <c r="BK3" s="687"/>
      <c r="BL3" s="687"/>
      <c r="BM3" s="687"/>
      <c r="BN3" s="687"/>
      <c r="BO3" s="687"/>
      <c r="BP3" s="687"/>
      <c r="BQ3" s="687"/>
      <c r="BR3" s="687"/>
      <c r="BS3" s="687"/>
      <c r="BT3" s="687"/>
      <c r="BU3" s="687"/>
      <c r="BV3" s="687"/>
      <c r="BW3" s="687"/>
      <c r="BX3" s="687"/>
      <c r="BY3" s="687"/>
      <c r="BZ3" s="687"/>
      <c r="CA3" s="687"/>
      <c r="CB3" s="687"/>
      <c r="CC3" s="687"/>
      <c r="CD3" s="687"/>
      <c r="CE3" s="687"/>
    </row>
    <row r="4" spans="1:111" ht="12.95" customHeight="1" x14ac:dyDescent="0.15">
      <c r="A4" s="287"/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287"/>
      <c r="AO4" s="287"/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  <c r="BS4" s="287"/>
      <c r="BT4" s="287"/>
      <c r="BU4" s="287"/>
      <c r="BV4" s="287"/>
      <c r="BW4" s="287"/>
      <c r="BX4" s="287"/>
      <c r="BY4" s="287"/>
      <c r="BZ4" s="287"/>
      <c r="CA4" s="287"/>
      <c r="CB4" s="287"/>
      <c r="CC4" s="287"/>
      <c r="CD4" s="287"/>
      <c r="CE4" s="287"/>
    </row>
    <row r="5" spans="1:111" ht="16.5" customHeight="1" x14ac:dyDescent="0.15">
      <c r="A5" s="10"/>
      <c r="B5" s="288"/>
      <c r="C5" s="288"/>
      <c r="D5" s="288"/>
      <c r="E5" s="288"/>
      <c r="F5" s="288"/>
      <c r="G5" s="288"/>
      <c r="H5" s="288"/>
      <c r="I5" s="728" t="s">
        <v>164</v>
      </c>
      <c r="J5" s="729"/>
      <c r="K5" s="288" t="s">
        <v>82</v>
      </c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19"/>
      <c r="BF5" s="19"/>
      <c r="BG5" s="19"/>
      <c r="BH5" s="19"/>
      <c r="BI5" s="21"/>
      <c r="BJ5" s="21"/>
      <c r="BK5" s="21"/>
      <c r="BL5" s="21"/>
      <c r="BM5" s="21"/>
      <c r="BN5" s="21"/>
      <c r="BO5" s="21"/>
      <c r="BP5" s="21"/>
      <c r="BQ5" s="21"/>
      <c r="BR5" s="288"/>
      <c r="BS5" s="288"/>
      <c r="BT5" s="19"/>
      <c r="BU5" s="19"/>
      <c r="BV5" s="19"/>
      <c r="BW5" s="19"/>
      <c r="BX5" s="19"/>
      <c r="BY5" s="19"/>
      <c r="BZ5" s="19"/>
      <c r="CA5" s="19"/>
      <c r="CB5" s="288"/>
      <c r="CC5" s="288"/>
      <c r="CD5" s="288"/>
      <c r="CE5" s="288"/>
    </row>
    <row r="6" spans="1:111" ht="16.5" customHeight="1" x14ac:dyDescent="0.15">
      <c r="A6" s="10"/>
      <c r="B6" s="288"/>
      <c r="C6" s="288"/>
      <c r="D6" s="288"/>
      <c r="E6" s="288"/>
      <c r="F6" s="288"/>
      <c r="G6" s="288"/>
      <c r="H6" s="288"/>
      <c r="I6" s="288"/>
      <c r="J6" s="728" t="s">
        <v>19</v>
      </c>
      <c r="K6" s="728"/>
      <c r="L6" s="728"/>
      <c r="M6" s="288" t="s">
        <v>288</v>
      </c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19"/>
      <c r="AI6" s="19"/>
      <c r="AJ6" s="19"/>
      <c r="AK6" s="19"/>
      <c r="AL6" s="19"/>
      <c r="AM6" s="19"/>
      <c r="AN6" s="19"/>
      <c r="AO6" s="288"/>
      <c r="AP6" s="288"/>
      <c r="AQ6" s="288"/>
      <c r="AR6" s="288"/>
      <c r="AS6" s="288"/>
      <c r="AT6" s="288"/>
      <c r="AU6" s="288"/>
      <c r="AV6" s="288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19"/>
      <c r="BU6" s="19"/>
      <c r="BV6" s="19"/>
      <c r="BW6" s="19"/>
      <c r="BX6" s="19"/>
      <c r="BY6" s="19"/>
      <c r="BZ6" s="19"/>
      <c r="CA6" s="19"/>
      <c r="CB6" s="288"/>
      <c r="CC6" s="288"/>
      <c r="CD6" s="288"/>
      <c r="CE6" s="288"/>
    </row>
    <row r="7" spans="1:111" ht="16.5" customHeight="1" x14ac:dyDescent="0.15">
      <c r="A7" s="10"/>
      <c r="B7" s="288"/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729" t="s">
        <v>84</v>
      </c>
      <c r="N7" s="729"/>
      <c r="O7" s="288" t="s">
        <v>289</v>
      </c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0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0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19"/>
      <c r="BU7" s="19"/>
      <c r="BV7" s="19"/>
      <c r="BW7" s="19"/>
      <c r="BX7" s="19"/>
      <c r="BY7" s="19"/>
      <c r="BZ7" s="19"/>
      <c r="CA7" s="19"/>
      <c r="CB7" s="288"/>
      <c r="CC7" s="288"/>
      <c r="CD7" s="288"/>
      <c r="CE7" s="288"/>
    </row>
    <row r="8" spans="1:111" ht="16.5" customHeight="1" x14ac:dyDescent="0.15">
      <c r="A8" s="10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9" t="s">
        <v>83</v>
      </c>
      <c r="P8" s="288" t="s">
        <v>294</v>
      </c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19"/>
      <c r="AI8" s="19"/>
      <c r="AJ8" s="19"/>
      <c r="AK8" s="19"/>
      <c r="AL8" s="19"/>
      <c r="AM8" s="19"/>
      <c r="AN8" s="19"/>
      <c r="AO8" s="288"/>
      <c r="AP8" s="288"/>
      <c r="AQ8" s="288"/>
      <c r="AR8" s="288"/>
      <c r="AS8" s="288"/>
      <c r="AT8" s="288"/>
      <c r="AU8" s="288"/>
      <c r="AV8" s="288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19"/>
      <c r="BU8" s="19"/>
      <c r="BV8" s="19"/>
      <c r="BW8" s="19"/>
      <c r="BX8" s="19"/>
      <c r="BY8" s="19"/>
      <c r="BZ8" s="19"/>
      <c r="CA8" s="19"/>
      <c r="CB8" s="288"/>
      <c r="CC8" s="288"/>
      <c r="CD8" s="288"/>
      <c r="CE8" s="288"/>
    </row>
    <row r="9" spans="1:111" ht="16.5" customHeight="1" x14ac:dyDescent="0.15">
      <c r="A9" s="10"/>
      <c r="B9" s="288"/>
      <c r="C9" s="288"/>
      <c r="D9" s="288"/>
      <c r="E9" s="288"/>
      <c r="F9" s="288"/>
      <c r="G9" s="288"/>
      <c r="H9" s="288"/>
      <c r="I9" s="288"/>
      <c r="J9" s="728" t="s">
        <v>67</v>
      </c>
      <c r="K9" s="728"/>
      <c r="L9" s="728"/>
      <c r="M9" s="288" t="s">
        <v>91</v>
      </c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19"/>
      <c r="AI9" s="19"/>
      <c r="AJ9" s="19"/>
      <c r="AK9" s="19"/>
      <c r="AL9" s="19"/>
      <c r="AM9" s="19"/>
      <c r="AN9" s="19"/>
      <c r="AO9" s="288"/>
      <c r="AP9" s="288"/>
      <c r="AQ9" s="288"/>
      <c r="AR9" s="288"/>
      <c r="AS9" s="288"/>
      <c r="AT9" s="288"/>
      <c r="AU9" s="288"/>
      <c r="AV9" s="288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288"/>
      <c r="BJ9" s="288"/>
      <c r="BK9" s="288"/>
      <c r="BL9" s="288"/>
      <c r="BM9" s="288"/>
      <c r="BN9" s="288"/>
      <c r="BO9" s="288"/>
      <c r="BP9" s="288"/>
      <c r="BQ9" s="288"/>
      <c r="BR9" s="288"/>
      <c r="BS9" s="288"/>
      <c r="BT9" s="19"/>
      <c r="BU9" s="19"/>
      <c r="BV9" s="19"/>
      <c r="BW9" s="19"/>
      <c r="BX9" s="19"/>
      <c r="BY9" s="19"/>
      <c r="BZ9" s="19"/>
      <c r="CA9" s="19"/>
      <c r="CB9" s="288"/>
      <c r="CC9" s="288"/>
      <c r="CD9" s="288"/>
      <c r="CE9" s="288"/>
    </row>
    <row r="10" spans="1:111" ht="16.5" customHeight="1" x14ac:dyDescent="0.15">
      <c r="A10" s="10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729" t="s">
        <v>84</v>
      </c>
      <c r="N10" s="729"/>
      <c r="O10" s="731" t="s">
        <v>92</v>
      </c>
      <c r="P10" s="731"/>
      <c r="Q10" s="731"/>
      <c r="R10" s="731"/>
      <c r="S10" s="731"/>
      <c r="T10" s="731"/>
      <c r="U10" s="731"/>
      <c r="V10" s="731"/>
      <c r="W10" s="731"/>
      <c r="X10" s="731"/>
      <c r="Y10" s="731"/>
      <c r="Z10" s="731"/>
      <c r="AA10" s="731"/>
      <c r="AB10" s="731"/>
      <c r="AC10" s="731"/>
      <c r="AD10" s="731"/>
      <c r="AE10" s="731"/>
      <c r="AF10" s="731"/>
      <c r="AG10" s="731"/>
      <c r="AH10" s="731"/>
      <c r="AI10" s="731"/>
      <c r="AJ10" s="731"/>
      <c r="AK10" s="731"/>
      <c r="AL10" s="731"/>
      <c r="AM10" s="731"/>
      <c r="AN10" s="731"/>
      <c r="AO10" s="731"/>
      <c r="AP10" s="288"/>
      <c r="AQ10" s="288"/>
      <c r="AR10" s="288"/>
      <c r="AS10" s="288"/>
      <c r="AT10" s="288"/>
      <c r="AU10" s="288"/>
      <c r="AV10" s="288"/>
      <c r="AW10" s="20"/>
      <c r="AX10" s="288"/>
      <c r="AY10" s="288"/>
      <c r="AZ10" s="288"/>
      <c r="BA10" s="288"/>
      <c r="BB10" s="288"/>
      <c r="BC10" s="288"/>
      <c r="BD10" s="288"/>
      <c r="BE10" s="288"/>
      <c r="BF10" s="288"/>
      <c r="BG10" s="288"/>
      <c r="BH10" s="288"/>
      <c r="BI10" s="288"/>
      <c r="BJ10" s="288"/>
      <c r="BK10" s="288"/>
      <c r="BL10" s="288"/>
      <c r="BM10" s="288"/>
      <c r="BN10" s="288"/>
      <c r="BO10" s="288"/>
      <c r="BP10" s="288"/>
      <c r="BQ10" s="288"/>
      <c r="BR10" s="288"/>
      <c r="BS10" s="288"/>
      <c r="BT10" s="19"/>
      <c r="BU10" s="19"/>
      <c r="BV10" s="19"/>
      <c r="BW10" s="19"/>
      <c r="BX10" s="19"/>
      <c r="BY10" s="19"/>
      <c r="BZ10" s="19"/>
      <c r="CA10" s="19"/>
      <c r="CB10" s="288"/>
      <c r="CC10" s="288"/>
      <c r="CD10" s="288"/>
      <c r="CE10" s="288"/>
    </row>
    <row r="11" spans="1:111" ht="16.5" customHeight="1" x14ac:dyDescent="0.15">
      <c r="A11" s="10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9" t="s">
        <v>83</v>
      </c>
      <c r="P11" s="288" t="s">
        <v>85</v>
      </c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19"/>
      <c r="AI11" s="19"/>
      <c r="AJ11" s="19"/>
      <c r="AK11" s="19"/>
      <c r="AL11" s="19"/>
      <c r="AM11" s="19"/>
      <c r="AN11" s="19"/>
      <c r="AO11" s="288"/>
      <c r="AP11" s="288"/>
      <c r="AQ11" s="288"/>
      <c r="AR11" s="288"/>
      <c r="AS11" s="288"/>
      <c r="AT11" s="288"/>
      <c r="AU11" s="288"/>
      <c r="AV11" s="288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288"/>
      <c r="BI11" s="288"/>
      <c r="BJ11" s="288"/>
      <c r="BK11" s="288"/>
      <c r="BL11" s="288"/>
      <c r="BM11" s="288"/>
      <c r="BN11" s="288"/>
      <c r="BO11" s="288"/>
      <c r="BP11" s="288"/>
      <c r="BQ11" s="288"/>
      <c r="BR11" s="288"/>
      <c r="BS11" s="288"/>
      <c r="BT11" s="19"/>
      <c r="BU11" s="19"/>
      <c r="BV11" s="19"/>
      <c r="BW11" s="19"/>
      <c r="BX11" s="19"/>
      <c r="BY11" s="19"/>
      <c r="BZ11" s="19"/>
      <c r="CA11" s="19"/>
      <c r="CB11" s="288"/>
      <c r="CC11" s="288"/>
      <c r="CD11" s="288"/>
      <c r="CE11" s="288"/>
    </row>
    <row r="12" spans="1:111" ht="16.5" customHeight="1" x14ac:dyDescent="0.15">
      <c r="A12" s="10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9"/>
      <c r="P12" s="288"/>
      <c r="Q12" s="288" t="s">
        <v>86</v>
      </c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19"/>
      <c r="AI12" s="19"/>
      <c r="AJ12" s="19"/>
      <c r="AK12" s="19"/>
      <c r="AL12" s="19"/>
      <c r="AM12" s="19"/>
      <c r="AN12" s="19"/>
      <c r="AO12" s="288"/>
      <c r="AP12" s="288"/>
      <c r="AQ12" s="288"/>
      <c r="AR12" s="288"/>
      <c r="AS12" s="288"/>
      <c r="AT12" s="288"/>
      <c r="AU12" s="288"/>
      <c r="AV12" s="288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288"/>
      <c r="BI12" s="288"/>
      <c r="BJ12" s="288"/>
      <c r="BK12" s="288"/>
      <c r="BL12" s="288"/>
      <c r="BM12" s="288"/>
      <c r="BN12" s="288"/>
      <c r="BO12" s="288"/>
      <c r="BP12" s="288"/>
      <c r="BQ12" s="288"/>
      <c r="BR12" s="288"/>
      <c r="BS12" s="288"/>
      <c r="BT12" s="19"/>
      <c r="BU12" s="19"/>
      <c r="BV12" s="19"/>
      <c r="BW12" s="19"/>
      <c r="BX12" s="19"/>
      <c r="BY12" s="19"/>
      <c r="BZ12" s="19"/>
      <c r="CA12" s="19"/>
      <c r="CB12" s="288"/>
      <c r="CC12" s="288"/>
      <c r="CD12" s="288"/>
      <c r="CE12" s="288"/>
    </row>
    <row r="13" spans="1:111" ht="16.5" customHeight="1" x14ac:dyDescent="0.15">
      <c r="A13" s="10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9" t="s">
        <v>83</v>
      </c>
      <c r="P13" s="288" t="s">
        <v>87</v>
      </c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19"/>
      <c r="AI13" s="19"/>
      <c r="AJ13" s="19"/>
      <c r="AK13" s="19"/>
      <c r="AL13" s="19"/>
      <c r="AM13" s="19"/>
      <c r="AN13" s="19"/>
      <c r="AO13" s="288"/>
      <c r="AP13" s="288"/>
      <c r="AQ13" s="288"/>
      <c r="AR13" s="288"/>
      <c r="AS13" s="288"/>
      <c r="AT13" s="288"/>
      <c r="AU13" s="288"/>
      <c r="AV13" s="288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288"/>
      <c r="BI13" s="288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19"/>
      <c r="BU13" s="19"/>
      <c r="BV13" s="19"/>
      <c r="BW13" s="19"/>
      <c r="BX13" s="19"/>
      <c r="BY13" s="19"/>
      <c r="BZ13" s="19"/>
      <c r="CA13" s="19"/>
      <c r="CB13" s="288"/>
      <c r="CC13" s="288"/>
      <c r="CD13" s="288"/>
      <c r="CE13" s="288"/>
    </row>
    <row r="14" spans="1:111" ht="16.5" customHeight="1" x14ac:dyDescent="0.15">
      <c r="A14" s="10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 t="s">
        <v>32</v>
      </c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733">
        <v>10</v>
      </c>
      <c r="AE14" s="733"/>
      <c r="AF14" s="729" t="s">
        <v>72</v>
      </c>
      <c r="AG14" s="729"/>
      <c r="AH14" s="733">
        <v>50</v>
      </c>
      <c r="AI14" s="733"/>
      <c r="AJ14" s="734" t="s">
        <v>18</v>
      </c>
      <c r="AK14" s="734"/>
      <c r="AL14" s="19"/>
      <c r="AM14" s="19"/>
      <c r="AN14" s="19"/>
      <c r="AO14" s="288"/>
      <c r="AP14" s="288"/>
      <c r="AQ14" s="288"/>
      <c r="AR14" s="288"/>
      <c r="AS14" s="288"/>
      <c r="AT14" s="288"/>
      <c r="AU14" s="288"/>
      <c r="AV14" s="288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288"/>
      <c r="BI14" s="288"/>
      <c r="BJ14" s="288"/>
      <c r="BK14" s="288"/>
      <c r="BL14" s="288"/>
      <c r="BM14" s="288"/>
      <c r="BN14" s="288"/>
      <c r="BO14" s="288"/>
      <c r="BP14" s="288"/>
      <c r="BQ14" s="288"/>
      <c r="BR14" s="288"/>
      <c r="BS14" s="288"/>
      <c r="BT14" s="19"/>
      <c r="BU14" s="19"/>
      <c r="BV14" s="19"/>
      <c r="BW14" s="19"/>
      <c r="BX14" s="19"/>
      <c r="BY14" s="19"/>
      <c r="BZ14" s="19"/>
      <c r="CA14" s="19"/>
      <c r="CB14" s="288"/>
      <c r="CC14" s="288"/>
      <c r="CD14" s="288"/>
      <c r="CE14" s="288"/>
      <c r="CM14" s="735" t="s">
        <v>253</v>
      </c>
      <c r="CN14" s="735"/>
      <c r="CO14" s="735"/>
      <c r="CP14" s="735"/>
      <c r="CQ14" s="735"/>
      <c r="CR14" s="735"/>
      <c r="CS14" s="735"/>
      <c r="CT14" s="735" t="s">
        <v>254</v>
      </c>
      <c r="CU14" s="735"/>
      <c r="CV14" s="735"/>
      <c r="CW14" s="735"/>
      <c r="CX14" s="735"/>
      <c r="CY14" s="735"/>
      <c r="CZ14" s="735" t="s">
        <v>255</v>
      </c>
      <c r="DA14" s="735"/>
      <c r="DB14" s="735"/>
      <c r="DC14" s="735"/>
      <c r="DD14" s="735"/>
      <c r="DE14" s="735"/>
    </row>
    <row r="15" spans="1:111" ht="16.5" customHeight="1" x14ac:dyDescent="0.15">
      <c r="A15" s="10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 t="s">
        <v>34</v>
      </c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733">
        <v>2</v>
      </c>
      <c r="AE15" s="733"/>
      <c r="AF15" s="729" t="s">
        <v>72</v>
      </c>
      <c r="AG15" s="729"/>
      <c r="AH15" s="733">
        <v>50</v>
      </c>
      <c r="AI15" s="733"/>
      <c r="AJ15" s="734" t="s">
        <v>18</v>
      </c>
      <c r="AK15" s="734"/>
      <c r="AL15" s="19"/>
      <c r="AM15" s="19"/>
      <c r="AN15" s="19"/>
      <c r="AO15" s="288"/>
      <c r="AP15" s="288"/>
      <c r="AQ15" s="288"/>
      <c r="AR15" s="288"/>
      <c r="AS15" s="288"/>
      <c r="AT15" s="288"/>
      <c r="AU15" s="288"/>
      <c r="AV15" s="288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  <c r="BS15" s="288"/>
      <c r="BT15" s="19"/>
      <c r="BU15" s="19"/>
      <c r="BV15" s="19"/>
      <c r="BW15" s="19"/>
      <c r="BX15" s="19"/>
      <c r="BY15" s="19"/>
      <c r="BZ15" s="19"/>
      <c r="CA15" s="19"/>
      <c r="CB15" s="288"/>
      <c r="CC15" s="288"/>
      <c r="CD15" s="288"/>
      <c r="CE15" s="288"/>
      <c r="CJ15" s="648" t="s">
        <v>252</v>
      </c>
      <c r="CK15" s="648"/>
      <c r="CL15" s="648"/>
      <c r="CM15" s="717">
        <v>1779902</v>
      </c>
      <c r="CN15" s="717"/>
      <c r="CO15" s="717"/>
      <c r="CP15" s="717"/>
      <c r="CQ15" s="717"/>
      <c r="CR15" s="717"/>
      <c r="CS15" s="717"/>
      <c r="CT15" s="717">
        <v>207035</v>
      </c>
      <c r="CU15" s="717"/>
      <c r="CV15" s="717"/>
      <c r="CW15" s="717"/>
      <c r="CX15" s="717"/>
      <c r="CY15" s="717"/>
      <c r="CZ15" s="736">
        <f>CT15/CM15</f>
        <v>0.1163182017886378</v>
      </c>
      <c r="DA15" s="736"/>
      <c r="DB15" s="736"/>
      <c r="DC15" s="736"/>
      <c r="DD15" s="736"/>
      <c r="DE15" s="736"/>
    </row>
    <row r="16" spans="1:111" ht="16.5" customHeight="1" x14ac:dyDescent="0.15">
      <c r="A16" s="10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 t="s">
        <v>199</v>
      </c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733">
        <v>2</v>
      </c>
      <c r="AE16" s="733"/>
      <c r="AF16" s="729" t="s">
        <v>72</v>
      </c>
      <c r="AG16" s="729"/>
      <c r="AH16" s="733">
        <v>20</v>
      </c>
      <c r="AI16" s="733"/>
      <c r="AJ16" s="734" t="s">
        <v>18</v>
      </c>
      <c r="AK16" s="734"/>
      <c r="AL16" s="19"/>
      <c r="AM16" s="19"/>
      <c r="AN16" s="19"/>
      <c r="AO16" s="288"/>
      <c r="AP16" s="288"/>
      <c r="AQ16" s="288"/>
      <c r="AR16" s="288"/>
      <c r="AS16" s="288"/>
      <c r="AT16" s="288"/>
      <c r="AU16" s="288"/>
      <c r="AV16" s="288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288"/>
      <c r="BI16" s="288"/>
      <c r="BJ16" s="288"/>
      <c r="BK16" s="288"/>
      <c r="BL16" s="288"/>
      <c r="BM16" s="288"/>
      <c r="BN16" s="288"/>
      <c r="BO16" s="288"/>
      <c r="BP16" s="288"/>
      <c r="BQ16" s="288"/>
      <c r="BR16" s="288"/>
      <c r="BS16" s="288"/>
      <c r="BT16" s="19"/>
      <c r="BU16" s="19"/>
      <c r="BV16" s="19"/>
      <c r="BW16" s="19"/>
      <c r="BX16" s="19"/>
      <c r="BY16" s="19"/>
      <c r="BZ16" s="19"/>
      <c r="CA16" s="19"/>
      <c r="CB16" s="288"/>
      <c r="CC16" s="288"/>
      <c r="CD16" s="288"/>
      <c r="CE16" s="288"/>
      <c r="CJ16" s="730" t="s">
        <v>285</v>
      </c>
      <c r="CK16" s="730"/>
      <c r="CL16" s="730"/>
      <c r="CM16" s="730"/>
      <c r="CN16" s="730"/>
      <c r="CO16" s="730"/>
      <c r="CP16" s="730"/>
      <c r="CQ16" s="730"/>
      <c r="CR16" s="730"/>
      <c r="CS16" s="730"/>
      <c r="CT16" s="730"/>
      <c r="CU16" s="730"/>
      <c r="CV16" s="730"/>
      <c r="CW16" s="730"/>
      <c r="CX16" s="730"/>
      <c r="CY16" s="730"/>
      <c r="CZ16" s="730"/>
      <c r="DA16" s="730"/>
      <c r="DB16" s="730"/>
      <c r="DC16" s="730"/>
      <c r="DD16" s="730"/>
      <c r="DE16" s="730"/>
      <c r="DF16" s="730"/>
      <c r="DG16" s="730"/>
    </row>
    <row r="17" spans="1:111" ht="16.5" customHeight="1" x14ac:dyDescent="0.15">
      <c r="A17" s="10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729" t="s">
        <v>88</v>
      </c>
      <c r="N17" s="729"/>
      <c r="O17" s="731" t="s">
        <v>290</v>
      </c>
      <c r="P17" s="731"/>
      <c r="Q17" s="731"/>
      <c r="R17" s="731"/>
      <c r="S17" s="731"/>
      <c r="T17" s="731"/>
      <c r="U17" s="731"/>
      <c r="V17" s="731"/>
      <c r="W17" s="731"/>
      <c r="X17" s="731"/>
      <c r="Y17" s="731"/>
      <c r="Z17" s="731"/>
      <c r="AA17" s="731"/>
      <c r="AB17" s="731"/>
      <c r="AC17" s="731"/>
      <c r="AD17" s="731"/>
      <c r="AE17" s="731"/>
      <c r="AF17" s="731"/>
      <c r="AG17" s="731"/>
      <c r="AH17" s="731"/>
      <c r="AI17" s="731"/>
      <c r="AJ17" s="731"/>
      <c r="AK17" s="731"/>
      <c r="AL17" s="731"/>
      <c r="AM17" s="731"/>
      <c r="AN17" s="731"/>
      <c r="AO17" s="731"/>
      <c r="AP17" s="288"/>
      <c r="AQ17" s="288"/>
      <c r="AR17" s="288"/>
      <c r="AS17" s="288"/>
      <c r="AT17" s="288"/>
      <c r="AU17" s="288"/>
      <c r="AV17" s="288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288"/>
      <c r="BI17" s="288"/>
      <c r="BJ17" s="288"/>
      <c r="BK17" s="288"/>
      <c r="BL17" s="288"/>
      <c r="BM17" s="288"/>
      <c r="BN17" s="288"/>
      <c r="BO17" s="288"/>
      <c r="BP17" s="288"/>
      <c r="BQ17" s="288"/>
      <c r="BR17" s="288"/>
      <c r="BS17" s="288"/>
      <c r="BT17" s="19"/>
      <c r="BU17" s="19"/>
      <c r="BV17" s="19"/>
      <c r="BW17" s="19"/>
      <c r="BX17" s="19"/>
      <c r="BY17" s="19"/>
      <c r="BZ17" s="19"/>
      <c r="CA17" s="19"/>
      <c r="CB17" s="288"/>
      <c r="CC17" s="288"/>
      <c r="CD17" s="288"/>
      <c r="CE17" s="288"/>
      <c r="CJ17" s="730"/>
      <c r="CK17" s="730"/>
      <c r="CL17" s="730"/>
      <c r="CM17" s="730"/>
      <c r="CN17" s="730"/>
      <c r="CO17" s="730"/>
      <c r="CP17" s="730"/>
      <c r="CQ17" s="730"/>
      <c r="CR17" s="730"/>
      <c r="CS17" s="730"/>
      <c r="CT17" s="730"/>
      <c r="CU17" s="730"/>
      <c r="CV17" s="730"/>
      <c r="CW17" s="730"/>
      <c r="CX17" s="730"/>
      <c r="CY17" s="730"/>
      <c r="CZ17" s="730"/>
      <c r="DA17" s="730"/>
      <c r="DB17" s="730"/>
      <c r="DC17" s="730"/>
      <c r="DD17" s="730"/>
      <c r="DE17" s="730"/>
      <c r="DF17" s="730"/>
      <c r="DG17" s="730"/>
    </row>
    <row r="18" spans="1:111" ht="16.5" customHeight="1" x14ac:dyDescent="0.15">
      <c r="A18" s="10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9"/>
      <c r="N18" s="289"/>
      <c r="O18" s="393" t="s">
        <v>83</v>
      </c>
      <c r="P18" s="288" t="s">
        <v>85</v>
      </c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91"/>
      <c r="AE18" s="291"/>
      <c r="AF18" s="289"/>
      <c r="AG18" s="289"/>
      <c r="AH18" s="294"/>
      <c r="AI18" s="291"/>
      <c r="AJ18" s="292"/>
      <c r="AK18" s="292"/>
      <c r="AL18" s="19"/>
      <c r="AM18" s="19"/>
      <c r="AN18" s="19"/>
      <c r="AO18" s="288"/>
      <c r="AP18" s="288"/>
      <c r="AQ18" s="288"/>
      <c r="AR18" s="288"/>
      <c r="AS18" s="288"/>
      <c r="AT18" s="288"/>
      <c r="AU18" s="288"/>
      <c r="AV18" s="288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288"/>
      <c r="BI18" s="288"/>
      <c r="BJ18" s="288"/>
      <c r="BK18" s="288"/>
      <c r="BL18" s="288"/>
      <c r="BM18" s="288"/>
      <c r="BN18" s="288"/>
      <c r="BO18" s="288"/>
      <c r="BP18" s="288"/>
      <c r="BQ18" s="288"/>
      <c r="BR18" s="288"/>
      <c r="BS18" s="288"/>
      <c r="BT18" s="19"/>
      <c r="BU18" s="19"/>
      <c r="BV18" s="19"/>
      <c r="BW18" s="19"/>
      <c r="BX18" s="19"/>
      <c r="BY18" s="19"/>
      <c r="BZ18" s="19"/>
      <c r="CA18" s="19"/>
      <c r="CB18" s="288"/>
      <c r="CC18" s="288"/>
      <c r="CD18" s="288"/>
      <c r="CE18" s="288"/>
      <c r="CJ18" s="730"/>
      <c r="CK18" s="730"/>
      <c r="CL18" s="730"/>
      <c r="CM18" s="730"/>
      <c r="CN18" s="730"/>
      <c r="CO18" s="730"/>
      <c r="CP18" s="730"/>
      <c r="CQ18" s="730"/>
      <c r="CR18" s="730"/>
      <c r="CS18" s="730"/>
      <c r="CT18" s="730"/>
      <c r="CU18" s="730"/>
      <c r="CV18" s="730"/>
      <c r="CW18" s="730"/>
      <c r="CX18" s="730"/>
      <c r="CY18" s="730"/>
      <c r="CZ18" s="730"/>
      <c r="DA18" s="730"/>
      <c r="DB18" s="730"/>
      <c r="DC18" s="730"/>
      <c r="DD18" s="730"/>
      <c r="DE18" s="730"/>
      <c r="DF18" s="730"/>
      <c r="DG18" s="730"/>
    </row>
    <row r="19" spans="1:111" ht="16.5" customHeight="1" x14ac:dyDescent="0.15">
      <c r="A19" s="10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 t="s">
        <v>86</v>
      </c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187"/>
      <c r="AE19" s="187"/>
      <c r="AF19" s="288"/>
      <c r="AG19" s="288"/>
      <c r="AH19" s="732"/>
      <c r="AI19" s="733"/>
      <c r="AJ19" s="734"/>
      <c r="AK19" s="734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  <c r="BS19" s="288"/>
      <c r="BT19" s="19"/>
      <c r="BU19" s="19"/>
      <c r="BV19" s="19"/>
      <c r="BW19" s="19"/>
      <c r="BX19" s="19"/>
      <c r="BY19" s="19"/>
      <c r="BZ19" s="19"/>
      <c r="CA19" s="19"/>
      <c r="CB19" s="288"/>
      <c r="CC19" s="288"/>
      <c r="CD19" s="288"/>
      <c r="CE19" s="288"/>
      <c r="CJ19" s="730"/>
      <c r="CK19" s="730"/>
      <c r="CL19" s="730"/>
      <c r="CM19" s="730"/>
      <c r="CN19" s="730"/>
      <c r="CO19" s="730"/>
      <c r="CP19" s="730"/>
      <c r="CQ19" s="730"/>
      <c r="CR19" s="730"/>
      <c r="CS19" s="730"/>
      <c r="CT19" s="730"/>
      <c r="CU19" s="730"/>
      <c r="CV19" s="730"/>
      <c r="CW19" s="730"/>
      <c r="CX19" s="730"/>
      <c r="CY19" s="730"/>
      <c r="CZ19" s="730"/>
      <c r="DA19" s="730"/>
      <c r="DB19" s="730"/>
      <c r="DC19" s="730"/>
      <c r="DD19" s="730"/>
      <c r="DE19" s="730"/>
      <c r="DF19" s="730"/>
      <c r="DG19" s="730"/>
    </row>
    <row r="20" spans="1:111" ht="16.5" customHeight="1" x14ac:dyDescent="0.15">
      <c r="A20" s="10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729" t="s">
        <v>89</v>
      </c>
      <c r="N20" s="729"/>
      <c r="O20" s="288" t="s">
        <v>291</v>
      </c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91"/>
      <c r="AE20" s="291"/>
      <c r="AF20" s="289"/>
      <c r="AG20" s="289"/>
      <c r="AH20" s="732"/>
      <c r="AI20" s="733"/>
      <c r="AJ20" s="734"/>
      <c r="AK20" s="734"/>
      <c r="AL20" s="19"/>
      <c r="AM20" s="19"/>
      <c r="AN20" s="19"/>
      <c r="AO20" s="288"/>
      <c r="AP20" s="288"/>
      <c r="AQ20" s="288"/>
      <c r="AR20" s="288"/>
      <c r="AS20" s="288"/>
      <c r="AT20" s="288"/>
      <c r="AU20" s="288"/>
      <c r="AV20" s="288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288"/>
      <c r="BI20" s="288"/>
      <c r="BJ20" s="288"/>
      <c r="BK20" s="288"/>
      <c r="BL20" s="288"/>
      <c r="BM20" s="288"/>
      <c r="BN20" s="288"/>
      <c r="BO20" s="288"/>
      <c r="BP20" s="288"/>
      <c r="BQ20" s="288"/>
      <c r="BR20" s="288"/>
      <c r="BS20" s="288"/>
      <c r="BT20" s="19"/>
      <c r="BU20" s="19"/>
      <c r="BV20" s="19"/>
      <c r="BW20" s="19"/>
      <c r="BX20" s="19"/>
      <c r="BY20" s="19"/>
      <c r="BZ20" s="19"/>
      <c r="CA20" s="19"/>
      <c r="CB20" s="288"/>
      <c r="CC20" s="288"/>
      <c r="CD20" s="288"/>
      <c r="CE20" s="288"/>
      <c r="CJ20" s="730"/>
      <c r="CK20" s="730"/>
      <c r="CL20" s="730"/>
      <c r="CM20" s="730"/>
      <c r="CN20" s="730"/>
      <c r="CO20" s="730"/>
      <c r="CP20" s="730"/>
      <c r="CQ20" s="730"/>
      <c r="CR20" s="730"/>
      <c r="CS20" s="730"/>
      <c r="CT20" s="730"/>
      <c r="CU20" s="730"/>
      <c r="CV20" s="730"/>
      <c r="CW20" s="730"/>
      <c r="CX20" s="730"/>
      <c r="CY20" s="730"/>
      <c r="CZ20" s="730"/>
      <c r="DA20" s="730"/>
      <c r="DB20" s="730"/>
      <c r="DC20" s="730"/>
      <c r="DD20" s="730"/>
      <c r="DE20" s="730"/>
      <c r="DF20" s="730"/>
      <c r="DG20" s="730"/>
    </row>
    <row r="21" spans="1:111" ht="16.5" customHeight="1" x14ac:dyDescent="0.15">
      <c r="A21" s="10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9"/>
      <c r="N21" s="289"/>
      <c r="O21" s="393" t="s">
        <v>83</v>
      </c>
      <c r="P21" s="293" t="s">
        <v>295</v>
      </c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91"/>
      <c r="AE21" s="291"/>
      <c r="AF21" s="289"/>
      <c r="AG21" s="289"/>
      <c r="AH21" s="294"/>
      <c r="AI21" s="291"/>
      <c r="AJ21" s="292"/>
      <c r="AK21" s="292"/>
      <c r="AL21" s="19"/>
      <c r="AM21" s="19"/>
      <c r="AN21" s="19"/>
      <c r="AO21" s="288"/>
      <c r="AP21" s="288"/>
      <c r="AQ21" s="288"/>
      <c r="AR21" s="288"/>
      <c r="AS21" s="288"/>
      <c r="AT21" s="288"/>
      <c r="AU21" s="288"/>
      <c r="AV21" s="288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288"/>
      <c r="BI21" s="288"/>
      <c r="BJ21" s="288"/>
      <c r="BK21" s="288"/>
      <c r="BL21" s="288"/>
      <c r="BM21" s="288"/>
      <c r="BN21" s="288"/>
      <c r="BO21" s="288"/>
      <c r="BP21" s="288"/>
      <c r="BQ21" s="288"/>
      <c r="BR21" s="288"/>
      <c r="BS21" s="288"/>
      <c r="BT21" s="19"/>
      <c r="BU21" s="19"/>
      <c r="BV21" s="19"/>
      <c r="BW21" s="19"/>
      <c r="BX21" s="19"/>
      <c r="BY21" s="19"/>
      <c r="BZ21" s="19"/>
      <c r="CA21" s="19"/>
      <c r="CB21" s="288"/>
      <c r="CC21" s="288"/>
      <c r="CD21" s="288"/>
      <c r="CE21" s="288"/>
      <c r="CJ21" s="730"/>
      <c r="CK21" s="730"/>
      <c r="CL21" s="730"/>
      <c r="CM21" s="730"/>
      <c r="CN21" s="730"/>
      <c r="CO21" s="730"/>
      <c r="CP21" s="730"/>
      <c r="CQ21" s="730"/>
      <c r="CR21" s="730"/>
      <c r="CS21" s="730"/>
      <c r="CT21" s="730"/>
      <c r="CU21" s="730"/>
      <c r="CV21" s="730"/>
      <c r="CW21" s="730"/>
      <c r="CX21" s="730"/>
      <c r="CY21" s="730"/>
      <c r="CZ21" s="730"/>
      <c r="DA21" s="730"/>
      <c r="DB21" s="730"/>
      <c r="DC21" s="730"/>
      <c r="DD21" s="730"/>
      <c r="DE21" s="730"/>
      <c r="DF21" s="730"/>
      <c r="DG21" s="730"/>
    </row>
    <row r="22" spans="1:111" ht="16.5" customHeight="1" x14ac:dyDescent="0.15">
      <c r="A22" s="10"/>
      <c r="B22" s="288"/>
      <c r="C22" s="288"/>
      <c r="D22" s="288"/>
      <c r="E22" s="288"/>
      <c r="F22" s="288"/>
      <c r="G22" s="288"/>
      <c r="H22" s="288"/>
      <c r="I22" s="288"/>
      <c r="J22" s="728" t="s">
        <v>179</v>
      </c>
      <c r="K22" s="728"/>
      <c r="L22" s="728"/>
      <c r="M22" s="288" t="s">
        <v>93</v>
      </c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19"/>
      <c r="AI22" s="19"/>
      <c r="AJ22" s="19"/>
      <c r="AK22" s="19"/>
      <c r="AL22" s="19"/>
      <c r="AM22" s="19"/>
      <c r="AN22" s="19"/>
      <c r="AO22" s="288"/>
      <c r="AP22" s="288"/>
      <c r="AQ22" s="288"/>
      <c r="AR22" s="288"/>
      <c r="AS22" s="288"/>
      <c r="AT22" s="288"/>
      <c r="AU22" s="288"/>
      <c r="AV22" s="288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288"/>
      <c r="BJ22" s="288"/>
      <c r="BK22" s="288"/>
      <c r="BL22" s="288"/>
      <c r="BM22" s="288"/>
      <c r="BN22" s="288"/>
      <c r="BO22" s="288"/>
      <c r="BP22" s="288"/>
      <c r="BQ22" s="288"/>
      <c r="BR22" s="288"/>
      <c r="BS22" s="288"/>
      <c r="BT22" s="19"/>
      <c r="BU22" s="19"/>
      <c r="BV22" s="19"/>
      <c r="BW22" s="19"/>
      <c r="BX22" s="19"/>
      <c r="BY22" s="19"/>
      <c r="BZ22" s="19"/>
      <c r="CA22" s="19"/>
      <c r="CB22" s="288"/>
      <c r="CC22" s="288"/>
      <c r="CD22" s="288"/>
      <c r="CE22" s="288"/>
      <c r="CJ22" s="730"/>
      <c r="CK22" s="730"/>
      <c r="CL22" s="730"/>
      <c r="CM22" s="730"/>
      <c r="CN22" s="730"/>
      <c r="CO22" s="730"/>
      <c r="CP22" s="730"/>
      <c r="CQ22" s="730"/>
      <c r="CR22" s="730"/>
      <c r="CS22" s="730"/>
      <c r="CT22" s="730"/>
      <c r="CU22" s="730"/>
      <c r="CV22" s="730"/>
      <c r="CW22" s="730"/>
      <c r="CX22" s="730"/>
      <c r="CY22" s="730"/>
      <c r="CZ22" s="730"/>
      <c r="DA22" s="730"/>
      <c r="DB22" s="730"/>
      <c r="DC22" s="730"/>
      <c r="DD22" s="730"/>
      <c r="DE22" s="730"/>
      <c r="DF22" s="730"/>
      <c r="DG22" s="730"/>
    </row>
    <row r="23" spans="1:111" ht="16.5" customHeight="1" x14ac:dyDescent="0.15">
      <c r="A23" s="10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729" t="s">
        <v>84</v>
      </c>
      <c r="N23" s="729"/>
      <c r="O23" s="288" t="s">
        <v>76</v>
      </c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0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0"/>
      <c r="AX23" s="288"/>
      <c r="AY23" s="288"/>
      <c r="AZ23" s="288"/>
      <c r="BA23" s="288"/>
      <c r="BB23" s="288"/>
      <c r="BC23" s="288"/>
      <c r="BD23" s="288"/>
      <c r="BE23" s="288"/>
      <c r="BF23" s="288"/>
      <c r="BG23" s="288"/>
      <c r="BH23" s="288"/>
      <c r="BI23" s="288"/>
      <c r="BJ23" s="288"/>
      <c r="BK23" s="288"/>
      <c r="BL23" s="288"/>
      <c r="BM23" s="288"/>
      <c r="BN23" s="288"/>
      <c r="BO23" s="288"/>
      <c r="BP23" s="288"/>
      <c r="BQ23" s="288"/>
      <c r="BR23" s="288"/>
      <c r="BS23" s="288"/>
      <c r="BT23" s="19"/>
      <c r="BU23" s="19"/>
      <c r="BV23" s="19"/>
      <c r="BW23" s="19"/>
      <c r="BX23" s="19"/>
      <c r="BY23" s="19"/>
      <c r="BZ23" s="19"/>
      <c r="CA23" s="19"/>
      <c r="CB23" s="288"/>
      <c r="CC23" s="288"/>
      <c r="CD23" s="288"/>
      <c r="CE23" s="288"/>
      <c r="CJ23" s="730"/>
      <c r="CK23" s="730"/>
      <c r="CL23" s="730"/>
      <c r="CM23" s="730"/>
      <c r="CN23" s="730"/>
      <c r="CO23" s="730"/>
      <c r="CP23" s="730"/>
      <c r="CQ23" s="730"/>
      <c r="CR23" s="730"/>
      <c r="CS23" s="730"/>
      <c r="CT23" s="730"/>
      <c r="CU23" s="730"/>
      <c r="CV23" s="730"/>
      <c r="CW23" s="730"/>
      <c r="CX23" s="730"/>
      <c r="CY23" s="730"/>
      <c r="CZ23" s="730"/>
      <c r="DA23" s="730"/>
      <c r="DB23" s="730"/>
      <c r="DC23" s="730"/>
      <c r="DD23" s="730"/>
      <c r="DE23" s="730"/>
      <c r="DF23" s="730"/>
      <c r="DG23" s="730"/>
    </row>
    <row r="24" spans="1:111" ht="16.5" customHeight="1" x14ac:dyDescent="0.15">
      <c r="O24" s="286" t="s">
        <v>83</v>
      </c>
      <c r="P24" s="293" t="s">
        <v>296</v>
      </c>
      <c r="CJ24" s="730"/>
      <c r="CK24" s="730"/>
      <c r="CL24" s="730"/>
      <c r="CM24" s="730"/>
      <c r="CN24" s="730"/>
      <c r="CO24" s="730"/>
      <c r="CP24" s="730"/>
      <c r="CQ24" s="730"/>
      <c r="CR24" s="730"/>
      <c r="CS24" s="730"/>
      <c r="CT24" s="730"/>
      <c r="CU24" s="730"/>
      <c r="CV24" s="730"/>
      <c r="CW24" s="730"/>
      <c r="CX24" s="730"/>
      <c r="CY24" s="730"/>
      <c r="CZ24" s="730"/>
      <c r="DA24" s="730"/>
      <c r="DB24" s="730"/>
      <c r="DC24" s="730"/>
      <c r="DD24" s="730"/>
      <c r="DE24" s="730"/>
      <c r="DF24" s="730"/>
      <c r="DG24" s="730"/>
    </row>
    <row r="25" spans="1:111" ht="16.5" customHeight="1" x14ac:dyDescent="0.15">
      <c r="M25" s="729" t="s">
        <v>88</v>
      </c>
      <c r="N25" s="729"/>
      <c r="O25" s="288" t="s">
        <v>75</v>
      </c>
      <c r="P25" s="288"/>
      <c r="Q25" s="288"/>
      <c r="CJ25" s="730"/>
      <c r="CK25" s="730"/>
      <c r="CL25" s="730"/>
      <c r="CM25" s="730"/>
      <c r="CN25" s="730"/>
      <c r="CO25" s="730"/>
      <c r="CP25" s="730"/>
      <c r="CQ25" s="730"/>
      <c r="CR25" s="730"/>
      <c r="CS25" s="730"/>
      <c r="CT25" s="730"/>
      <c r="CU25" s="730"/>
      <c r="CV25" s="730"/>
      <c r="CW25" s="730"/>
      <c r="CX25" s="730"/>
      <c r="CY25" s="730"/>
      <c r="CZ25" s="730"/>
      <c r="DA25" s="730"/>
      <c r="DB25" s="730"/>
      <c r="DC25" s="730"/>
      <c r="DD25" s="730"/>
      <c r="DE25" s="730"/>
      <c r="DF25" s="730"/>
      <c r="DG25" s="730"/>
    </row>
    <row r="26" spans="1:111" ht="16.5" customHeight="1" x14ac:dyDescent="0.15">
      <c r="O26" s="286" t="s">
        <v>83</v>
      </c>
      <c r="P26" s="293" t="s">
        <v>296</v>
      </c>
      <c r="CJ26" s="730"/>
      <c r="CK26" s="730"/>
      <c r="CL26" s="730"/>
      <c r="CM26" s="730"/>
      <c r="CN26" s="730"/>
      <c r="CO26" s="730"/>
      <c r="CP26" s="730"/>
      <c r="CQ26" s="730"/>
      <c r="CR26" s="730"/>
      <c r="CS26" s="730"/>
      <c r="CT26" s="730"/>
      <c r="CU26" s="730"/>
      <c r="CV26" s="730"/>
      <c r="CW26" s="730"/>
      <c r="CX26" s="730"/>
      <c r="CY26" s="730"/>
      <c r="CZ26" s="730"/>
      <c r="DA26" s="730"/>
      <c r="DB26" s="730"/>
      <c r="DC26" s="730"/>
      <c r="DD26" s="730"/>
      <c r="DE26" s="730"/>
      <c r="DF26" s="730"/>
      <c r="DG26" s="730"/>
    </row>
    <row r="27" spans="1:111" ht="16.5" customHeight="1" x14ac:dyDescent="0.15">
      <c r="A27" s="10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729" t="s">
        <v>89</v>
      </c>
      <c r="N27" s="729"/>
      <c r="O27" s="288" t="s">
        <v>77</v>
      </c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0"/>
      <c r="AI27" s="288"/>
      <c r="AJ27" s="288"/>
      <c r="AK27" s="288"/>
      <c r="AL27" s="288"/>
      <c r="AM27" s="288"/>
      <c r="AN27" s="288"/>
      <c r="AO27" s="288"/>
      <c r="AP27" s="288"/>
      <c r="AQ27" s="288"/>
      <c r="AR27" s="288"/>
      <c r="AS27" s="288"/>
      <c r="AT27" s="288"/>
      <c r="AU27" s="288"/>
      <c r="AV27" s="288"/>
      <c r="AW27" s="20"/>
      <c r="AX27" s="288"/>
      <c r="AY27" s="288"/>
      <c r="AZ27" s="288"/>
      <c r="BA27" s="288"/>
      <c r="BB27" s="288"/>
      <c r="BC27" s="288"/>
      <c r="BD27" s="288"/>
      <c r="BE27" s="288"/>
      <c r="BF27" s="288"/>
      <c r="BG27" s="288"/>
      <c r="BH27" s="288"/>
      <c r="BI27" s="288"/>
      <c r="BJ27" s="288"/>
      <c r="BK27" s="288"/>
      <c r="BL27" s="288"/>
      <c r="BM27" s="288"/>
      <c r="BN27" s="288"/>
      <c r="BO27" s="288"/>
      <c r="BP27" s="288"/>
      <c r="BQ27" s="288"/>
      <c r="BR27" s="288"/>
      <c r="BS27" s="288"/>
      <c r="BT27" s="19"/>
      <c r="BU27" s="19"/>
      <c r="BV27" s="19"/>
      <c r="BW27" s="19"/>
      <c r="BX27" s="19"/>
      <c r="BY27" s="19"/>
      <c r="BZ27" s="19"/>
      <c r="CA27" s="19"/>
      <c r="CB27" s="288"/>
      <c r="CC27" s="288"/>
      <c r="CD27" s="288"/>
      <c r="CE27" s="288"/>
    </row>
    <row r="28" spans="1:111" ht="16.5" customHeight="1" x14ac:dyDescent="0.15">
      <c r="N28" s="239"/>
      <c r="O28" s="286" t="s">
        <v>83</v>
      </c>
      <c r="P28" s="293" t="s">
        <v>94</v>
      </c>
    </row>
    <row r="29" spans="1:111" ht="16.5" customHeight="1" x14ac:dyDescent="0.15">
      <c r="A29" s="10"/>
      <c r="B29" s="288"/>
      <c r="C29" s="288"/>
      <c r="D29" s="288"/>
      <c r="E29" s="288"/>
      <c r="F29" s="288"/>
      <c r="G29" s="288"/>
      <c r="H29" s="288"/>
      <c r="I29" s="288"/>
      <c r="J29" s="728" t="s">
        <v>0</v>
      </c>
      <c r="K29" s="728"/>
      <c r="L29" s="728"/>
      <c r="M29" s="288" t="s">
        <v>90</v>
      </c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19"/>
      <c r="AI29" s="19"/>
      <c r="AJ29" s="19"/>
      <c r="AK29" s="19"/>
      <c r="AL29" s="19"/>
      <c r="AM29" s="19"/>
      <c r="AN29" s="19"/>
      <c r="AO29" s="288"/>
      <c r="AP29" s="288"/>
      <c r="AQ29" s="288"/>
      <c r="AR29" s="288"/>
      <c r="AS29" s="288"/>
      <c r="AT29" s="288"/>
      <c r="AU29" s="288"/>
      <c r="AV29" s="288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288"/>
      <c r="BJ29" s="288"/>
      <c r="BK29" s="288"/>
      <c r="BL29" s="288"/>
      <c r="BM29" s="288"/>
      <c r="BN29" s="288"/>
      <c r="BO29" s="288"/>
      <c r="BP29" s="288"/>
      <c r="BQ29" s="288"/>
      <c r="BR29" s="288"/>
      <c r="BS29" s="288"/>
      <c r="BT29" s="19"/>
      <c r="BU29" s="19"/>
      <c r="BV29" s="19"/>
      <c r="BW29" s="19"/>
      <c r="BX29" s="19"/>
      <c r="BY29" s="19"/>
      <c r="BZ29" s="19"/>
      <c r="CA29" s="19"/>
      <c r="CB29" s="288"/>
      <c r="CC29" s="288"/>
      <c r="CD29" s="288"/>
      <c r="CE29" s="288"/>
    </row>
    <row r="30" spans="1:111" ht="16.5" customHeight="1" x14ac:dyDescent="0.15">
      <c r="A30" s="10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729" t="s">
        <v>84</v>
      </c>
      <c r="N30" s="729"/>
      <c r="O30" s="293" t="s">
        <v>256</v>
      </c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0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0"/>
      <c r="AX30" s="288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288"/>
      <c r="BL30" s="288"/>
      <c r="BM30" s="288"/>
      <c r="BN30" s="288"/>
      <c r="BO30" s="288"/>
      <c r="BP30" s="288"/>
      <c r="BQ30" s="288"/>
      <c r="BR30" s="288"/>
      <c r="BS30" s="288"/>
      <c r="BT30" s="19"/>
      <c r="BU30" s="19"/>
      <c r="BV30" s="19"/>
      <c r="BW30" s="19"/>
      <c r="BX30" s="19"/>
      <c r="BY30" s="19"/>
      <c r="BZ30" s="19"/>
      <c r="CA30" s="19"/>
      <c r="CB30" s="288"/>
      <c r="CC30" s="288"/>
      <c r="CD30" s="288"/>
      <c r="CE30" s="288"/>
    </row>
    <row r="31" spans="1:111" s="336" customFormat="1" ht="12.95" customHeight="1" x14ac:dyDescent="0.15">
      <c r="A31" s="10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4"/>
      <c r="N31" s="334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20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AV31" s="335"/>
      <c r="AW31" s="20"/>
      <c r="AX31" s="335"/>
      <c r="AY31" s="335"/>
      <c r="AZ31" s="335"/>
      <c r="BA31" s="335"/>
      <c r="BB31" s="335"/>
      <c r="BC31" s="335"/>
      <c r="BD31" s="335"/>
      <c r="BE31" s="335"/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19"/>
      <c r="BU31" s="19"/>
      <c r="BV31" s="19"/>
      <c r="BW31" s="19"/>
      <c r="BX31" s="19"/>
      <c r="BY31" s="19"/>
      <c r="BZ31" s="19"/>
      <c r="CA31" s="19"/>
      <c r="CB31" s="335"/>
      <c r="CC31" s="335"/>
      <c r="CD31" s="335"/>
      <c r="CE31" s="335"/>
    </row>
    <row r="32" spans="1:111" ht="16.5" customHeight="1" x14ac:dyDescent="0.15">
      <c r="I32" s="728" t="s">
        <v>166</v>
      </c>
      <c r="J32" s="729"/>
      <c r="K32" s="288" t="s">
        <v>287</v>
      </c>
    </row>
    <row r="33" spans="1:83" ht="16.5" customHeight="1" x14ac:dyDescent="0.15">
      <c r="I33" s="290"/>
      <c r="J33" s="260"/>
      <c r="K33" s="260"/>
      <c r="L33" s="344"/>
      <c r="M33" s="394" t="s">
        <v>83</v>
      </c>
      <c r="N33" s="288" t="s">
        <v>293</v>
      </c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</row>
    <row r="34" spans="1:83" ht="16.5" customHeight="1" x14ac:dyDescent="0.15">
      <c r="I34" s="290"/>
      <c r="J34" s="260"/>
      <c r="K34" s="260"/>
      <c r="L34" s="260"/>
      <c r="M34" s="288"/>
      <c r="N34" s="288"/>
      <c r="O34" s="288"/>
      <c r="P34" s="288"/>
      <c r="Q34" s="288"/>
      <c r="R34" s="288"/>
      <c r="S34" s="288"/>
      <c r="T34" s="288"/>
      <c r="U34" s="288"/>
      <c r="V34" s="288"/>
      <c r="W34" s="288"/>
      <c r="X34" s="288"/>
      <c r="Y34" s="288"/>
      <c r="Z34" s="288"/>
      <c r="AA34" s="288"/>
      <c r="AB34" s="288"/>
      <c r="AC34" s="288"/>
    </row>
    <row r="35" spans="1:83" ht="16.5" customHeight="1" x14ac:dyDescent="0.15">
      <c r="A35" s="10"/>
      <c r="B35" s="288"/>
      <c r="C35" s="288"/>
      <c r="D35" s="288"/>
      <c r="E35" s="288"/>
      <c r="F35" s="288"/>
      <c r="G35" s="288"/>
      <c r="H35" s="288"/>
      <c r="I35" s="288"/>
      <c r="J35" s="260"/>
      <c r="K35" s="260"/>
      <c r="L35" s="260"/>
      <c r="P35" s="288"/>
      <c r="Q35" s="288"/>
      <c r="R35" s="288"/>
      <c r="S35" s="288"/>
      <c r="T35" s="288"/>
      <c r="U35" s="288"/>
      <c r="V35" s="288"/>
      <c r="W35" s="288"/>
      <c r="X35" s="288"/>
      <c r="Y35" s="288"/>
      <c r="Z35" s="288"/>
      <c r="AA35" s="288"/>
      <c r="AB35" s="288"/>
      <c r="AC35" s="288"/>
      <c r="AD35" s="288"/>
      <c r="AE35" s="288"/>
      <c r="AF35" s="288"/>
      <c r="AG35" s="288"/>
      <c r="AH35" s="19"/>
      <c r="AI35" s="19"/>
      <c r="AJ35" s="19"/>
      <c r="AK35" s="19"/>
      <c r="AL35" s="19"/>
      <c r="AM35" s="19"/>
      <c r="AN35" s="19"/>
      <c r="AO35" s="288"/>
      <c r="AP35" s="288"/>
      <c r="AQ35" s="288"/>
      <c r="AR35" s="288"/>
      <c r="AS35" s="288"/>
      <c r="AT35" s="288"/>
      <c r="AU35" s="288"/>
      <c r="AV35" s="288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288"/>
      <c r="BJ35" s="288"/>
      <c r="BK35" s="288"/>
      <c r="BL35" s="288"/>
      <c r="BM35" s="288"/>
      <c r="BN35" s="288"/>
      <c r="BO35" s="288"/>
      <c r="BP35" s="288"/>
      <c r="BQ35" s="288"/>
      <c r="BR35" s="288"/>
      <c r="BS35" s="288"/>
      <c r="BT35" s="19"/>
      <c r="BU35" s="19"/>
      <c r="BV35" s="19"/>
      <c r="BW35" s="19"/>
      <c r="BX35" s="19"/>
      <c r="BY35" s="19"/>
      <c r="BZ35" s="19"/>
      <c r="CA35" s="19"/>
      <c r="CB35" s="288"/>
      <c r="CC35" s="288"/>
      <c r="CD35" s="288"/>
      <c r="CE35" s="288"/>
    </row>
    <row r="36" spans="1:83" ht="16.5" customHeight="1" x14ac:dyDescent="0.15">
      <c r="A36" s="10"/>
      <c r="B36" s="288"/>
      <c r="C36" s="288"/>
      <c r="D36" s="288"/>
      <c r="E36" s="288"/>
      <c r="F36" s="288"/>
      <c r="G36" s="288"/>
      <c r="H36" s="288"/>
      <c r="I36" s="728"/>
      <c r="J36" s="729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19"/>
      <c r="BF36" s="19"/>
      <c r="BG36" s="19"/>
      <c r="BH36" s="19"/>
      <c r="BI36" s="21"/>
      <c r="BJ36" s="21"/>
      <c r="BK36" s="21"/>
      <c r="BL36" s="21"/>
      <c r="BM36" s="21"/>
      <c r="BN36" s="21"/>
      <c r="BO36" s="21"/>
      <c r="BP36" s="21"/>
      <c r="BQ36" s="21"/>
      <c r="BR36" s="288"/>
      <c r="BS36" s="288"/>
      <c r="BT36" s="19"/>
      <c r="BU36" s="19"/>
      <c r="BV36" s="19"/>
      <c r="BW36" s="19"/>
      <c r="BX36" s="19"/>
      <c r="BY36" s="19"/>
      <c r="BZ36" s="19"/>
      <c r="CA36" s="19"/>
      <c r="CB36" s="288"/>
      <c r="CC36" s="288"/>
      <c r="CD36" s="288"/>
      <c r="CE36" s="288"/>
    </row>
    <row r="37" spans="1:83" ht="16.5" customHeight="1" x14ac:dyDescent="0.15">
      <c r="A37" s="10"/>
      <c r="B37" s="288"/>
      <c r="C37" s="288"/>
      <c r="D37" s="288"/>
      <c r="E37" s="288"/>
      <c r="F37" s="288"/>
      <c r="G37" s="288"/>
      <c r="H37" s="288"/>
      <c r="I37" s="288"/>
      <c r="J37" s="344"/>
      <c r="K37" s="344"/>
      <c r="L37" s="344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  <c r="AT37" s="335"/>
      <c r="AU37" s="335"/>
      <c r="AV37" s="335"/>
      <c r="AW37" s="335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288"/>
      <c r="BJ37" s="288"/>
      <c r="BK37" s="288"/>
      <c r="BL37" s="288"/>
      <c r="BM37" s="288"/>
      <c r="BN37" s="288"/>
      <c r="BO37" s="288"/>
      <c r="BP37" s="288"/>
      <c r="BQ37" s="288"/>
      <c r="BR37" s="288"/>
      <c r="BS37" s="288"/>
      <c r="BT37" s="19"/>
      <c r="BU37" s="19"/>
      <c r="BV37" s="19"/>
      <c r="BW37" s="19"/>
      <c r="BX37" s="19"/>
      <c r="BY37" s="19"/>
      <c r="BZ37" s="19"/>
      <c r="CA37" s="19"/>
      <c r="CB37" s="288"/>
      <c r="CC37" s="288"/>
      <c r="CD37" s="288"/>
      <c r="CE37" s="288"/>
    </row>
    <row r="38" spans="1:83" ht="16.5" customHeight="1" x14ac:dyDescent="0.15">
      <c r="A38" s="10"/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729"/>
      <c r="N38" s="729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19"/>
      <c r="AI38" s="19"/>
      <c r="AJ38" s="19"/>
      <c r="AK38" s="19"/>
      <c r="AL38" s="19"/>
      <c r="AM38" s="19"/>
      <c r="AN38" s="19"/>
      <c r="AO38" s="288"/>
      <c r="AP38" s="288"/>
      <c r="AQ38" s="288"/>
      <c r="AR38" s="288"/>
      <c r="AS38" s="288"/>
      <c r="AT38" s="288"/>
      <c r="AU38" s="288"/>
      <c r="AV38" s="288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88"/>
      <c r="BJ38" s="288"/>
      <c r="BK38" s="288"/>
      <c r="BL38" s="288"/>
      <c r="BM38" s="288"/>
      <c r="BN38" s="288"/>
      <c r="BO38" s="288"/>
      <c r="BP38" s="288"/>
      <c r="BQ38" s="288"/>
      <c r="BR38" s="288"/>
      <c r="BS38" s="288"/>
      <c r="BT38" s="19"/>
      <c r="BU38" s="19"/>
      <c r="BV38" s="19"/>
      <c r="BW38" s="19"/>
      <c r="BX38" s="19"/>
      <c r="BY38" s="19"/>
      <c r="BZ38" s="19"/>
      <c r="CA38" s="19"/>
      <c r="CB38" s="288"/>
      <c r="CC38" s="288"/>
      <c r="CD38" s="288"/>
      <c r="CE38" s="288"/>
    </row>
    <row r="39" spans="1:83" ht="16.5" customHeight="1" x14ac:dyDescent="0.15">
      <c r="A39" s="10"/>
      <c r="B39" s="288"/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O39" s="289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19"/>
      <c r="AI39" s="19"/>
      <c r="AJ39" s="19"/>
      <c r="AK39" s="19"/>
      <c r="AL39" s="19"/>
      <c r="AM39" s="19"/>
      <c r="AN39" s="19"/>
      <c r="AO39" s="288"/>
      <c r="AP39" s="288"/>
      <c r="AQ39" s="288"/>
      <c r="AR39" s="288"/>
      <c r="AS39" s="288"/>
      <c r="AT39" s="288"/>
      <c r="AU39" s="288"/>
      <c r="AV39" s="288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88"/>
      <c r="BJ39" s="288"/>
      <c r="BK39" s="288"/>
      <c r="BL39" s="288"/>
      <c r="BM39" s="288"/>
      <c r="BN39" s="288"/>
      <c r="BO39" s="288"/>
      <c r="BP39" s="288"/>
      <c r="BQ39" s="288"/>
      <c r="BR39" s="288"/>
      <c r="BS39" s="288"/>
      <c r="BT39" s="19"/>
      <c r="BU39" s="19"/>
      <c r="BV39" s="19"/>
      <c r="BW39" s="19"/>
      <c r="BX39" s="19"/>
      <c r="BY39" s="19"/>
      <c r="BZ39" s="19"/>
      <c r="CA39" s="19"/>
      <c r="CB39" s="288"/>
      <c r="CC39" s="288"/>
      <c r="CD39" s="288"/>
      <c r="CE39" s="288"/>
    </row>
    <row r="40" spans="1:83" ht="16.5" customHeight="1" x14ac:dyDescent="0.15"/>
    <row r="41" spans="1:83" ht="16.5" customHeight="1" x14ac:dyDescent="0.15"/>
    <row r="42" spans="1:83" ht="16.5" customHeight="1" x14ac:dyDescent="0.15"/>
    <row r="43" spans="1:83" ht="16.5" customHeight="1" x14ac:dyDescent="0.15"/>
    <row r="44" spans="1:83" ht="16.5" customHeight="1" x14ac:dyDescent="0.15"/>
    <row r="45" spans="1:83" ht="13.5" customHeight="1" x14ac:dyDescent="0.15"/>
    <row r="46" spans="1:83" ht="13.5" customHeight="1" x14ac:dyDescent="0.15"/>
    <row r="47" spans="1:83" ht="13.5" customHeight="1" x14ac:dyDescent="0.15"/>
    <row r="48" spans="1:83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</sheetData>
  <mergeCells count="43">
    <mergeCell ref="M10:N10"/>
    <mergeCell ref="O10:AO10"/>
    <mergeCell ref="A3:CE3"/>
    <mergeCell ref="I5:J5"/>
    <mergeCell ref="J6:L6"/>
    <mergeCell ref="M7:N7"/>
    <mergeCell ref="J9:L9"/>
    <mergeCell ref="CZ14:DE14"/>
    <mergeCell ref="AD15:AE15"/>
    <mergeCell ref="AF15:AG15"/>
    <mergeCell ref="AH15:AI15"/>
    <mergeCell ref="AJ15:AK15"/>
    <mergeCell ref="CJ15:CL15"/>
    <mergeCell ref="CM15:CS15"/>
    <mergeCell ref="CT15:CY15"/>
    <mergeCell ref="CZ15:DE15"/>
    <mergeCell ref="AD14:AE14"/>
    <mergeCell ref="AF14:AG14"/>
    <mergeCell ref="AH14:AI14"/>
    <mergeCell ref="AJ14:AK14"/>
    <mergeCell ref="CM14:CS14"/>
    <mergeCell ref="CT14:CY14"/>
    <mergeCell ref="CJ16:DG26"/>
    <mergeCell ref="M17:N17"/>
    <mergeCell ref="O17:AO17"/>
    <mergeCell ref="AH19:AI19"/>
    <mergeCell ref="AJ19:AK19"/>
    <mergeCell ref="M20:N20"/>
    <mergeCell ref="AD16:AE16"/>
    <mergeCell ref="AF16:AG16"/>
    <mergeCell ref="AH16:AI16"/>
    <mergeCell ref="AJ16:AK16"/>
    <mergeCell ref="AH20:AI20"/>
    <mergeCell ref="AJ20:AK20"/>
    <mergeCell ref="J22:L22"/>
    <mergeCell ref="M23:N23"/>
    <mergeCell ref="M25:N25"/>
    <mergeCell ref="M38:N38"/>
    <mergeCell ref="J29:L29"/>
    <mergeCell ref="M30:N30"/>
    <mergeCell ref="I32:J32"/>
    <mergeCell ref="I36:J36"/>
    <mergeCell ref="M27:N27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rstPageNumber="42" orientation="landscape" r:id="rId1"/>
  <headerFooter differentOddEven="1" scaleWithDoc="0" alignWithMargins="0">
    <oddFooter>&amp;C&amp;"ＭＳ 明朝,標準"- &amp;P -&amp;R&amp;"ＭＳ 明朝,標準"国民健康保険病院事業会計</oddFooter>
    <evenHeader>&amp;C&amp;"ＭＳ 明朝,標準"- &amp;P -&amp;R&amp;"ＭＳ 明朝,標準"国民健康保険病院事業会計</even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X87"/>
  <sheetViews>
    <sheetView view="pageBreakPreview" zoomScaleNormal="85" zoomScaleSheetLayoutView="100" workbookViewId="0"/>
  </sheetViews>
  <sheetFormatPr defaultRowHeight="13.5" x14ac:dyDescent="0.15"/>
  <cols>
    <col min="1" max="1" width="5" style="151" customWidth="1"/>
    <col min="2" max="2" width="3.75" style="18" customWidth="1"/>
    <col min="3" max="4" width="2.5" style="151" customWidth="1"/>
    <col min="5" max="5" width="1.125" style="151" customWidth="1"/>
    <col min="6" max="6" width="2.75" style="151" customWidth="1"/>
    <col min="7" max="7" width="1.875" style="151" customWidth="1"/>
    <col min="8" max="9" width="4.375" style="151" customWidth="1"/>
    <col min="10" max="11" width="5" style="151" customWidth="1"/>
    <col min="12" max="12" width="4.125" style="151" customWidth="1"/>
    <col min="13" max="13" width="3.125" style="151" customWidth="1"/>
    <col min="14" max="14" width="4.75" style="151" customWidth="1"/>
    <col min="15" max="15" width="15.25" style="23" customWidth="1"/>
    <col min="16" max="16" width="5.625" style="23" customWidth="1"/>
    <col min="17" max="17" width="16.375" style="23" customWidth="1"/>
    <col min="18" max="18" width="5.625" style="23" customWidth="1"/>
    <col min="19" max="19" width="16.375" style="23" customWidth="1"/>
    <col min="20" max="20" width="5.625" style="23" customWidth="1"/>
    <col min="21" max="21" width="16.375" style="23" customWidth="1"/>
    <col min="22" max="22" width="5.75" style="23" customWidth="1"/>
    <col min="23" max="24" width="12.5" style="151" hidden="1" customWidth="1"/>
    <col min="25" max="16384" width="9" style="151"/>
  </cols>
  <sheetData>
    <row r="3" spans="1:24" ht="15" customHeight="1" x14ac:dyDescent="0.15">
      <c r="A3" s="687" t="s">
        <v>395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</row>
    <row r="4" spans="1:24" ht="15" customHeight="1" x14ac:dyDescent="0.15">
      <c r="B4" s="147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</row>
    <row r="5" spans="1:24" ht="15" customHeight="1" x14ac:dyDescent="0.15">
      <c r="A5" s="687" t="s">
        <v>415</v>
      </c>
      <c r="B5" s="687"/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</row>
    <row r="6" spans="1:24" ht="15" customHeight="1" x14ac:dyDescent="0.15">
      <c r="K6" s="149"/>
      <c r="L6" s="149"/>
      <c r="M6" s="149"/>
      <c r="N6" s="149"/>
      <c r="O6" s="149"/>
      <c r="P6" s="149"/>
      <c r="Q6" s="149"/>
      <c r="R6" s="149"/>
      <c r="S6" s="149"/>
    </row>
    <row r="7" spans="1:24" ht="15" customHeight="1" x14ac:dyDescent="0.15">
      <c r="A7" s="687" t="s">
        <v>27</v>
      </c>
      <c r="B7" s="687"/>
      <c r="C7" s="687"/>
      <c r="D7" s="687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/>
    </row>
    <row r="8" spans="1:24" ht="15" customHeight="1" x14ac:dyDescent="0.15">
      <c r="U8" s="144" t="s">
        <v>158</v>
      </c>
      <c r="V8" s="160"/>
      <c r="W8" s="160"/>
    </row>
    <row r="9" spans="1:24" ht="15" customHeight="1" x14ac:dyDescent="0.15">
      <c r="B9" s="185" t="s">
        <v>172</v>
      </c>
      <c r="C9" s="688" t="s">
        <v>28</v>
      </c>
      <c r="D9" s="688"/>
      <c r="E9" s="688"/>
      <c r="F9" s="688"/>
      <c r="G9" s="688"/>
      <c r="H9" s="688"/>
      <c r="I9" s="148"/>
      <c r="J9" s="148"/>
      <c r="O9" s="161"/>
      <c r="P9" s="161"/>
      <c r="Q9" s="161"/>
      <c r="R9" s="161"/>
      <c r="S9" s="161"/>
      <c r="T9" s="161"/>
      <c r="U9" s="161"/>
      <c r="V9" s="161"/>
    </row>
    <row r="10" spans="1:24" ht="15" customHeight="1" x14ac:dyDescent="0.15">
      <c r="B10" s="156"/>
      <c r="C10" s="721" t="s">
        <v>19</v>
      </c>
      <c r="D10" s="721"/>
      <c r="E10" s="159"/>
      <c r="F10" s="719" t="s">
        <v>30</v>
      </c>
      <c r="G10" s="719"/>
      <c r="H10" s="719"/>
      <c r="I10" s="719"/>
      <c r="J10" s="719"/>
      <c r="K10" s="25"/>
      <c r="L10" s="25"/>
      <c r="M10" s="157"/>
      <c r="O10" s="161"/>
      <c r="P10" s="161"/>
      <c r="Q10" s="161"/>
      <c r="R10" s="161"/>
      <c r="S10" s="161"/>
      <c r="T10" s="161"/>
      <c r="U10" s="161"/>
      <c r="V10" s="161"/>
      <c r="W10" s="23"/>
      <c r="X10" s="23"/>
    </row>
    <row r="11" spans="1:24" ht="15" customHeight="1" x14ac:dyDescent="0.15">
      <c r="B11" s="156"/>
      <c r="C11" s="159"/>
      <c r="D11" s="159"/>
      <c r="E11" s="724" t="s">
        <v>172</v>
      </c>
      <c r="F11" s="725"/>
      <c r="G11" s="159"/>
      <c r="H11" s="688" t="s">
        <v>31</v>
      </c>
      <c r="I11" s="688"/>
      <c r="J11" s="688"/>
      <c r="K11" s="688"/>
      <c r="L11" s="688"/>
      <c r="M11" s="148"/>
      <c r="N11" s="28"/>
      <c r="O11" s="162"/>
      <c r="P11" s="29"/>
      <c r="Q11" s="29">
        <v>32430000</v>
      </c>
      <c r="R11" s="29"/>
      <c r="S11" s="29"/>
      <c r="T11" s="29"/>
      <c r="U11" s="29"/>
      <c r="V11" s="161"/>
      <c r="W11" s="23"/>
      <c r="X11" s="23"/>
    </row>
    <row r="12" spans="1:24" ht="15" customHeight="1" x14ac:dyDescent="0.15">
      <c r="B12" s="156"/>
      <c r="C12" s="159"/>
      <c r="D12" s="159"/>
      <c r="E12" s="724" t="s">
        <v>165</v>
      </c>
      <c r="F12" s="725"/>
      <c r="G12" s="159"/>
      <c r="H12" s="688" t="s">
        <v>32</v>
      </c>
      <c r="I12" s="688"/>
      <c r="J12" s="688"/>
      <c r="K12" s="688"/>
      <c r="L12" s="688"/>
      <c r="M12" s="148"/>
      <c r="N12" s="28"/>
      <c r="O12" s="162">
        <v>1702258040</v>
      </c>
      <c r="P12" s="29"/>
      <c r="Q12" s="29"/>
      <c r="R12" s="29"/>
      <c r="S12" s="29"/>
      <c r="T12" s="29"/>
      <c r="U12" s="29"/>
      <c r="V12" s="161"/>
      <c r="W12" s="23"/>
      <c r="X12" s="23"/>
    </row>
    <row r="13" spans="1:24" ht="15" customHeight="1" x14ac:dyDescent="0.15">
      <c r="B13" s="156"/>
      <c r="C13" s="159"/>
      <c r="D13" s="159"/>
      <c r="E13" s="156"/>
      <c r="F13" s="156"/>
      <c r="G13" s="159"/>
      <c r="H13" s="688" t="s">
        <v>33</v>
      </c>
      <c r="I13" s="688"/>
      <c r="J13" s="688"/>
      <c r="K13" s="688"/>
      <c r="L13" s="688"/>
      <c r="M13" s="148"/>
      <c r="N13" s="28"/>
      <c r="O13" s="32">
        <v>-929690287</v>
      </c>
      <c r="P13" s="29"/>
      <c r="Q13" s="29">
        <f>O12+O13</f>
        <v>772567753</v>
      </c>
      <c r="R13" s="29"/>
      <c r="S13" s="29"/>
      <c r="T13" s="29"/>
      <c r="U13" s="29"/>
      <c r="V13" s="161"/>
      <c r="W13" s="23"/>
      <c r="X13" s="23"/>
    </row>
    <row r="14" spans="1:24" ht="15" customHeight="1" x14ac:dyDescent="0.15">
      <c r="B14" s="156"/>
      <c r="C14" s="159"/>
      <c r="D14" s="159"/>
      <c r="E14" s="724" t="s">
        <v>173</v>
      </c>
      <c r="F14" s="725"/>
      <c r="G14" s="159"/>
      <c r="H14" s="688" t="s">
        <v>34</v>
      </c>
      <c r="I14" s="688"/>
      <c r="J14" s="688"/>
      <c r="K14" s="688"/>
      <c r="L14" s="688"/>
      <c r="M14" s="148"/>
      <c r="N14" s="28"/>
      <c r="O14" s="162">
        <v>141023690</v>
      </c>
      <c r="P14" s="29"/>
      <c r="Q14" s="29"/>
      <c r="R14" s="29"/>
      <c r="S14" s="29"/>
      <c r="T14" s="29"/>
      <c r="U14" s="29"/>
      <c r="V14" s="161"/>
      <c r="W14" s="23"/>
      <c r="X14" s="23"/>
    </row>
    <row r="15" spans="1:24" ht="15" customHeight="1" x14ac:dyDescent="0.15">
      <c r="B15" s="156"/>
      <c r="C15" s="159"/>
      <c r="D15" s="159"/>
      <c r="E15" s="156"/>
      <c r="F15" s="156"/>
      <c r="G15" s="159"/>
      <c r="H15" s="688" t="s">
        <v>33</v>
      </c>
      <c r="I15" s="688"/>
      <c r="J15" s="688"/>
      <c r="K15" s="688"/>
      <c r="L15" s="688"/>
      <c r="M15" s="148"/>
      <c r="N15" s="28"/>
      <c r="O15" s="32">
        <v>-93003250</v>
      </c>
      <c r="P15" s="29"/>
      <c r="Q15" s="29">
        <f>O14+O15</f>
        <v>48020440</v>
      </c>
      <c r="R15" s="29"/>
      <c r="S15" s="29"/>
      <c r="T15" s="29"/>
      <c r="U15" s="29"/>
      <c r="V15" s="161"/>
      <c r="W15" s="23"/>
      <c r="X15" s="23"/>
    </row>
    <row r="16" spans="1:24" ht="15" customHeight="1" x14ac:dyDescent="0.15">
      <c r="B16" s="156"/>
      <c r="C16" s="159"/>
      <c r="D16" s="159"/>
      <c r="E16" s="724" t="s">
        <v>170</v>
      </c>
      <c r="F16" s="725"/>
      <c r="G16" s="159"/>
      <c r="H16" s="688" t="s">
        <v>199</v>
      </c>
      <c r="I16" s="688"/>
      <c r="J16" s="688"/>
      <c r="K16" s="688"/>
      <c r="L16" s="688"/>
      <c r="M16" s="148"/>
      <c r="N16" s="28"/>
      <c r="O16" s="162">
        <v>988399869</v>
      </c>
      <c r="P16" s="29"/>
      <c r="Q16" s="29"/>
      <c r="R16" s="29"/>
      <c r="S16" s="29"/>
      <c r="T16" s="29"/>
      <c r="U16" s="29"/>
      <c r="V16" s="161"/>
      <c r="W16" s="23"/>
      <c r="X16" s="23"/>
    </row>
    <row r="17" spans="2:24" ht="15" customHeight="1" x14ac:dyDescent="0.15">
      <c r="B17" s="156"/>
      <c r="C17" s="159"/>
      <c r="D17" s="159"/>
      <c r="E17" s="147"/>
      <c r="F17" s="147"/>
      <c r="G17" s="159"/>
      <c r="H17" s="688" t="s">
        <v>33</v>
      </c>
      <c r="I17" s="688"/>
      <c r="J17" s="688"/>
      <c r="K17" s="688"/>
      <c r="L17" s="688"/>
      <c r="M17" s="148"/>
      <c r="N17" s="28"/>
      <c r="O17" s="32">
        <v>-807598305</v>
      </c>
      <c r="P17" s="29"/>
      <c r="Q17" s="29">
        <f>O16+O17</f>
        <v>180801564</v>
      </c>
      <c r="R17" s="29"/>
      <c r="S17" s="29"/>
      <c r="T17" s="29"/>
      <c r="U17" s="29"/>
      <c r="V17" s="161"/>
      <c r="W17" s="23"/>
      <c r="X17" s="23"/>
    </row>
    <row r="18" spans="2:24" s="203" customFormat="1" ht="15" customHeight="1" x14ac:dyDescent="0.15">
      <c r="B18" s="479"/>
      <c r="C18" s="478"/>
      <c r="D18" s="478"/>
      <c r="E18" s="692" t="s">
        <v>416</v>
      </c>
      <c r="F18" s="693"/>
      <c r="G18" s="478"/>
      <c r="H18" s="688" t="s">
        <v>417</v>
      </c>
      <c r="I18" s="688"/>
      <c r="J18" s="688"/>
      <c r="K18" s="688"/>
      <c r="L18" s="688"/>
      <c r="M18" s="477"/>
      <c r="N18" s="28"/>
      <c r="O18" s="162"/>
      <c r="P18" s="29"/>
      <c r="Q18" s="29">
        <v>17611000</v>
      </c>
      <c r="R18" s="29"/>
      <c r="S18" s="29"/>
      <c r="T18" s="29"/>
      <c r="U18" s="29"/>
      <c r="V18" s="161"/>
      <c r="W18" s="23"/>
      <c r="X18" s="23"/>
    </row>
    <row r="19" spans="2:24" ht="15" customHeight="1" x14ac:dyDescent="0.15">
      <c r="B19" s="156"/>
      <c r="C19" s="159"/>
      <c r="D19" s="159"/>
      <c r="E19" s="159"/>
      <c r="G19" s="719" t="s">
        <v>35</v>
      </c>
      <c r="H19" s="719"/>
      <c r="I19" s="719"/>
      <c r="J19" s="719"/>
      <c r="K19" s="719"/>
      <c r="L19" s="719"/>
      <c r="M19" s="157"/>
      <c r="N19" s="35"/>
      <c r="O19" s="29"/>
      <c r="P19" s="29"/>
      <c r="Q19" s="29"/>
      <c r="R19" s="29"/>
      <c r="S19" s="29">
        <f>SUM(Q11:Q18)</f>
        <v>1051430757</v>
      </c>
      <c r="T19" s="29"/>
      <c r="U19" s="29"/>
      <c r="V19" s="161"/>
      <c r="W19" s="23"/>
      <c r="X19" s="23"/>
    </row>
    <row r="20" spans="2:24" s="203" customFormat="1" ht="15" customHeight="1" x14ac:dyDescent="0.15">
      <c r="B20" s="224"/>
      <c r="C20" s="721" t="s">
        <v>67</v>
      </c>
      <c r="D20" s="721"/>
      <c r="E20" s="226"/>
      <c r="F20" s="719" t="s">
        <v>200</v>
      </c>
      <c r="G20" s="719"/>
      <c r="H20" s="719"/>
      <c r="I20" s="719"/>
      <c r="J20" s="719"/>
      <c r="K20" s="25"/>
      <c r="L20" s="222"/>
      <c r="M20" s="28"/>
      <c r="N20" s="162"/>
      <c r="O20" s="29"/>
      <c r="P20" s="29"/>
      <c r="Q20" s="29"/>
      <c r="R20" s="29"/>
      <c r="S20" s="29"/>
      <c r="T20" s="29"/>
      <c r="U20" s="161"/>
      <c r="V20" s="23"/>
      <c r="W20" s="23"/>
    </row>
    <row r="21" spans="2:24" s="203" customFormat="1" ht="15" customHeight="1" x14ac:dyDescent="0.15">
      <c r="B21" s="224"/>
      <c r="C21" s="226"/>
      <c r="D21" s="226"/>
      <c r="E21" s="724" t="s">
        <v>164</v>
      </c>
      <c r="F21" s="725"/>
      <c r="G21" s="226"/>
      <c r="H21" s="688" t="s">
        <v>201</v>
      </c>
      <c r="I21" s="688"/>
      <c r="J21" s="688"/>
      <c r="K21" s="688"/>
      <c r="L21" s="688"/>
      <c r="M21" s="28"/>
      <c r="N21" s="162"/>
      <c r="O21" s="29"/>
      <c r="Q21" s="163">
        <v>107395</v>
      </c>
      <c r="R21" s="29"/>
      <c r="S21" s="29"/>
      <c r="T21" s="29"/>
      <c r="U21" s="161"/>
      <c r="V21" s="23"/>
      <c r="W21" s="23"/>
    </row>
    <row r="22" spans="2:24" s="203" customFormat="1" ht="15" customHeight="1" x14ac:dyDescent="0.15">
      <c r="B22" s="224"/>
      <c r="C22" s="226"/>
      <c r="D22" s="226"/>
      <c r="E22" s="223"/>
      <c r="F22" s="223"/>
      <c r="G22" s="719" t="s">
        <v>202</v>
      </c>
      <c r="H22" s="719"/>
      <c r="I22" s="719"/>
      <c r="J22" s="719"/>
      <c r="K22" s="719"/>
      <c r="L22" s="719"/>
      <c r="M22" s="28"/>
      <c r="N22" s="162"/>
      <c r="O22" s="29"/>
      <c r="P22" s="29"/>
      <c r="Q22" s="29"/>
      <c r="S22" s="29">
        <f>Q21</f>
        <v>107395</v>
      </c>
      <c r="T22" s="29"/>
      <c r="U22" s="161"/>
      <c r="V22" s="23"/>
      <c r="W22" s="23"/>
    </row>
    <row r="23" spans="2:24" ht="15" customHeight="1" x14ac:dyDescent="0.15">
      <c r="B23" s="156"/>
      <c r="C23" s="159"/>
      <c r="D23" s="159"/>
      <c r="E23" s="159"/>
      <c r="G23" s="719" t="s">
        <v>36</v>
      </c>
      <c r="H23" s="719"/>
      <c r="I23" s="719"/>
      <c r="J23" s="719"/>
      <c r="K23" s="719"/>
      <c r="L23" s="719"/>
      <c r="M23" s="157"/>
      <c r="N23" s="35"/>
      <c r="O23" s="29"/>
      <c r="P23" s="29"/>
      <c r="Q23" s="29"/>
      <c r="R23" s="29"/>
      <c r="S23" s="29"/>
      <c r="T23" s="29"/>
      <c r="U23" s="29">
        <f>S19+S22</f>
        <v>1051538152</v>
      </c>
      <c r="V23" s="161"/>
      <c r="W23" s="23"/>
      <c r="X23" s="23"/>
    </row>
    <row r="24" spans="2:24" ht="15" customHeight="1" x14ac:dyDescent="0.15">
      <c r="B24" s="185" t="s">
        <v>177</v>
      </c>
      <c r="C24" s="688" t="s">
        <v>37</v>
      </c>
      <c r="D24" s="688"/>
      <c r="E24" s="688"/>
      <c r="F24" s="688"/>
      <c r="G24" s="688"/>
      <c r="H24" s="688"/>
      <c r="I24" s="148"/>
      <c r="J24" s="148"/>
      <c r="O24" s="29"/>
      <c r="P24" s="29"/>
      <c r="Q24" s="29"/>
      <c r="R24" s="29"/>
      <c r="S24" s="29"/>
      <c r="T24" s="29"/>
      <c r="U24" s="29"/>
      <c r="V24" s="161"/>
    </row>
    <row r="25" spans="2:24" ht="15" customHeight="1" x14ac:dyDescent="0.15">
      <c r="B25" s="156"/>
      <c r="C25" s="721" t="s">
        <v>19</v>
      </c>
      <c r="D25" s="721"/>
      <c r="E25" s="159"/>
      <c r="F25" s="719" t="s">
        <v>38</v>
      </c>
      <c r="G25" s="720"/>
      <c r="H25" s="720"/>
      <c r="I25" s="720"/>
      <c r="J25" s="720"/>
      <c r="K25" s="25"/>
      <c r="L25" s="25"/>
      <c r="M25" s="157"/>
      <c r="O25" s="29"/>
      <c r="P25" s="29"/>
      <c r="Q25" s="29"/>
      <c r="R25" s="29"/>
      <c r="S25" s="29">
        <v>284330025</v>
      </c>
      <c r="T25" s="29"/>
      <c r="U25" s="29"/>
      <c r="V25" s="161"/>
      <c r="W25" s="23"/>
      <c r="X25" s="23"/>
    </row>
    <row r="26" spans="2:24" ht="15" customHeight="1" x14ac:dyDescent="0.15">
      <c r="B26" s="156"/>
      <c r="C26" s="721" t="s">
        <v>20</v>
      </c>
      <c r="D26" s="721"/>
      <c r="E26" s="159"/>
      <c r="F26" s="719" t="s">
        <v>39</v>
      </c>
      <c r="G26" s="720"/>
      <c r="H26" s="720"/>
      <c r="I26" s="720"/>
      <c r="J26" s="720"/>
      <c r="K26" s="25"/>
      <c r="L26" s="25"/>
      <c r="M26" s="157"/>
      <c r="O26" s="29"/>
      <c r="P26" s="29"/>
      <c r="Q26" s="29"/>
      <c r="R26" s="29"/>
      <c r="S26" s="29">
        <v>3263000</v>
      </c>
      <c r="T26" s="29"/>
      <c r="U26" s="29"/>
      <c r="V26" s="161"/>
      <c r="W26" s="23"/>
      <c r="X26" s="23"/>
    </row>
    <row r="27" spans="2:24" s="203" customFormat="1" ht="15" hidden="1" customHeight="1" x14ac:dyDescent="0.15">
      <c r="B27" s="224"/>
      <c r="C27" s="226"/>
      <c r="D27" s="226"/>
      <c r="E27" s="226"/>
      <c r="F27" s="186" t="s">
        <v>164</v>
      </c>
      <c r="G27" s="18"/>
      <c r="H27" s="688" t="s">
        <v>203</v>
      </c>
      <c r="I27" s="688"/>
      <c r="J27" s="688"/>
      <c r="K27" s="688"/>
      <c r="L27" s="688"/>
      <c r="M27" s="225"/>
      <c r="O27" s="29"/>
      <c r="P27" s="29"/>
      <c r="Q27" s="29">
        <v>0</v>
      </c>
      <c r="R27" s="29"/>
      <c r="S27" s="29"/>
      <c r="T27" s="29"/>
      <c r="U27" s="29"/>
      <c r="V27" s="161"/>
      <c r="W27" s="23"/>
      <c r="X27" s="23"/>
    </row>
    <row r="28" spans="2:24" s="203" customFormat="1" ht="15" hidden="1" customHeight="1" x14ac:dyDescent="0.15">
      <c r="B28" s="224"/>
      <c r="C28" s="226"/>
      <c r="D28" s="226"/>
      <c r="E28" s="226"/>
      <c r="F28" s="186" t="s">
        <v>166</v>
      </c>
      <c r="G28" s="18"/>
      <c r="H28" s="688" t="s">
        <v>235</v>
      </c>
      <c r="I28" s="688"/>
      <c r="J28" s="688"/>
      <c r="K28" s="688"/>
      <c r="L28" s="688"/>
      <c r="M28" s="225"/>
      <c r="O28" s="29"/>
      <c r="P28" s="29"/>
      <c r="Q28" s="29">
        <v>0</v>
      </c>
      <c r="R28" s="29"/>
      <c r="S28" s="29"/>
      <c r="T28" s="29"/>
      <c r="U28" s="29"/>
      <c r="V28" s="161"/>
      <c r="W28" s="23"/>
      <c r="X28" s="23"/>
    </row>
    <row r="29" spans="2:24" s="203" customFormat="1" ht="15" hidden="1" customHeight="1" x14ac:dyDescent="0.15">
      <c r="B29" s="224"/>
      <c r="C29" s="226"/>
      <c r="D29" s="226"/>
      <c r="E29" s="226"/>
      <c r="F29" s="186" t="s">
        <v>168</v>
      </c>
      <c r="G29" s="18"/>
      <c r="H29" s="688" t="s">
        <v>234</v>
      </c>
      <c r="I29" s="688"/>
      <c r="J29" s="688"/>
      <c r="K29" s="688"/>
      <c r="L29" s="688"/>
      <c r="M29" s="225"/>
      <c r="O29" s="29"/>
      <c r="P29" s="29"/>
      <c r="Q29" s="29">
        <v>0</v>
      </c>
      <c r="R29" s="29"/>
      <c r="S29" s="29"/>
      <c r="T29" s="29"/>
      <c r="U29" s="29"/>
      <c r="V29" s="161"/>
      <c r="W29" s="23"/>
      <c r="X29" s="23"/>
    </row>
    <row r="30" spans="2:24" ht="15" hidden="1" customHeight="1" x14ac:dyDescent="0.15">
      <c r="B30" s="156"/>
      <c r="C30" s="721" t="s">
        <v>299</v>
      </c>
      <c r="D30" s="721"/>
      <c r="E30" s="159"/>
      <c r="F30" s="719" t="s">
        <v>159</v>
      </c>
      <c r="G30" s="720"/>
      <c r="H30" s="720"/>
      <c r="I30" s="720"/>
      <c r="J30" s="720"/>
      <c r="K30" s="25"/>
      <c r="L30" s="25"/>
      <c r="M30" s="157"/>
      <c r="O30" s="29"/>
      <c r="P30" s="29"/>
      <c r="Q30" s="345">
        <v>0</v>
      </c>
      <c r="R30" s="29"/>
      <c r="S30" s="345">
        <f>Q27+Q28+Q29+Q30</f>
        <v>0</v>
      </c>
      <c r="T30" s="29"/>
      <c r="U30" s="29"/>
      <c r="V30" s="161"/>
      <c r="W30" s="23"/>
      <c r="X30" s="23"/>
    </row>
    <row r="31" spans="2:24" ht="15" customHeight="1" x14ac:dyDescent="0.15">
      <c r="B31" s="156"/>
      <c r="C31" s="159"/>
      <c r="D31" s="159"/>
      <c r="E31" s="159"/>
      <c r="F31" s="159"/>
      <c r="G31" s="688" t="s">
        <v>40</v>
      </c>
      <c r="H31" s="688"/>
      <c r="I31" s="688"/>
      <c r="J31" s="688"/>
      <c r="K31" s="688"/>
      <c r="L31" s="688"/>
      <c r="M31" s="148"/>
      <c r="O31" s="29"/>
      <c r="P31" s="29"/>
      <c r="Q31" s="29"/>
      <c r="R31" s="29"/>
      <c r="S31" s="29"/>
      <c r="T31" s="29"/>
      <c r="U31" s="163">
        <f>SUM(S25:S30)</f>
        <v>287593025</v>
      </c>
      <c r="V31" s="161"/>
      <c r="W31" s="23"/>
      <c r="X31" s="23"/>
    </row>
    <row r="32" spans="2:24" ht="15" customHeight="1" thickBot="1" x14ac:dyDescent="0.2">
      <c r="B32" s="156"/>
      <c r="C32" s="159"/>
      <c r="D32" s="159"/>
      <c r="E32" s="159"/>
      <c r="F32" s="159"/>
      <c r="G32" s="688" t="s">
        <v>41</v>
      </c>
      <c r="H32" s="688"/>
      <c r="I32" s="688"/>
      <c r="J32" s="688"/>
      <c r="K32" s="688"/>
      <c r="L32" s="688"/>
      <c r="M32" s="148"/>
      <c r="O32" s="29"/>
      <c r="P32" s="29"/>
      <c r="Q32" s="29"/>
      <c r="R32" s="29"/>
      <c r="S32" s="29"/>
      <c r="T32" s="29"/>
      <c r="U32" s="164">
        <f>U23+U31</f>
        <v>1339131177</v>
      </c>
      <c r="V32" s="161"/>
      <c r="W32" s="23"/>
      <c r="X32" s="23"/>
    </row>
    <row r="33" spans="1:24" s="203" customFormat="1" ht="15" customHeight="1" thickTop="1" x14ac:dyDescent="0.15">
      <c r="B33" s="271"/>
      <c r="C33" s="270"/>
      <c r="D33" s="270"/>
      <c r="E33" s="270"/>
      <c r="F33" s="270"/>
      <c r="G33" s="269"/>
      <c r="H33" s="269"/>
      <c r="I33" s="269"/>
      <c r="J33" s="269"/>
      <c r="K33" s="269"/>
      <c r="L33" s="269"/>
      <c r="M33" s="269"/>
      <c r="O33" s="29"/>
      <c r="P33" s="29"/>
      <c r="Q33" s="29"/>
      <c r="R33" s="29"/>
      <c r="S33" s="29"/>
      <c r="T33" s="29"/>
      <c r="U33" s="29"/>
      <c r="V33" s="161"/>
      <c r="W33" s="23"/>
      <c r="X33" s="23"/>
    </row>
    <row r="34" spans="1:24" ht="13.5" customHeight="1" x14ac:dyDescent="0.15">
      <c r="B34" s="156"/>
      <c r="C34" s="159"/>
      <c r="D34" s="159"/>
      <c r="E34" s="159"/>
      <c r="F34" s="159"/>
      <c r="G34" s="148"/>
      <c r="H34" s="148"/>
      <c r="I34" s="148"/>
      <c r="J34" s="148"/>
      <c r="K34" s="148"/>
      <c r="L34" s="148"/>
      <c r="M34" s="148"/>
      <c r="O34" s="165"/>
      <c r="P34" s="165"/>
      <c r="Q34" s="165"/>
      <c r="R34" s="165"/>
      <c r="S34" s="165"/>
      <c r="T34" s="165"/>
      <c r="U34" s="165"/>
      <c r="V34" s="161"/>
      <c r="W34" s="23"/>
      <c r="X34" s="23"/>
    </row>
    <row r="35" spans="1:24" ht="13.5" customHeight="1" x14ac:dyDescent="0.15">
      <c r="B35" s="156"/>
      <c r="C35" s="159"/>
      <c r="D35" s="159"/>
      <c r="E35" s="159"/>
      <c r="F35" s="159"/>
      <c r="G35" s="148"/>
      <c r="H35" s="148"/>
      <c r="I35" s="148"/>
      <c r="J35" s="148"/>
      <c r="K35" s="148"/>
      <c r="L35" s="148"/>
      <c r="M35" s="148"/>
      <c r="O35" s="165"/>
      <c r="P35" s="165"/>
      <c r="Q35" s="165"/>
      <c r="R35" s="165"/>
      <c r="S35" s="165"/>
      <c r="T35" s="165"/>
      <c r="U35" s="165"/>
      <c r="V35" s="161"/>
      <c r="W35" s="23"/>
      <c r="X35" s="23"/>
    </row>
    <row r="36" spans="1:24" ht="15" customHeight="1" x14ac:dyDescent="0.15">
      <c r="A36" s="687" t="s">
        <v>42</v>
      </c>
      <c r="B36" s="687"/>
      <c r="C36" s="687"/>
      <c r="D36" s="687"/>
      <c r="E36" s="687"/>
      <c r="F36" s="687"/>
      <c r="G36" s="687"/>
      <c r="H36" s="687"/>
      <c r="I36" s="687"/>
      <c r="J36" s="687"/>
      <c r="K36" s="687"/>
      <c r="L36" s="687"/>
      <c r="M36" s="687"/>
      <c r="N36" s="687"/>
      <c r="O36" s="687"/>
      <c r="P36" s="687"/>
      <c r="Q36" s="687"/>
      <c r="R36" s="687"/>
      <c r="S36" s="687"/>
      <c r="T36" s="687"/>
      <c r="U36" s="687"/>
      <c r="V36" s="687"/>
    </row>
    <row r="37" spans="1:24" ht="15" customHeight="1" x14ac:dyDescent="0.15">
      <c r="K37" s="149"/>
      <c r="L37" s="149"/>
      <c r="M37" s="149"/>
      <c r="N37" s="149"/>
      <c r="O37" s="149"/>
      <c r="P37" s="149"/>
      <c r="Q37" s="149"/>
      <c r="R37" s="149"/>
      <c r="S37" s="149"/>
    </row>
    <row r="38" spans="1:24" ht="15" customHeight="1" x14ac:dyDescent="0.15">
      <c r="B38" s="186" t="s">
        <v>173</v>
      </c>
      <c r="C38" s="688" t="s">
        <v>43</v>
      </c>
      <c r="D38" s="720"/>
      <c r="E38" s="720"/>
      <c r="F38" s="720"/>
      <c r="G38" s="720"/>
      <c r="H38" s="720"/>
      <c r="K38" s="149"/>
      <c r="L38" s="149"/>
      <c r="M38" s="149"/>
      <c r="N38" s="149"/>
      <c r="O38" s="149"/>
      <c r="P38" s="149"/>
      <c r="Q38" s="149"/>
      <c r="R38" s="149"/>
      <c r="S38" s="149"/>
    </row>
    <row r="39" spans="1:24" ht="15" customHeight="1" x14ac:dyDescent="0.15">
      <c r="C39" s="721" t="s">
        <v>19</v>
      </c>
      <c r="D39" s="721"/>
      <c r="E39" s="159"/>
      <c r="F39" s="719" t="s">
        <v>51</v>
      </c>
      <c r="G39" s="720"/>
      <c r="H39" s="720"/>
      <c r="I39" s="720"/>
      <c r="J39" s="720"/>
      <c r="K39" s="149"/>
      <c r="L39" s="149"/>
      <c r="M39" s="149"/>
      <c r="N39" s="149"/>
      <c r="O39" s="149"/>
      <c r="P39" s="149"/>
      <c r="Q39" s="203"/>
      <c r="R39" s="203"/>
      <c r="S39" s="203"/>
    </row>
    <row r="40" spans="1:24" ht="15" customHeight="1" x14ac:dyDescent="0.15">
      <c r="C40" s="159"/>
      <c r="D40" s="159"/>
      <c r="F40" s="186" t="s">
        <v>172</v>
      </c>
      <c r="G40" s="186"/>
      <c r="H40" s="737" t="s">
        <v>80</v>
      </c>
      <c r="I40" s="737"/>
      <c r="J40" s="737"/>
      <c r="K40" s="737"/>
      <c r="L40" s="737"/>
      <c r="M40" s="272"/>
      <c r="N40" s="149"/>
      <c r="O40" s="149"/>
      <c r="P40" s="149"/>
      <c r="Q40" s="151"/>
      <c r="R40" s="203"/>
      <c r="S40" s="203"/>
    </row>
    <row r="41" spans="1:24" ht="15" customHeight="1" x14ac:dyDescent="0.15">
      <c r="C41" s="159"/>
      <c r="D41" s="159"/>
      <c r="E41" s="159"/>
      <c r="F41" s="157"/>
      <c r="G41" s="158"/>
      <c r="H41" s="738" t="s">
        <v>160</v>
      </c>
      <c r="I41" s="738"/>
      <c r="J41" s="738"/>
      <c r="K41" s="738"/>
      <c r="L41" s="738"/>
      <c r="M41" s="275"/>
      <c r="N41" s="149"/>
      <c r="O41" s="149"/>
      <c r="P41" s="149"/>
      <c r="Q41" s="231">
        <v>123191424</v>
      </c>
      <c r="R41" s="203"/>
      <c r="S41" s="167">
        <f>Q41</f>
        <v>123191424</v>
      </c>
    </row>
    <row r="42" spans="1:24" ht="15" customHeight="1" x14ac:dyDescent="0.15">
      <c r="C42" s="159"/>
      <c r="D42" s="159"/>
      <c r="E42" s="159"/>
      <c r="F42" s="157"/>
      <c r="G42" s="688" t="s">
        <v>44</v>
      </c>
      <c r="H42" s="688"/>
      <c r="I42" s="688"/>
      <c r="J42" s="688"/>
      <c r="K42" s="688"/>
      <c r="L42" s="688"/>
      <c r="M42" s="149"/>
      <c r="N42" s="149"/>
      <c r="O42" s="149"/>
      <c r="P42" s="149"/>
      <c r="Q42" s="203"/>
      <c r="R42" s="203"/>
      <c r="S42" s="203"/>
      <c r="U42" s="23">
        <f>S41</f>
        <v>123191424</v>
      </c>
    </row>
    <row r="43" spans="1:24" ht="15" customHeight="1" x14ac:dyDescent="0.15">
      <c r="B43" s="185" t="s">
        <v>174</v>
      </c>
      <c r="C43" s="719" t="s">
        <v>45</v>
      </c>
      <c r="D43" s="719"/>
      <c r="E43" s="719"/>
      <c r="F43" s="719"/>
      <c r="G43" s="719"/>
      <c r="H43" s="719"/>
      <c r="I43" s="157"/>
      <c r="J43" s="157"/>
      <c r="O43" s="29"/>
      <c r="P43" s="29"/>
      <c r="Q43" s="29"/>
      <c r="R43" s="29"/>
      <c r="S43" s="29"/>
      <c r="T43" s="29"/>
      <c r="U43" s="29"/>
      <c r="V43" s="161"/>
      <c r="W43" s="23"/>
      <c r="X43" s="23"/>
    </row>
    <row r="44" spans="1:24" ht="15" customHeight="1" x14ac:dyDescent="0.15">
      <c r="C44" s="721" t="s">
        <v>19</v>
      </c>
      <c r="D44" s="721"/>
      <c r="E44" s="159"/>
      <c r="F44" s="719" t="s">
        <v>51</v>
      </c>
      <c r="G44" s="720"/>
      <c r="H44" s="720"/>
      <c r="I44" s="720"/>
      <c r="J44" s="720"/>
      <c r="K44" s="149"/>
      <c r="L44" s="149"/>
      <c r="M44" s="149"/>
      <c r="N44" s="149"/>
      <c r="O44" s="149"/>
      <c r="P44" s="232"/>
    </row>
    <row r="45" spans="1:24" ht="15" customHeight="1" x14ac:dyDescent="0.15">
      <c r="C45" s="159"/>
      <c r="D45" s="159"/>
      <c r="E45" s="186"/>
      <c r="F45" s="296" t="s">
        <v>164</v>
      </c>
      <c r="H45" s="737" t="s">
        <v>80</v>
      </c>
      <c r="I45" s="737"/>
      <c r="J45" s="737"/>
      <c r="K45" s="737"/>
      <c r="L45" s="737"/>
      <c r="M45" s="272"/>
      <c r="N45" s="149"/>
      <c r="O45" s="149"/>
      <c r="P45" s="232"/>
      <c r="Q45" s="151"/>
      <c r="R45" s="151"/>
      <c r="S45" s="151"/>
    </row>
    <row r="46" spans="1:24" ht="15" customHeight="1" x14ac:dyDescent="0.15">
      <c r="C46" s="159"/>
      <c r="D46" s="159"/>
      <c r="E46" s="159"/>
      <c r="F46" s="157"/>
      <c r="H46" s="738" t="s">
        <v>160</v>
      </c>
      <c r="I46" s="738"/>
      <c r="J46" s="738"/>
      <c r="K46" s="738"/>
      <c r="L46" s="738"/>
      <c r="M46" s="275"/>
      <c r="N46" s="149"/>
      <c r="O46" s="149"/>
      <c r="P46" s="232"/>
      <c r="Q46" s="231">
        <v>108753044</v>
      </c>
      <c r="S46" s="23">
        <f>Q46</f>
        <v>108753044</v>
      </c>
    </row>
    <row r="47" spans="1:24" ht="15" customHeight="1" x14ac:dyDescent="0.15">
      <c r="B47" s="156"/>
      <c r="C47" s="721" t="s">
        <v>67</v>
      </c>
      <c r="D47" s="721"/>
      <c r="E47" s="159"/>
      <c r="F47" s="719" t="s">
        <v>46</v>
      </c>
      <c r="G47" s="720"/>
      <c r="H47" s="720"/>
      <c r="I47" s="720"/>
      <c r="J47" s="720"/>
      <c r="K47" s="25"/>
      <c r="L47" s="25"/>
      <c r="M47" s="157"/>
      <c r="O47" s="29"/>
      <c r="T47" s="29"/>
      <c r="U47" s="29"/>
      <c r="V47" s="161"/>
      <c r="W47" s="23"/>
      <c r="X47" s="23"/>
    </row>
    <row r="48" spans="1:24" s="203" customFormat="1" ht="15" hidden="1" customHeight="1" x14ac:dyDescent="0.15">
      <c r="B48" s="224"/>
      <c r="C48" s="226"/>
      <c r="D48" s="226"/>
      <c r="E48" s="299"/>
      <c r="F48" s="186" t="s">
        <v>164</v>
      </c>
      <c r="G48" s="18"/>
      <c r="H48" s="688" t="s">
        <v>236</v>
      </c>
      <c r="I48" s="688"/>
      <c r="J48" s="688"/>
      <c r="K48" s="688"/>
      <c r="L48" s="688"/>
      <c r="M48" s="225"/>
      <c r="O48" s="29"/>
      <c r="P48" s="29"/>
      <c r="Q48" s="29">
        <v>3586532</v>
      </c>
      <c r="R48" s="29"/>
      <c r="S48" s="29"/>
      <c r="T48" s="29"/>
      <c r="U48" s="29"/>
      <c r="V48" s="161"/>
      <c r="W48" s="23"/>
      <c r="X48" s="23"/>
    </row>
    <row r="49" spans="2:24" s="203" customFormat="1" ht="15" hidden="1" customHeight="1" x14ac:dyDescent="0.15">
      <c r="B49" s="224"/>
      <c r="C49" s="226"/>
      <c r="D49" s="226"/>
      <c r="E49" s="226"/>
      <c r="F49" s="186" t="s">
        <v>166</v>
      </c>
      <c r="G49" s="18"/>
      <c r="H49" s="688" t="s">
        <v>237</v>
      </c>
      <c r="I49" s="688"/>
      <c r="J49" s="688"/>
      <c r="K49" s="688"/>
      <c r="L49" s="688"/>
      <c r="M49" s="225"/>
      <c r="O49" s="29"/>
      <c r="P49" s="29"/>
      <c r="Q49" s="29">
        <v>178736</v>
      </c>
      <c r="R49" s="29"/>
      <c r="S49" s="29"/>
      <c r="T49" s="29"/>
      <c r="U49" s="29"/>
      <c r="V49" s="161"/>
      <c r="W49" s="23"/>
      <c r="X49" s="23"/>
    </row>
    <row r="50" spans="2:24" s="203" customFormat="1" ht="15" hidden="1" customHeight="1" x14ac:dyDescent="0.15">
      <c r="B50" s="224"/>
      <c r="C50" s="226"/>
      <c r="D50" s="226"/>
      <c r="E50" s="226"/>
      <c r="F50" s="186" t="s">
        <v>168</v>
      </c>
      <c r="G50" s="18"/>
      <c r="H50" s="688" t="s">
        <v>238</v>
      </c>
      <c r="I50" s="688"/>
      <c r="J50" s="688"/>
      <c r="K50" s="688"/>
      <c r="L50" s="688"/>
      <c r="M50" s="225"/>
      <c r="O50" s="29"/>
      <c r="P50" s="29"/>
      <c r="Q50" s="163">
        <v>37463953</v>
      </c>
      <c r="R50" s="29"/>
      <c r="S50" s="29"/>
      <c r="T50" s="29"/>
      <c r="U50" s="29"/>
      <c r="V50" s="161"/>
      <c r="W50" s="23"/>
      <c r="X50" s="23"/>
    </row>
    <row r="51" spans="2:24" s="203" customFormat="1" ht="15" customHeight="1" x14ac:dyDescent="0.15">
      <c r="B51" s="224"/>
      <c r="C51" s="226"/>
      <c r="D51" s="226"/>
      <c r="E51" s="226"/>
      <c r="F51" s="225"/>
      <c r="G51" s="719" t="s">
        <v>239</v>
      </c>
      <c r="H51" s="719"/>
      <c r="I51" s="719"/>
      <c r="J51" s="719"/>
      <c r="K51" s="719"/>
      <c r="L51" s="719"/>
      <c r="M51" s="225"/>
      <c r="O51" s="29"/>
      <c r="P51" s="29"/>
      <c r="Q51" s="29"/>
      <c r="R51" s="29"/>
      <c r="S51" s="29">
        <f>SUM(Q48:Q50)</f>
        <v>41229221</v>
      </c>
      <c r="T51" s="29"/>
      <c r="U51" s="29"/>
      <c r="V51" s="161"/>
      <c r="W51" s="23"/>
      <c r="X51" s="23"/>
    </row>
    <row r="52" spans="2:24" ht="15" customHeight="1" x14ac:dyDescent="0.15">
      <c r="B52" s="156"/>
      <c r="C52" s="159"/>
      <c r="D52" s="159"/>
      <c r="E52" s="159"/>
      <c r="F52" s="159"/>
      <c r="G52" s="688" t="s">
        <v>47</v>
      </c>
      <c r="H52" s="688"/>
      <c r="I52" s="688"/>
      <c r="J52" s="688"/>
      <c r="K52" s="688"/>
      <c r="L52" s="688"/>
      <c r="M52" s="148"/>
      <c r="O52" s="29"/>
      <c r="T52" s="29"/>
      <c r="U52" s="29">
        <f>S46+S51</f>
        <v>149982265</v>
      </c>
      <c r="V52" s="161"/>
      <c r="W52" s="23"/>
      <c r="X52" s="23"/>
    </row>
    <row r="53" spans="2:24" ht="15" customHeight="1" x14ac:dyDescent="0.15">
      <c r="B53" s="185" t="s">
        <v>175</v>
      </c>
      <c r="C53" s="719" t="s">
        <v>161</v>
      </c>
      <c r="D53" s="719"/>
      <c r="E53" s="719"/>
      <c r="F53" s="719"/>
      <c r="G53" s="719"/>
      <c r="H53" s="719"/>
      <c r="I53" s="157"/>
      <c r="J53" s="157"/>
      <c r="O53" s="29"/>
      <c r="T53" s="29"/>
      <c r="U53" s="29"/>
      <c r="V53" s="161"/>
      <c r="W53" s="23"/>
      <c r="X53" s="23"/>
    </row>
    <row r="54" spans="2:24" ht="15" customHeight="1" x14ac:dyDescent="0.15">
      <c r="C54" s="721" t="s">
        <v>19</v>
      </c>
      <c r="D54" s="721"/>
      <c r="E54" s="159"/>
      <c r="F54" s="719" t="s">
        <v>162</v>
      </c>
      <c r="G54" s="720"/>
      <c r="H54" s="720"/>
      <c r="I54" s="720"/>
      <c r="J54" s="720"/>
      <c r="K54" s="149"/>
      <c r="L54" s="149"/>
      <c r="M54" s="149"/>
      <c r="N54" s="149"/>
      <c r="O54" s="149"/>
      <c r="P54" s="232"/>
      <c r="Q54" s="232"/>
      <c r="R54" s="232"/>
      <c r="S54" s="161">
        <v>639139150</v>
      </c>
    </row>
    <row r="55" spans="2:24" ht="15" customHeight="1" x14ac:dyDescent="0.15">
      <c r="C55" s="721" t="s">
        <v>20</v>
      </c>
      <c r="D55" s="721"/>
      <c r="E55" s="159"/>
      <c r="F55" s="719" t="s">
        <v>81</v>
      </c>
      <c r="G55" s="720"/>
      <c r="H55" s="720"/>
      <c r="I55" s="720"/>
      <c r="J55" s="720"/>
      <c r="K55" s="149"/>
      <c r="L55" s="149"/>
      <c r="M55" s="149"/>
      <c r="N55" s="149"/>
      <c r="O55" s="149"/>
      <c r="P55" s="232"/>
      <c r="Q55" s="232"/>
      <c r="R55" s="232"/>
      <c r="S55" s="233">
        <v>-215489916</v>
      </c>
    </row>
    <row r="56" spans="2:24" ht="15" customHeight="1" x14ac:dyDescent="0.15">
      <c r="C56" s="159"/>
      <c r="D56" s="159"/>
      <c r="E56" s="159"/>
      <c r="F56" s="157"/>
      <c r="G56" s="688" t="s">
        <v>163</v>
      </c>
      <c r="H56" s="688"/>
      <c r="I56" s="688"/>
      <c r="J56" s="688"/>
      <c r="K56" s="688"/>
      <c r="L56" s="688"/>
      <c r="M56" s="149"/>
      <c r="N56" s="149"/>
      <c r="O56" s="149"/>
      <c r="P56" s="149"/>
      <c r="Q56" s="149"/>
      <c r="R56" s="149"/>
      <c r="S56" s="149"/>
      <c r="U56" s="231">
        <f>S54+S55</f>
        <v>423649234</v>
      </c>
    </row>
    <row r="57" spans="2:24" ht="15" customHeight="1" x14ac:dyDescent="0.15">
      <c r="B57" s="156"/>
      <c r="C57" s="159"/>
      <c r="D57" s="159"/>
      <c r="E57" s="159"/>
      <c r="F57" s="159"/>
      <c r="G57" s="688" t="s">
        <v>48</v>
      </c>
      <c r="H57" s="688"/>
      <c r="I57" s="688"/>
      <c r="J57" s="688"/>
      <c r="K57" s="688"/>
      <c r="L57" s="688"/>
      <c r="M57" s="148"/>
      <c r="O57" s="29"/>
      <c r="P57" s="29"/>
      <c r="Q57" s="29"/>
      <c r="R57" s="29"/>
      <c r="S57" s="29"/>
      <c r="T57" s="29"/>
      <c r="U57" s="29">
        <f>U42+U52+U56</f>
        <v>696822923</v>
      </c>
      <c r="V57" s="161"/>
      <c r="W57" s="23"/>
      <c r="X57" s="23"/>
    </row>
    <row r="58" spans="2:24" s="203" customFormat="1" ht="15" customHeight="1" x14ac:dyDescent="0.15">
      <c r="B58" s="230"/>
      <c r="C58" s="229"/>
      <c r="D58" s="229"/>
      <c r="E58" s="229"/>
      <c r="F58" s="229"/>
      <c r="G58" s="227"/>
      <c r="H58" s="227"/>
      <c r="I58" s="227"/>
      <c r="J58" s="227"/>
      <c r="K58" s="227"/>
      <c r="L58" s="227"/>
      <c r="M58" s="227"/>
      <c r="O58" s="29"/>
      <c r="P58" s="29"/>
      <c r="Q58" s="29"/>
      <c r="R58" s="29"/>
      <c r="S58" s="29"/>
      <c r="T58" s="29"/>
      <c r="U58" s="29"/>
      <c r="V58" s="161"/>
      <c r="W58" s="23"/>
      <c r="X58" s="23"/>
    </row>
    <row r="59" spans="2:24" s="203" customFormat="1" ht="15" hidden="1" customHeight="1" x14ac:dyDescent="0.15">
      <c r="B59" s="230"/>
      <c r="C59" s="229"/>
      <c r="D59" s="229"/>
      <c r="E59" s="229"/>
      <c r="F59" s="229"/>
      <c r="G59" s="227"/>
      <c r="H59" s="227"/>
      <c r="I59" s="227"/>
      <c r="J59" s="227"/>
      <c r="K59" s="227"/>
      <c r="L59" s="227"/>
      <c r="M59" s="227"/>
      <c r="O59" s="29"/>
      <c r="P59" s="29"/>
      <c r="Q59" s="29"/>
      <c r="R59" s="29"/>
      <c r="S59" s="29"/>
      <c r="T59" s="29"/>
      <c r="U59" s="29"/>
      <c r="V59" s="161"/>
      <c r="W59" s="23"/>
      <c r="X59" s="23"/>
    </row>
    <row r="60" spans="2:24" s="203" customFormat="1" ht="15" hidden="1" customHeight="1" x14ac:dyDescent="0.15">
      <c r="B60" s="230"/>
      <c r="C60" s="229"/>
      <c r="D60" s="229"/>
      <c r="E60" s="229"/>
      <c r="F60" s="229"/>
      <c r="G60" s="227"/>
      <c r="H60" s="227"/>
      <c r="I60" s="227"/>
      <c r="J60" s="227"/>
      <c r="K60" s="227"/>
      <c r="L60" s="227"/>
      <c r="M60" s="227"/>
      <c r="O60" s="29"/>
      <c r="P60" s="29"/>
      <c r="Q60" s="29"/>
      <c r="R60" s="29"/>
      <c r="S60" s="29"/>
      <c r="T60" s="29"/>
      <c r="U60" s="29"/>
      <c r="V60" s="161"/>
      <c r="W60" s="23"/>
      <c r="X60" s="23"/>
    </row>
    <row r="61" spans="2:24" s="203" customFormat="1" ht="15" hidden="1" customHeight="1" x14ac:dyDescent="0.15">
      <c r="B61" s="230"/>
      <c r="C61" s="229"/>
      <c r="D61" s="229"/>
      <c r="E61" s="229"/>
      <c r="F61" s="229"/>
      <c r="G61" s="227"/>
      <c r="H61" s="227"/>
      <c r="I61" s="227"/>
      <c r="J61" s="227"/>
      <c r="K61" s="227"/>
      <c r="L61" s="227"/>
      <c r="M61" s="227"/>
      <c r="O61" s="29"/>
      <c r="P61" s="29"/>
      <c r="Q61" s="29"/>
      <c r="R61" s="29"/>
      <c r="S61" s="29"/>
      <c r="T61" s="29"/>
      <c r="U61" s="29"/>
      <c r="V61" s="161"/>
      <c r="W61" s="23"/>
      <c r="X61" s="23"/>
    </row>
    <row r="62" spans="2:24" s="203" customFormat="1" ht="15" hidden="1" customHeight="1" x14ac:dyDescent="0.15">
      <c r="B62" s="230"/>
      <c r="C62" s="229"/>
      <c r="D62" s="229"/>
      <c r="E62" s="229"/>
      <c r="F62" s="229"/>
      <c r="G62" s="227"/>
      <c r="H62" s="227"/>
      <c r="I62" s="227"/>
      <c r="J62" s="227"/>
      <c r="K62" s="227"/>
      <c r="L62" s="227"/>
      <c r="M62" s="227"/>
      <c r="O62" s="29"/>
      <c r="P62" s="29"/>
      <c r="Q62" s="29"/>
      <c r="R62" s="29"/>
      <c r="S62" s="29"/>
      <c r="T62" s="29"/>
      <c r="U62" s="29"/>
      <c r="V62" s="161"/>
      <c r="W62" s="23"/>
      <c r="X62" s="23"/>
    </row>
    <row r="63" spans="2:24" s="203" customFormat="1" ht="15" hidden="1" customHeight="1" x14ac:dyDescent="0.15">
      <c r="B63" s="230"/>
      <c r="C63" s="229"/>
      <c r="D63" s="229"/>
      <c r="E63" s="229"/>
      <c r="F63" s="229"/>
      <c r="G63" s="227"/>
      <c r="H63" s="227"/>
      <c r="I63" s="227"/>
      <c r="J63" s="227"/>
      <c r="K63" s="227"/>
      <c r="L63" s="227"/>
      <c r="M63" s="227"/>
      <c r="O63" s="29"/>
      <c r="P63" s="29"/>
      <c r="Q63" s="29"/>
      <c r="R63" s="29"/>
      <c r="S63" s="29"/>
      <c r="T63" s="29"/>
      <c r="U63" s="29"/>
      <c r="V63" s="161"/>
      <c r="W63" s="23"/>
      <c r="X63" s="23"/>
    </row>
    <row r="64" spans="2:24" s="203" customFormat="1" ht="15" hidden="1" customHeight="1" x14ac:dyDescent="0.15">
      <c r="B64" s="271"/>
      <c r="C64" s="270"/>
      <c r="D64" s="270"/>
      <c r="E64" s="270"/>
      <c r="F64" s="270"/>
      <c r="G64" s="269"/>
      <c r="H64" s="269"/>
      <c r="I64" s="269"/>
      <c r="J64" s="269"/>
      <c r="K64" s="269"/>
      <c r="L64" s="269"/>
      <c r="M64" s="269"/>
      <c r="O64" s="29"/>
      <c r="P64" s="29"/>
      <c r="Q64" s="29"/>
      <c r="R64" s="29"/>
      <c r="S64" s="29"/>
      <c r="T64" s="29"/>
      <c r="U64" s="29"/>
      <c r="V64" s="161"/>
      <c r="W64" s="23"/>
      <c r="X64" s="23"/>
    </row>
    <row r="65" spans="1:24" s="203" customFormat="1" ht="15" hidden="1" customHeight="1" x14ac:dyDescent="0.15">
      <c r="B65" s="230"/>
      <c r="C65" s="229"/>
      <c r="D65" s="229"/>
      <c r="E65" s="229"/>
      <c r="F65" s="229"/>
      <c r="G65" s="227"/>
      <c r="H65" s="227"/>
      <c r="I65" s="227"/>
      <c r="J65" s="227"/>
      <c r="K65" s="227"/>
      <c r="L65" s="227"/>
      <c r="M65" s="227"/>
      <c r="O65" s="29"/>
      <c r="P65" s="29"/>
      <c r="Q65" s="29"/>
      <c r="R65" s="29"/>
      <c r="S65" s="29"/>
      <c r="T65" s="29"/>
      <c r="U65" s="29"/>
      <c r="V65" s="161"/>
      <c r="W65" s="23"/>
      <c r="X65" s="23"/>
    </row>
    <row r="66" spans="1:24" s="203" customFormat="1" ht="15" hidden="1" customHeight="1" x14ac:dyDescent="0.15">
      <c r="B66" s="230"/>
      <c r="C66" s="229"/>
      <c r="D66" s="229"/>
      <c r="E66" s="229"/>
      <c r="F66" s="229"/>
      <c r="G66" s="227"/>
      <c r="H66" s="227"/>
      <c r="I66" s="227"/>
      <c r="J66" s="227"/>
      <c r="K66" s="227"/>
      <c r="L66" s="227"/>
      <c r="M66" s="227"/>
      <c r="O66" s="29"/>
      <c r="P66" s="29"/>
      <c r="Q66" s="29"/>
      <c r="R66" s="29"/>
      <c r="S66" s="29"/>
      <c r="T66" s="29"/>
      <c r="U66" s="29"/>
      <c r="V66" s="161"/>
      <c r="W66" s="23"/>
      <c r="X66" s="23"/>
    </row>
    <row r="67" spans="1:24" ht="15" hidden="1" customHeight="1" x14ac:dyDescent="0.15">
      <c r="B67" s="156"/>
      <c r="C67" s="159"/>
      <c r="D67" s="159"/>
      <c r="E67" s="159"/>
      <c r="F67" s="159"/>
      <c r="G67" s="148"/>
      <c r="H67" s="148"/>
      <c r="I67" s="148"/>
      <c r="J67" s="148"/>
      <c r="K67" s="148"/>
      <c r="L67" s="148"/>
      <c r="M67" s="148"/>
      <c r="O67" s="29"/>
      <c r="P67" s="29"/>
      <c r="Q67" s="29"/>
      <c r="R67" s="29"/>
      <c r="S67" s="29"/>
      <c r="T67" s="29"/>
      <c r="U67" s="29"/>
      <c r="V67" s="161"/>
      <c r="W67" s="23"/>
      <c r="X67" s="23"/>
    </row>
    <row r="68" spans="1:24" s="203" customFormat="1" ht="15" hidden="1" customHeight="1" x14ac:dyDescent="0.15">
      <c r="B68" s="271"/>
      <c r="C68" s="270"/>
      <c r="D68" s="270"/>
      <c r="E68" s="270"/>
      <c r="F68" s="270"/>
      <c r="G68" s="269"/>
      <c r="H68" s="269"/>
      <c r="I68" s="269"/>
      <c r="J68" s="269"/>
      <c r="K68" s="269"/>
      <c r="L68" s="269"/>
      <c r="M68" s="269"/>
      <c r="O68" s="29"/>
      <c r="P68" s="29"/>
      <c r="Q68" s="29"/>
      <c r="R68" s="29"/>
      <c r="S68" s="29"/>
      <c r="T68" s="29"/>
      <c r="U68" s="29"/>
      <c r="V68" s="161"/>
      <c r="W68" s="23"/>
      <c r="X68" s="23"/>
    </row>
    <row r="69" spans="1:24" ht="15" hidden="1" customHeight="1" x14ac:dyDescent="0.15">
      <c r="B69" s="156"/>
      <c r="C69" s="159"/>
      <c r="D69" s="159"/>
      <c r="E69" s="159"/>
      <c r="F69" s="159"/>
      <c r="G69" s="148"/>
      <c r="H69" s="148"/>
      <c r="I69" s="148"/>
      <c r="J69" s="148"/>
      <c r="K69" s="148"/>
      <c r="L69" s="148"/>
      <c r="M69" s="148"/>
      <c r="O69" s="29"/>
      <c r="P69" s="29"/>
      <c r="Q69" s="29"/>
      <c r="R69" s="29"/>
      <c r="S69" s="29"/>
      <c r="T69" s="29"/>
      <c r="U69" s="29"/>
      <c r="V69" s="161"/>
      <c r="W69" s="23"/>
      <c r="X69" s="23"/>
    </row>
    <row r="70" spans="1:24" ht="15" customHeight="1" x14ac:dyDescent="0.15">
      <c r="A70" s="687" t="s">
        <v>49</v>
      </c>
      <c r="B70" s="687"/>
      <c r="C70" s="687"/>
      <c r="D70" s="687"/>
      <c r="E70" s="687"/>
      <c r="F70" s="687"/>
      <c r="G70" s="687"/>
      <c r="H70" s="687"/>
      <c r="I70" s="687"/>
      <c r="J70" s="687"/>
      <c r="K70" s="687"/>
      <c r="L70" s="687"/>
      <c r="M70" s="687"/>
      <c r="N70" s="687"/>
      <c r="O70" s="687"/>
      <c r="P70" s="687"/>
      <c r="Q70" s="687"/>
      <c r="R70" s="687"/>
      <c r="S70" s="687"/>
      <c r="T70" s="687"/>
      <c r="U70" s="687"/>
      <c r="V70" s="687"/>
    </row>
    <row r="71" spans="1:24" ht="15" customHeight="1" x14ac:dyDescent="0.15">
      <c r="K71" s="149"/>
      <c r="L71" s="149"/>
      <c r="M71" s="149"/>
      <c r="N71" s="149"/>
      <c r="O71" s="149"/>
      <c r="P71" s="149"/>
      <c r="Q71" s="149"/>
      <c r="R71" s="149"/>
      <c r="S71" s="149"/>
    </row>
    <row r="72" spans="1:24" ht="15" customHeight="1" x14ac:dyDescent="0.15">
      <c r="B72" s="185" t="s">
        <v>176</v>
      </c>
      <c r="C72" s="719" t="s">
        <v>50</v>
      </c>
      <c r="D72" s="719"/>
      <c r="E72" s="719"/>
      <c r="F72" s="719"/>
      <c r="G72" s="719"/>
      <c r="H72" s="719"/>
      <c r="I72" s="157"/>
      <c r="J72" s="157"/>
      <c r="O72" s="29"/>
      <c r="P72" s="29"/>
      <c r="Q72" s="29"/>
      <c r="R72" s="29"/>
      <c r="S72" s="29"/>
      <c r="T72" s="29"/>
      <c r="U72" s="29">
        <v>329311332</v>
      </c>
      <c r="V72" s="161"/>
      <c r="W72" s="23"/>
      <c r="X72" s="23"/>
    </row>
    <row r="73" spans="1:24" ht="15" customHeight="1" x14ac:dyDescent="0.15">
      <c r="B73" s="185" t="s">
        <v>178</v>
      </c>
      <c r="C73" s="719" t="s">
        <v>52</v>
      </c>
      <c r="D73" s="719"/>
      <c r="E73" s="719"/>
      <c r="F73" s="719"/>
      <c r="G73" s="719"/>
      <c r="H73" s="719"/>
      <c r="I73" s="157"/>
      <c r="J73" s="157"/>
      <c r="K73" s="25"/>
      <c r="L73" s="25"/>
      <c r="M73" s="25"/>
      <c r="O73" s="29"/>
      <c r="P73" s="29"/>
      <c r="Q73" s="29"/>
      <c r="R73" s="29"/>
      <c r="S73" s="29"/>
      <c r="T73" s="29"/>
      <c r="U73" s="29"/>
      <c r="V73" s="161"/>
      <c r="W73" s="23"/>
      <c r="X73" s="23"/>
    </row>
    <row r="74" spans="1:24" ht="15" hidden="1" customHeight="1" x14ac:dyDescent="0.15">
      <c r="B74" s="156"/>
      <c r="C74" s="721" t="s">
        <v>19</v>
      </c>
      <c r="D74" s="721"/>
      <c r="E74" s="159"/>
      <c r="F74" s="719" t="s">
        <v>54</v>
      </c>
      <c r="G74" s="720"/>
      <c r="H74" s="720"/>
      <c r="I74" s="720"/>
      <c r="J74" s="720"/>
      <c r="K74" s="25"/>
      <c r="L74" s="25"/>
      <c r="M74" s="157"/>
      <c r="O74" s="29"/>
      <c r="P74" s="29"/>
      <c r="Q74" s="29"/>
      <c r="R74" s="29"/>
      <c r="S74" s="29"/>
      <c r="T74" s="29"/>
      <c r="U74" s="29"/>
      <c r="V74" s="161"/>
      <c r="W74" s="23"/>
      <c r="X74" s="23"/>
    </row>
    <row r="75" spans="1:24" ht="15" hidden="1" customHeight="1" x14ac:dyDescent="0.15">
      <c r="B75" s="156"/>
      <c r="C75" s="159"/>
      <c r="D75" s="159"/>
      <c r="E75" s="724" t="s">
        <v>172</v>
      </c>
      <c r="F75" s="725"/>
      <c r="G75" s="159"/>
      <c r="H75" s="688" t="s">
        <v>240</v>
      </c>
      <c r="I75" s="688"/>
      <c r="J75" s="688"/>
      <c r="K75" s="688"/>
      <c r="L75" s="688"/>
      <c r="M75" s="148"/>
      <c r="O75" s="29"/>
      <c r="P75" s="29"/>
      <c r="Q75" s="29">
        <v>0</v>
      </c>
      <c r="R75" s="29"/>
      <c r="S75" s="29"/>
      <c r="T75" s="29"/>
      <c r="U75" s="29"/>
      <c r="V75" s="161"/>
      <c r="W75" s="23"/>
      <c r="X75" s="23"/>
    </row>
    <row r="76" spans="1:24" ht="15" hidden="1" customHeight="1" x14ac:dyDescent="0.15">
      <c r="B76" s="156"/>
      <c r="C76" s="159"/>
      <c r="D76" s="159"/>
      <c r="E76" s="724" t="s">
        <v>165</v>
      </c>
      <c r="F76" s="725"/>
      <c r="G76" s="159"/>
      <c r="H76" s="688" t="s">
        <v>241</v>
      </c>
      <c r="I76" s="688"/>
      <c r="J76" s="688"/>
      <c r="K76" s="688"/>
      <c r="L76" s="688"/>
      <c r="M76" s="148"/>
      <c r="O76" s="29"/>
      <c r="P76" s="29"/>
      <c r="Q76" s="163">
        <v>0</v>
      </c>
      <c r="R76" s="29"/>
      <c r="S76" s="29"/>
      <c r="T76" s="29"/>
      <c r="U76" s="29"/>
      <c r="V76" s="161"/>
      <c r="W76" s="23"/>
      <c r="X76" s="23"/>
    </row>
    <row r="77" spans="1:24" ht="15" hidden="1" customHeight="1" x14ac:dyDescent="0.15">
      <c r="B77" s="156"/>
      <c r="C77" s="159"/>
      <c r="D77" s="159"/>
      <c r="E77" s="159"/>
      <c r="F77" s="159"/>
      <c r="G77" s="688" t="s">
        <v>55</v>
      </c>
      <c r="H77" s="688"/>
      <c r="I77" s="688"/>
      <c r="J77" s="688"/>
      <c r="K77" s="688"/>
      <c r="L77" s="688"/>
      <c r="M77" s="148"/>
      <c r="O77" s="29"/>
      <c r="P77" s="29"/>
      <c r="Q77" s="29"/>
      <c r="R77" s="29"/>
      <c r="S77" s="29">
        <f>SUM(Q75:Q76)</f>
        <v>0</v>
      </c>
      <c r="T77" s="29"/>
      <c r="U77" s="29"/>
      <c r="V77" s="161"/>
      <c r="W77" s="23"/>
      <c r="X77" s="23"/>
    </row>
    <row r="78" spans="1:24" ht="15" customHeight="1" x14ac:dyDescent="0.15">
      <c r="B78" s="156"/>
      <c r="C78" s="721" t="s">
        <v>426</v>
      </c>
      <c r="D78" s="721"/>
      <c r="E78" s="159"/>
      <c r="F78" s="719" t="s">
        <v>56</v>
      </c>
      <c r="G78" s="720"/>
      <c r="H78" s="720"/>
      <c r="I78" s="720"/>
      <c r="J78" s="720"/>
      <c r="K78" s="25"/>
      <c r="L78" s="25"/>
      <c r="M78" s="157"/>
      <c r="O78" s="29"/>
      <c r="P78" s="29"/>
      <c r="Q78" s="29"/>
      <c r="R78" s="29"/>
      <c r="S78" s="29"/>
      <c r="T78" s="29"/>
      <c r="U78" s="29"/>
      <c r="V78" s="161"/>
      <c r="W78" s="23"/>
      <c r="X78" s="23"/>
    </row>
    <row r="79" spans="1:24" s="203" customFormat="1" ht="15" customHeight="1" x14ac:dyDescent="0.15">
      <c r="B79" s="230"/>
      <c r="C79" s="229"/>
      <c r="D79" s="229"/>
      <c r="E79" s="724" t="s">
        <v>243</v>
      </c>
      <c r="F79" s="725"/>
      <c r="G79" s="229"/>
      <c r="H79" s="688" t="s">
        <v>244</v>
      </c>
      <c r="I79" s="688"/>
      <c r="J79" s="688"/>
      <c r="K79" s="688"/>
      <c r="L79" s="688"/>
      <c r="M79" s="228"/>
      <c r="O79" s="29"/>
      <c r="P79" s="29"/>
      <c r="Q79" s="29">
        <v>13291167</v>
      </c>
      <c r="R79" s="29"/>
      <c r="S79" s="29"/>
      <c r="T79" s="29"/>
      <c r="U79" s="29"/>
      <c r="V79" s="161"/>
      <c r="W79" s="23"/>
      <c r="X79" s="23"/>
    </row>
    <row r="80" spans="1:24" s="203" customFormat="1" ht="15" hidden="1" customHeight="1" x14ac:dyDescent="0.15">
      <c r="B80" s="230"/>
      <c r="C80" s="229"/>
      <c r="D80" s="229"/>
      <c r="E80" s="724" t="s">
        <v>242</v>
      </c>
      <c r="F80" s="725"/>
      <c r="G80" s="229"/>
      <c r="H80" s="688" t="s">
        <v>245</v>
      </c>
      <c r="I80" s="688"/>
      <c r="J80" s="688"/>
      <c r="K80" s="688"/>
      <c r="L80" s="688"/>
      <c r="M80" s="228"/>
      <c r="O80" s="29"/>
      <c r="P80" s="29"/>
      <c r="Q80" s="29">
        <v>0</v>
      </c>
      <c r="R80" s="29"/>
      <c r="S80" s="29"/>
      <c r="T80" s="29"/>
      <c r="U80" s="29"/>
      <c r="V80" s="161"/>
      <c r="W80" s="23"/>
      <c r="X80" s="23"/>
    </row>
    <row r="81" spans="2:24" s="203" customFormat="1" ht="15" hidden="1" customHeight="1" x14ac:dyDescent="0.15">
      <c r="B81" s="230"/>
      <c r="C81" s="229"/>
      <c r="D81" s="229"/>
      <c r="E81" s="724" t="s">
        <v>167</v>
      </c>
      <c r="F81" s="725"/>
      <c r="G81" s="229"/>
      <c r="H81" s="688" t="s">
        <v>206</v>
      </c>
      <c r="I81" s="688"/>
      <c r="J81" s="688"/>
      <c r="K81" s="688"/>
      <c r="L81" s="688"/>
      <c r="M81" s="228"/>
      <c r="O81" s="29"/>
      <c r="P81" s="29"/>
      <c r="Q81" s="29">
        <v>0</v>
      </c>
      <c r="R81" s="29"/>
      <c r="S81" s="29"/>
      <c r="T81" s="29"/>
      <c r="U81" s="29"/>
      <c r="V81" s="161"/>
      <c r="W81" s="23"/>
      <c r="X81" s="23"/>
    </row>
    <row r="82" spans="2:24" ht="15" customHeight="1" x14ac:dyDescent="0.15">
      <c r="B82" s="156"/>
      <c r="C82" s="159"/>
      <c r="D82" s="159"/>
      <c r="E82" s="724" t="s">
        <v>166</v>
      </c>
      <c r="F82" s="725"/>
      <c r="G82" s="159"/>
      <c r="H82" s="688" t="s">
        <v>26</v>
      </c>
      <c r="I82" s="740"/>
      <c r="J82" s="740"/>
      <c r="K82" s="740"/>
      <c r="L82" s="740"/>
      <c r="M82" s="274"/>
      <c r="N82" s="274"/>
      <c r="O82" s="29"/>
      <c r="P82" s="29"/>
      <c r="Q82" s="163">
        <v>299705755</v>
      </c>
      <c r="R82" s="29"/>
      <c r="S82" s="29"/>
      <c r="T82" s="29"/>
      <c r="U82" s="29"/>
      <c r="V82" s="161"/>
      <c r="W82" s="23"/>
      <c r="X82" s="23"/>
    </row>
    <row r="83" spans="2:24" ht="15" customHeight="1" x14ac:dyDescent="0.15">
      <c r="B83" s="156"/>
      <c r="C83" s="159"/>
      <c r="D83" s="159"/>
      <c r="E83" s="159"/>
      <c r="F83" s="25"/>
      <c r="G83" s="719" t="s">
        <v>57</v>
      </c>
      <c r="H83" s="719"/>
      <c r="I83" s="719"/>
      <c r="J83" s="719"/>
      <c r="K83" s="719"/>
      <c r="L83" s="719"/>
      <c r="M83" s="157"/>
      <c r="O83" s="29"/>
      <c r="P83" s="29"/>
      <c r="Q83" s="29"/>
      <c r="R83" s="29"/>
      <c r="S83" s="163">
        <f>SUM(Q79:Q82)</f>
        <v>312996922</v>
      </c>
      <c r="T83" s="29"/>
      <c r="U83" s="29"/>
      <c r="V83" s="161"/>
      <c r="W83" s="23"/>
      <c r="X83" s="23"/>
    </row>
    <row r="84" spans="2:24" ht="15" customHeight="1" x14ac:dyDescent="0.15">
      <c r="B84" s="156"/>
      <c r="C84" s="159"/>
      <c r="D84" s="159"/>
      <c r="E84" s="159"/>
      <c r="F84" s="25"/>
      <c r="G84" s="719" t="s">
        <v>58</v>
      </c>
      <c r="H84" s="719"/>
      <c r="I84" s="719"/>
      <c r="J84" s="719"/>
      <c r="K84" s="719"/>
      <c r="L84" s="719"/>
      <c r="M84" s="157"/>
      <c r="O84" s="29"/>
      <c r="P84" s="29"/>
      <c r="Q84" s="29"/>
      <c r="R84" s="29"/>
      <c r="S84" s="29"/>
      <c r="T84" s="29"/>
      <c r="U84" s="163">
        <f>SUM(S77:S83)</f>
        <v>312996922</v>
      </c>
      <c r="V84" s="161"/>
      <c r="W84" s="23"/>
      <c r="X84" s="23"/>
    </row>
    <row r="85" spans="2:24" ht="15" customHeight="1" x14ac:dyDescent="0.15">
      <c r="B85" s="156"/>
      <c r="C85" s="159"/>
      <c r="D85" s="159"/>
      <c r="E85" s="159"/>
      <c r="F85" s="25"/>
      <c r="G85" s="719" t="s">
        <v>59</v>
      </c>
      <c r="H85" s="719"/>
      <c r="I85" s="719"/>
      <c r="J85" s="719"/>
      <c r="K85" s="719"/>
      <c r="L85" s="719"/>
      <c r="M85" s="157"/>
      <c r="O85" s="29"/>
      <c r="P85" s="29"/>
      <c r="Q85" s="29"/>
      <c r="R85" s="29"/>
      <c r="S85" s="29"/>
      <c r="T85" s="29"/>
      <c r="U85" s="163">
        <f>SUM(U72:U84)</f>
        <v>642308254</v>
      </c>
      <c r="V85" s="161"/>
      <c r="W85" s="23"/>
      <c r="X85" s="23"/>
    </row>
    <row r="86" spans="2:24" ht="15" customHeight="1" thickBot="1" x14ac:dyDescent="0.2">
      <c r="B86" s="156"/>
      <c r="C86" s="159"/>
      <c r="D86" s="159"/>
      <c r="E86" s="159"/>
      <c r="F86" s="25"/>
      <c r="G86" s="719" t="s">
        <v>60</v>
      </c>
      <c r="H86" s="719"/>
      <c r="I86" s="719"/>
      <c r="J86" s="719"/>
      <c r="K86" s="719"/>
      <c r="L86" s="719"/>
      <c r="M86" s="157"/>
      <c r="O86" s="29"/>
      <c r="P86" s="29"/>
      <c r="Q86" s="29"/>
      <c r="R86" s="29"/>
      <c r="S86" s="29"/>
      <c r="T86" s="29"/>
      <c r="U86" s="164">
        <f>U57+U85</f>
        <v>1339131177</v>
      </c>
      <c r="V86" s="161"/>
      <c r="W86" s="739">
        <f>U32-U86</f>
        <v>0</v>
      </c>
      <c r="X86" s="739"/>
    </row>
    <row r="87" spans="2:24" ht="13.5" customHeight="1" thickTop="1" x14ac:dyDescent="0.15">
      <c r="B87" s="156"/>
      <c r="C87" s="159"/>
      <c r="D87" s="159"/>
      <c r="E87" s="159"/>
      <c r="F87" s="159"/>
      <c r="G87" s="159"/>
      <c r="H87" s="688"/>
      <c r="I87" s="688"/>
      <c r="J87" s="688"/>
      <c r="K87" s="688"/>
      <c r="L87" s="148"/>
      <c r="M87" s="148"/>
      <c r="W87" s="23"/>
      <c r="X87" s="23"/>
    </row>
  </sheetData>
  <mergeCells count="90">
    <mergeCell ref="H75:L75"/>
    <mergeCell ref="G56:L56"/>
    <mergeCell ref="G52:L52"/>
    <mergeCell ref="G51:L51"/>
    <mergeCell ref="H50:L50"/>
    <mergeCell ref="H27:L27"/>
    <mergeCell ref="G22:L22"/>
    <mergeCell ref="H21:L21"/>
    <mergeCell ref="G19:L19"/>
    <mergeCell ref="H17:L17"/>
    <mergeCell ref="G23:L23"/>
    <mergeCell ref="C24:H24"/>
    <mergeCell ref="C25:D25"/>
    <mergeCell ref="F25:J25"/>
    <mergeCell ref="C26:D26"/>
    <mergeCell ref="F26:J26"/>
    <mergeCell ref="E75:F75"/>
    <mergeCell ref="C72:H72"/>
    <mergeCell ref="W86:X86"/>
    <mergeCell ref="E79:F79"/>
    <mergeCell ref="E80:F80"/>
    <mergeCell ref="E81:F81"/>
    <mergeCell ref="H82:L82"/>
    <mergeCell ref="G86:L86"/>
    <mergeCell ref="G85:L85"/>
    <mergeCell ref="G84:L84"/>
    <mergeCell ref="G83:L83"/>
    <mergeCell ref="H81:L81"/>
    <mergeCell ref="H80:L80"/>
    <mergeCell ref="H79:L79"/>
    <mergeCell ref="G77:L77"/>
    <mergeCell ref="H76:L76"/>
    <mergeCell ref="C44:D44"/>
    <mergeCell ref="F44:J44"/>
    <mergeCell ref="C73:H73"/>
    <mergeCell ref="C74:D74"/>
    <mergeCell ref="F74:J74"/>
    <mergeCell ref="A70:V70"/>
    <mergeCell ref="C53:H53"/>
    <mergeCell ref="C54:D54"/>
    <mergeCell ref="F54:J54"/>
    <mergeCell ref="C55:D55"/>
    <mergeCell ref="F55:J55"/>
    <mergeCell ref="G57:L57"/>
    <mergeCell ref="H46:L46"/>
    <mergeCell ref="H48:L48"/>
    <mergeCell ref="H49:L49"/>
    <mergeCell ref="H87:K87"/>
    <mergeCell ref="F30:J30"/>
    <mergeCell ref="C38:H38"/>
    <mergeCell ref="C39:D39"/>
    <mergeCell ref="F39:J39"/>
    <mergeCell ref="C78:D78"/>
    <mergeCell ref="F78:J78"/>
    <mergeCell ref="E82:F82"/>
    <mergeCell ref="E76:F76"/>
    <mergeCell ref="H40:L40"/>
    <mergeCell ref="H41:L41"/>
    <mergeCell ref="C47:D47"/>
    <mergeCell ref="F47:J47"/>
    <mergeCell ref="H45:L45"/>
    <mergeCell ref="C30:D30"/>
    <mergeCell ref="A36:V36"/>
    <mergeCell ref="E14:F14"/>
    <mergeCell ref="A3:V3"/>
    <mergeCell ref="A5:V5"/>
    <mergeCell ref="A7:V7"/>
    <mergeCell ref="C9:H9"/>
    <mergeCell ref="C10:D10"/>
    <mergeCell ref="F10:J10"/>
    <mergeCell ref="E11:F11"/>
    <mergeCell ref="E12:F12"/>
    <mergeCell ref="H14:L14"/>
    <mergeCell ref="H13:L13"/>
    <mergeCell ref="H12:L12"/>
    <mergeCell ref="H11:L11"/>
    <mergeCell ref="E16:F16"/>
    <mergeCell ref="C20:D20"/>
    <mergeCell ref="F20:J20"/>
    <mergeCell ref="H15:L15"/>
    <mergeCell ref="E21:F21"/>
    <mergeCell ref="H16:L16"/>
    <mergeCell ref="E18:F18"/>
    <mergeCell ref="H18:L18"/>
    <mergeCell ref="G31:L31"/>
    <mergeCell ref="H29:L29"/>
    <mergeCell ref="H28:L28"/>
    <mergeCell ref="C43:H43"/>
    <mergeCell ref="G42:L42"/>
    <mergeCell ref="G32:L32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rstPageNumber="44" orientation="landscape" r:id="rId1"/>
  <headerFooter differentOddEven="1" scaleWithDoc="0" alignWithMargins="0">
    <oddFooter>&amp;C&amp;"ＭＳ 明朝,標準"- &amp;P -&amp;R&amp;"ＭＳ 明朝,標準"国民健康保険病院事業会計</oddFooter>
    <evenHeader>&amp;C&amp;"ＭＳ 明朝,標準"- &amp;P -&amp;R&amp;"ＭＳ 明朝,標準"国民健康保険病院事業会計</evenHeader>
  </headerFooter>
  <rowBreaks count="1" manualBreakCount="1">
    <brk id="33" max="2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G54"/>
  <sheetViews>
    <sheetView view="pageBreakPreview" zoomScaleNormal="115" zoomScaleSheetLayoutView="100" workbookViewId="0"/>
  </sheetViews>
  <sheetFormatPr defaultRowHeight="13.5" x14ac:dyDescent="0.15"/>
  <cols>
    <col min="1" max="86" width="1.625" style="1" customWidth="1"/>
    <col min="87" max="111" width="1.625" style="1" hidden="1" customWidth="1"/>
    <col min="112" max="112" width="0" style="1" hidden="1" customWidth="1"/>
    <col min="113" max="16384" width="9" style="1"/>
  </cols>
  <sheetData>
    <row r="1" spans="1:11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</row>
    <row r="2" spans="1:111" x14ac:dyDescent="0.1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</row>
    <row r="3" spans="1:111" ht="16.5" customHeight="1" x14ac:dyDescent="0.15">
      <c r="A3" s="687" t="s">
        <v>394</v>
      </c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7"/>
      <c r="P3" s="687"/>
      <c r="Q3" s="687"/>
      <c r="R3" s="687"/>
      <c r="S3" s="687"/>
      <c r="T3" s="687"/>
      <c r="U3" s="687"/>
      <c r="V3" s="687"/>
      <c r="W3" s="687"/>
      <c r="X3" s="687"/>
      <c r="Y3" s="687"/>
      <c r="Z3" s="687"/>
      <c r="AA3" s="687"/>
      <c r="AB3" s="687"/>
      <c r="AC3" s="687"/>
      <c r="AD3" s="687"/>
      <c r="AE3" s="687"/>
      <c r="AF3" s="687"/>
      <c r="AG3" s="687"/>
      <c r="AH3" s="687"/>
      <c r="AI3" s="687"/>
      <c r="AJ3" s="687"/>
      <c r="AK3" s="687"/>
      <c r="AL3" s="687"/>
      <c r="AM3" s="687"/>
      <c r="AN3" s="687"/>
      <c r="AO3" s="687"/>
      <c r="AP3" s="687"/>
      <c r="AQ3" s="687"/>
      <c r="AR3" s="687"/>
      <c r="AS3" s="687"/>
      <c r="AT3" s="687"/>
      <c r="AU3" s="687"/>
      <c r="AV3" s="687"/>
      <c r="AW3" s="687"/>
      <c r="AX3" s="687"/>
      <c r="AY3" s="687"/>
      <c r="AZ3" s="687"/>
      <c r="BA3" s="687"/>
      <c r="BB3" s="687"/>
      <c r="BC3" s="687"/>
      <c r="BD3" s="687"/>
      <c r="BE3" s="687"/>
      <c r="BF3" s="687"/>
      <c r="BG3" s="687"/>
      <c r="BH3" s="687"/>
      <c r="BI3" s="687"/>
      <c r="BJ3" s="687"/>
      <c r="BK3" s="687"/>
      <c r="BL3" s="687"/>
      <c r="BM3" s="687"/>
      <c r="BN3" s="687"/>
      <c r="BO3" s="687"/>
      <c r="BP3" s="687"/>
      <c r="BQ3" s="687"/>
      <c r="BR3" s="687"/>
      <c r="BS3" s="687"/>
      <c r="BT3" s="687"/>
      <c r="BU3" s="687"/>
      <c r="BV3" s="687"/>
      <c r="BW3" s="687"/>
      <c r="BX3" s="687"/>
      <c r="BY3" s="687"/>
      <c r="BZ3" s="687"/>
      <c r="CA3" s="687"/>
      <c r="CB3" s="687"/>
      <c r="CC3" s="687"/>
      <c r="CD3" s="687"/>
      <c r="CE3" s="687"/>
    </row>
    <row r="4" spans="1:111" ht="12.95" customHeight="1" x14ac:dyDescent="0.15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</row>
    <row r="5" spans="1:111" ht="16.5" customHeight="1" x14ac:dyDescent="0.15">
      <c r="A5" s="10"/>
      <c r="B5" s="22"/>
      <c r="C5" s="22"/>
      <c r="D5" s="22"/>
      <c r="E5" s="22"/>
      <c r="F5" s="22"/>
      <c r="G5" s="22"/>
      <c r="H5" s="22"/>
      <c r="I5" s="728" t="s">
        <v>164</v>
      </c>
      <c r="J5" s="729"/>
      <c r="K5" s="22" t="s">
        <v>82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19"/>
      <c r="BF5" s="19"/>
      <c r="BG5" s="19"/>
      <c r="BH5" s="19"/>
      <c r="BI5" s="21"/>
      <c r="BJ5" s="21"/>
      <c r="BK5" s="21"/>
      <c r="BL5" s="21"/>
      <c r="BM5" s="21"/>
      <c r="BN5" s="21"/>
      <c r="BO5" s="21"/>
      <c r="BP5" s="21"/>
      <c r="BQ5" s="21"/>
      <c r="BR5" s="22"/>
      <c r="BS5" s="22"/>
      <c r="BT5" s="19"/>
      <c r="BU5" s="19"/>
      <c r="BV5" s="19"/>
      <c r="BW5" s="19"/>
      <c r="BX5" s="19"/>
      <c r="BY5" s="19"/>
      <c r="BZ5" s="19"/>
      <c r="CA5" s="19"/>
      <c r="CB5" s="22"/>
      <c r="CC5" s="22"/>
      <c r="CD5" s="22"/>
      <c r="CE5" s="22"/>
    </row>
    <row r="6" spans="1:111" s="259" customFormat="1" ht="16.5" customHeight="1" x14ac:dyDescent="0.15">
      <c r="A6" s="10"/>
      <c r="B6" s="150"/>
      <c r="C6" s="150"/>
      <c r="D6" s="150"/>
      <c r="E6" s="150"/>
      <c r="F6" s="150"/>
      <c r="G6" s="150"/>
      <c r="H6" s="150"/>
      <c r="I6" s="150"/>
      <c r="J6" s="728" t="s">
        <v>19</v>
      </c>
      <c r="K6" s="728"/>
      <c r="L6" s="728"/>
      <c r="M6" s="150" t="s">
        <v>288</v>
      </c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9"/>
      <c r="AI6" s="19"/>
      <c r="AJ6" s="19"/>
      <c r="AK6" s="19"/>
      <c r="AL6" s="19"/>
      <c r="AM6" s="19"/>
      <c r="AN6" s="19"/>
      <c r="AO6" s="150"/>
      <c r="AP6" s="150"/>
      <c r="AQ6" s="150"/>
      <c r="AR6" s="150"/>
      <c r="AS6" s="150"/>
      <c r="AT6" s="150"/>
      <c r="AU6" s="150"/>
      <c r="AV6" s="150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9"/>
      <c r="BU6" s="19"/>
      <c r="BV6" s="19"/>
      <c r="BW6" s="19"/>
      <c r="BX6" s="19"/>
      <c r="BY6" s="19"/>
      <c r="BZ6" s="19"/>
      <c r="CA6" s="19"/>
      <c r="CB6" s="150"/>
      <c r="CC6" s="150"/>
      <c r="CD6" s="150"/>
      <c r="CE6" s="150"/>
    </row>
    <row r="7" spans="1:111" s="259" customFormat="1" ht="16.5" customHeight="1" x14ac:dyDescent="0.15">
      <c r="A7" s="1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729" t="s">
        <v>84</v>
      </c>
      <c r="N7" s="729"/>
      <c r="O7" s="150" t="s">
        <v>289</v>
      </c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2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2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9"/>
      <c r="BU7" s="19"/>
      <c r="BV7" s="19"/>
      <c r="BW7" s="19"/>
      <c r="BX7" s="19"/>
      <c r="BY7" s="19"/>
      <c r="BZ7" s="19"/>
      <c r="CA7" s="19"/>
      <c r="CB7" s="150"/>
      <c r="CC7" s="150"/>
      <c r="CD7" s="150"/>
      <c r="CE7" s="150"/>
    </row>
    <row r="8" spans="1:111" s="259" customFormat="1" ht="16.5" customHeight="1" x14ac:dyDescent="0.15">
      <c r="A8" s="1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255" t="s">
        <v>83</v>
      </c>
      <c r="P8" s="150" t="s">
        <v>294</v>
      </c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9"/>
      <c r="AI8" s="19"/>
      <c r="AJ8" s="19"/>
      <c r="AK8" s="19"/>
      <c r="AL8" s="19"/>
      <c r="AM8" s="19"/>
      <c r="AN8" s="19"/>
      <c r="AO8" s="150"/>
      <c r="AP8" s="150"/>
      <c r="AQ8" s="150"/>
      <c r="AR8" s="150"/>
      <c r="AS8" s="150"/>
      <c r="AT8" s="150"/>
      <c r="AU8" s="150"/>
      <c r="AV8" s="150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9"/>
      <c r="BU8" s="19"/>
      <c r="BV8" s="19"/>
      <c r="BW8" s="19"/>
      <c r="BX8" s="19"/>
      <c r="BY8" s="19"/>
      <c r="BZ8" s="19"/>
      <c r="CA8" s="19"/>
      <c r="CB8" s="150"/>
      <c r="CC8" s="150"/>
      <c r="CD8" s="150"/>
      <c r="CE8" s="150"/>
    </row>
    <row r="9" spans="1:111" ht="16.5" customHeight="1" x14ac:dyDescent="0.15">
      <c r="A9" s="10"/>
      <c r="B9" s="22"/>
      <c r="C9" s="22"/>
      <c r="D9" s="22"/>
      <c r="E9" s="22"/>
      <c r="F9" s="22"/>
      <c r="G9" s="22"/>
      <c r="H9" s="22"/>
      <c r="I9" s="22"/>
      <c r="J9" s="728" t="s">
        <v>67</v>
      </c>
      <c r="K9" s="728"/>
      <c r="L9" s="728"/>
      <c r="M9" s="22" t="s">
        <v>91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19"/>
      <c r="AI9" s="19"/>
      <c r="AJ9" s="19"/>
      <c r="AK9" s="19"/>
      <c r="AL9" s="19"/>
      <c r="AM9" s="19"/>
      <c r="AN9" s="19"/>
      <c r="AO9" s="22"/>
      <c r="AP9" s="22"/>
      <c r="AQ9" s="22"/>
      <c r="AR9" s="22"/>
      <c r="AS9" s="22"/>
      <c r="AT9" s="22"/>
      <c r="AU9" s="22"/>
      <c r="AV9" s="22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19"/>
      <c r="BU9" s="19"/>
      <c r="BV9" s="19"/>
      <c r="BW9" s="19"/>
      <c r="BX9" s="19"/>
      <c r="BY9" s="19"/>
      <c r="BZ9" s="19"/>
      <c r="CA9" s="19"/>
      <c r="CB9" s="22"/>
      <c r="CC9" s="22"/>
      <c r="CD9" s="22"/>
      <c r="CE9" s="22"/>
    </row>
    <row r="10" spans="1:111" ht="16.5" customHeight="1" x14ac:dyDescent="0.15">
      <c r="A10" s="1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729" t="s">
        <v>84</v>
      </c>
      <c r="N10" s="729"/>
      <c r="O10" s="731" t="s">
        <v>92</v>
      </c>
      <c r="P10" s="731"/>
      <c r="Q10" s="731"/>
      <c r="R10" s="731"/>
      <c r="S10" s="731"/>
      <c r="T10" s="731"/>
      <c r="U10" s="731"/>
      <c r="V10" s="731"/>
      <c r="W10" s="731"/>
      <c r="X10" s="731"/>
      <c r="Y10" s="731"/>
      <c r="Z10" s="731"/>
      <c r="AA10" s="731"/>
      <c r="AB10" s="731"/>
      <c r="AC10" s="731"/>
      <c r="AD10" s="731"/>
      <c r="AE10" s="731"/>
      <c r="AF10" s="731"/>
      <c r="AG10" s="731"/>
      <c r="AH10" s="731"/>
      <c r="AI10" s="731"/>
      <c r="AJ10" s="731"/>
      <c r="AK10" s="731"/>
      <c r="AL10" s="731"/>
      <c r="AM10" s="731"/>
      <c r="AN10" s="731"/>
      <c r="AO10" s="731"/>
      <c r="AP10" s="22"/>
      <c r="AQ10" s="22"/>
      <c r="AR10" s="22"/>
      <c r="AS10" s="22"/>
      <c r="AT10" s="22"/>
      <c r="AU10" s="22"/>
      <c r="AV10" s="22"/>
      <c r="AW10" s="20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19"/>
      <c r="BU10" s="19"/>
      <c r="BV10" s="19"/>
      <c r="BW10" s="19"/>
      <c r="BX10" s="19"/>
      <c r="BY10" s="19"/>
      <c r="BZ10" s="19"/>
      <c r="CA10" s="19"/>
      <c r="CB10" s="22"/>
      <c r="CC10" s="22"/>
      <c r="CD10" s="22"/>
      <c r="CE10" s="22"/>
    </row>
    <row r="11" spans="1:111" ht="16.5" customHeight="1" x14ac:dyDescent="0.15">
      <c r="A11" s="10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145" t="s">
        <v>83</v>
      </c>
      <c r="P11" s="22" t="s">
        <v>85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19"/>
      <c r="AI11" s="19"/>
      <c r="AJ11" s="19"/>
      <c r="AK11" s="19"/>
      <c r="AL11" s="19"/>
      <c r="AM11" s="19"/>
      <c r="AN11" s="19"/>
      <c r="AO11" s="22"/>
      <c r="AP11" s="22"/>
      <c r="AQ11" s="22"/>
      <c r="AR11" s="22"/>
      <c r="AS11" s="22"/>
      <c r="AT11" s="22"/>
      <c r="AU11" s="22"/>
      <c r="AV11" s="22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19"/>
      <c r="BU11" s="19"/>
      <c r="BV11" s="19"/>
      <c r="BW11" s="19"/>
      <c r="BX11" s="19"/>
      <c r="BY11" s="19"/>
      <c r="BZ11" s="19"/>
      <c r="CA11" s="19"/>
      <c r="CB11" s="22"/>
      <c r="CC11" s="22"/>
      <c r="CD11" s="22"/>
      <c r="CE11" s="22"/>
    </row>
    <row r="12" spans="1:111" ht="16.5" customHeight="1" x14ac:dyDescent="0.15">
      <c r="A12" s="10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45"/>
      <c r="P12" s="22"/>
      <c r="Q12" s="22" t="s">
        <v>86</v>
      </c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19"/>
      <c r="AI12" s="19"/>
      <c r="AJ12" s="19"/>
      <c r="AK12" s="19"/>
      <c r="AL12" s="19"/>
      <c r="AM12" s="19"/>
      <c r="AN12" s="19"/>
      <c r="AO12" s="22"/>
      <c r="AP12" s="22"/>
      <c r="AQ12" s="22"/>
      <c r="AR12" s="22"/>
      <c r="AS12" s="22"/>
      <c r="AT12" s="22"/>
      <c r="AU12" s="22"/>
      <c r="AV12" s="22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19"/>
      <c r="BU12" s="19"/>
      <c r="BV12" s="19"/>
      <c r="BW12" s="19"/>
      <c r="BX12" s="19"/>
      <c r="BY12" s="19"/>
      <c r="BZ12" s="19"/>
      <c r="CA12" s="19"/>
      <c r="CB12" s="22"/>
      <c r="CC12" s="22"/>
      <c r="CD12" s="22"/>
      <c r="CE12" s="22"/>
    </row>
    <row r="13" spans="1:111" ht="16.5" customHeight="1" x14ac:dyDescent="0.15">
      <c r="A13" s="1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45" t="s">
        <v>83</v>
      </c>
      <c r="P13" s="22" t="s">
        <v>87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19"/>
      <c r="AI13" s="19"/>
      <c r="AJ13" s="19"/>
      <c r="AK13" s="19"/>
      <c r="AL13" s="19"/>
      <c r="AM13" s="19"/>
      <c r="AN13" s="19"/>
      <c r="AO13" s="22"/>
      <c r="AP13" s="22"/>
      <c r="AQ13" s="22"/>
      <c r="AR13" s="22"/>
      <c r="AS13" s="22"/>
      <c r="AT13" s="22"/>
      <c r="AU13" s="22"/>
      <c r="AV13" s="22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19"/>
      <c r="BU13" s="19"/>
      <c r="BV13" s="19"/>
      <c r="BW13" s="19"/>
      <c r="BX13" s="19"/>
      <c r="BY13" s="19"/>
      <c r="BZ13" s="19"/>
      <c r="CA13" s="19"/>
      <c r="CB13" s="22"/>
      <c r="CC13" s="22"/>
      <c r="CD13" s="22"/>
      <c r="CE13" s="22"/>
    </row>
    <row r="14" spans="1:111" ht="16.5" customHeight="1" x14ac:dyDescent="0.15">
      <c r="A14" s="10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 t="s">
        <v>32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733">
        <v>10</v>
      </c>
      <c r="AE14" s="733"/>
      <c r="AF14" s="729" t="s">
        <v>72</v>
      </c>
      <c r="AG14" s="729"/>
      <c r="AH14" s="733">
        <v>50</v>
      </c>
      <c r="AI14" s="733"/>
      <c r="AJ14" s="734" t="s">
        <v>18</v>
      </c>
      <c r="AK14" s="734"/>
      <c r="AL14" s="19"/>
      <c r="AM14" s="19"/>
      <c r="AN14" s="19"/>
      <c r="AO14" s="22"/>
      <c r="AP14" s="22"/>
      <c r="AQ14" s="22"/>
      <c r="AR14" s="22"/>
      <c r="AS14" s="22"/>
      <c r="AT14" s="22"/>
      <c r="AU14" s="22"/>
      <c r="AV14" s="22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19"/>
      <c r="BU14" s="19"/>
      <c r="BV14" s="19"/>
      <c r="BW14" s="19"/>
      <c r="BX14" s="19"/>
      <c r="BY14" s="19"/>
      <c r="BZ14" s="19"/>
      <c r="CA14" s="19"/>
      <c r="CB14" s="22"/>
      <c r="CC14" s="22"/>
      <c r="CD14" s="22"/>
      <c r="CE14" s="22"/>
      <c r="CM14" s="735" t="s">
        <v>253</v>
      </c>
      <c r="CN14" s="735"/>
      <c r="CO14" s="735"/>
      <c r="CP14" s="735"/>
      <c r="CQ14" s="735"/>
      <c r="CR14" s="735"/>
      <c r="CS14" s="735"/>
      <c r="CT14" s="735" t="s">
        <v>254</v>
      </c>
      <c r="CU14" s="735"/>
      <c r="CV14" s="735"/>
      <c r="CW14" s="735"/>
      <c r="CX14" s="735"/>
      <c r="CY14" s="735"/>
      <c r="CZ14" s="735" t="s">
        <v>255</v>
      </c>
      <c r="DA14" s="735"/>
      <c r="DB14" s="735"/>
      <c r="DC14" s="735"/>
      <c r="DD14" s="735"/>
      <c r="DE14" s="735"/>
    </row>
    <row r="15" spans="1:111" ht="16.5" customHeight="1" x14ac:dyDescent="0.15">
      <c r="A15" s="10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 t="s">
        <v>34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733">
        <v>2</v>
      </c>
      <c r="AE15" s="733"/>
      <c r="AF15" s="729" t="s">
        <v>72</v>
      </c>
      <c r="AG15" s="729"/>
      <c r="AH15" s="733">
        <v>50</v>
      </c>
      <c r="AI15" s="733"/>
      <c r="AJ15" s="734" t="s">
        <v>18</v>
      </c>
      <c r="AK15" s="734"/>
      <c r="AL15" s="19"/>
      <c r="AM15" s="19"/>
      <c r="AN15" s="19"/>
      <c r="AO15" s="22"/>
      <c r="AP15" s="22"/>
      <c r="AQ15" s="22"/>
      <c r="AR15" s="22"/>
      <c r="AS15" s="22"/>
      <c r="AT15" s="22"/>
      <c r="AU15" s="22"/>
      <c r="AV15" s="22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19"/>
      <c r="BU15" s="19"/>
      <c r="BV15" s="19"/>
      <c r="BW15" s="19"/>
      <c r="BX15" s="19"/>
      <c r="BY15" s="19"/>
      <c r="BZ15" s="19"/>
      <c r="CA15" s="19"/>
      <c r="CB15" s="22"/>
      <c r="CC15" s="22"/>
      <c r="CD15" s="22"/>
      <c r="CE15" s="22"/>
      <c r="CJ15" s="648" t="s">
        <v>252</v>
      </c>
      <c r="CK15" s="648"/>
      <c r="CL15" s="648"/>
      <c r="CM15" s="717">
        <v>1779902</v>
      </c>
      <c r="CN15" s="717"/>
      <c r="CO15" s="717"/>
      <c r="CP15" s="717"/>
      <c r="CQ15" s="717"/>
      <c r="CR15" s="717"/>
      <c r="CS15" s="717"/>
      <c r="CT15" s="717">
        <v>207035</v>
      </c>
      <c r="CU15" s="717"/>
      <c r="CV15" s="717"/>
      <c r="CW15" s="717"/>
      <c r="CX15" s="717"/>
      <c r="CY15" s="717"/>
      <c r="CZ15" s="736">
        <f>CT15/CM15</f>
        <v>0.1163182017886378</v>
      </c>
      <c r="DA15" s="736"/>
      <c r="DB15" s="736"/>
      <c r="DC15" s="736"/>
      <c r="DD15" s="736"/>
      <c r="DE15" s="736"/>
    </row>
    <row r="16" spans="1:111" ht="16.5" customHeight="1" x14ac:dyDescent="0.15">
      <c r="A16" s="10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 t="s">
        <v>199</v>
      </c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733">
        <v>2</v>
      </c>
      <c r="AE16" s="733"/>
      <c r="AF16" s="729" t="s">
        <v>72</v>
      </c>
      <c r="AG16" s="729"/>
      <c r="AH16" s="733">
        <v>20</v>
      </c>
      <c r="AI16" s="733"/>
      <c r="AJ16" s="734" t="s">
        <v>18</v>
      </c>
      <c r="AK16" s="734"/>
      <c r="AL16" s="19"/>
      <c r="AM16" s="19"/>
      <c r="AN16" s="19"/>
      <c r="AO16" s="22"/>
      <c r="AP16" s="22"/>
      <c r="AQ16" s="22"/>
      <c r="AR16" s="22"/>
      <c r="AS16" s="22"/>
      <c r="AT16" s="22"/>
      <c r="AU16" s="22"/>
      <c r="AV16" s="22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19"/>
      <c r="BU16" s="19"/>
      <c r="BV16" s="19"/>
      <c r="BW16" s="19"/>
      <c r="BX16" s="19"/>
      <c r="BY16" s="19"/>
      <c r="BZ16" s="19"/>
      <c r="CA16" s="19"/>
      <c r="CB16" s="22"/>
      <c r="CC16" s="22"/>
      <c r="CD16" s="22"/>
      <c r="CE16" s="22"/>
      <c r="CJ16" s="730" t="s">
        <v>285</v>
      </c>
      <c r="CK16" s="730"/>
      <c r="CL16" s="730"/>
      <c r="CM16" s="730"/>
      <c r="CN16" s="730"/>
      <c r="CO16" s="730"/>
      <c r="CP16" s="730"/>
      <c r="CQ16" s="730"/>
      <c r="CR16" s="730"/>
      <c r="CS16" s="730"/>
      <c r="CT16" s="730"/>
      <c r="CU16" s="730"/>
      <c r="CV16" s="730"/>
      <c r="CW16" s="730"/>
      <c r="CX16" s="730"/>
      <c r="CY16" s="730"/>
      <c r="CZ16" s="730"/>
      <c r="DA16" s="730"/>
      <c r="DB16" s="730"/>
      <c r="DC16" s="730"/>
      <c r="DD16" s="730"/>
      <c r="DE16" s="730"/>
      <c r="DF16" s="730"/>
      <c r="DG16" s="730"/>
    </row>
    <row r="17" spans="1:111" ht="16.5" customHeight="1" x14ac:dyDescent="0.15">
      <c r="A17" s="1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729" t="s">
        <v>88</v>
      </c>
      <c r="N17" s="729"/>
      <c r="O17" s="731" t="s">
        <v>290</v>
      </c>
      <c r="P17" s="731"/>
      <c r="Q17" s="731"/>
      <c r="R17" s="731"/>
      <c r="S17" s="731"/>
      <c r="T17" s="731"/>
      <c r="U17" s="731"/>
      <c r="V17" s="731"/>
      <c r="W17" s="731"/>
      <c r="X17" s="731"/>
      <c r="Y17" s="731"/>
      <c r="Z17" s="731"/>
      <c r="AA17" s="731"/>
      <c r="AB17" s="731"/>
      <c r="AC17" s="731"/>
      <c r="AD17" s="731"/>
      <c r="AE17" s="731"/>
      <c r="AF17" s="731"/>
      <c r="AG17" s="731"/>
      <c r="AH17" s="731"/>
      <c r="AI17" s="731"/>
      <c r="AJ17" s="731"/>
      <c r="AK17" s="731"/>
      <c r="AL17" s="731"/>
      <c r="AM17" s="731"/>
      <c r="AN17" s="731"/>
      <c r="AO17" s="731"/>
      <c r="AP17" s="150"/>
      <c r="AQ17" s="150"/>
      <c r="AR17" s="150"/>
      <c r="AS17" s="150"/>
      <c r="AT17" s="150"/>
      <c r="AU17" s="150"/>
      <c r="AV17" s="150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9"/>
      <c r="BU17" s="19"/>
      <c r="BV17" s="19"/>
      <c r="BW17" s="19"/>
      <c r="BX17" s="19"/>
      <c r="BY17" s="19"/>
      <c r="BZ17" s="19"/>
      <c r="CA17" s="19"/>
      <c r="CB17" s="150"/>
      <c r="CC17" s="150"/>
      <c r="CD17" s="150"/>
      <c r="CE17" s="150"/>
      <c r="CJ17" s="730"/>
      <c r="CK17" s="730"/>
      <c r="CL17" s="730"/>
      <c r="CM17" s="730"/>
      <c r="CN17" s="730"/>
      <c r="CO17" s="730"/>
      <c r="CP17" s="730"/>
      <c r="CQ17" s="730"/>
      <c r="CR17" s="730"/>
      <c r="CS17" s="730"/>
      <c r="CT17" s="730"/>
      <c r="CU17" s="730"/>
      <c r="CV17" s="730"/>
      <c r="CW17" s="730"/>
      <c r="CX17" s="730"/>
      <c r="CY17" s="730"/>
      <c r="CZ17" s="730"/>
      <c r="DA17" s="730"/>
      <c r="DB17" s="730"/>
      <c r="DC17" s="730"/>
      <c r="DD17" s="730"/>
      <c r="DE17" s="730"/>
      <c r="DF17" s="730"/>
      <c r="DG17" s="730"/>
    </row>
    <row r="18" spans="1:111" ht="16.5" customHeight="1" x14ac:dyDescent="0.15">
      <c r="A18" s="1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240"/>
      <c r="N18" s="240"/>
      <c r="O18" s="394" t="s">
        <v>286</v>
      </c>
      <c r="P18" s="150" t="s">
        <v>85</v>
      </c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242"/>
      <c r="AE18" s="242"/>
      <c r="AF18" s="240"/>
      <c r="AG18" s="240"/>
      <c r="AH18" s="244"/>
      <c r="AI18" s="242"/>
      <c r="AJ18" s="243"/>
      <c r="AK18" s="243"/>
      <c r="AL18" s="19"/>
      <c r="AM18" s="19"/>
      <c r="AN18" s="19"/>
      <c r="AO18" s="150"/>
      <c r="AP18" s="150"/>
      <c r="AQ18" s="150"/>
      <c r="AR18" s="150"/>
      <c r="AS18" s="150"/>
      <c r="AT18" s="150"/>
      <c r="AU18" s="150"/>
      <c r="AV18" s="150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9"/>
      <c r="BU18" s="19"/>
      <c r="BV18" s="19"/>
      <c r="BW18" s="19"/>
      <c r="BX18" s="19"/>
      <c r="BY18" s="19"/>
      <c r="BZ18" s="19"/>
      <c r="CA18" s="19"/>
      <c r="CB18" s="150"/>
      <c r="CC18" s="150"/>
      <c r="CD18" s="150"/>
      <c r="CE18" s="150"/>
      <c r="CJ18" s="730"/>
      <c r="CK18" s="730"/>
      <c r="CL18" s="730"/>
      <c r="CM18" s="730"/>
      <c r="CN18" s="730"/>
      <c r="CO18" s="730"/>
      <c r="CP18" s="730"/>
      <c r="CQ18" s="730"/>
      <c r="CR18" s="730"/>
      <c r="CS18" s="730"/>
      <c r="CT18" s="730"/>
      <c r="CU18" s="730"/>
      <c r="CV18" s="730"/>
      <c r="CW18" s="730"/>
      <c r="CX18" s="730"/>
      <c r="CY18" s="730"/>
      <c r="CZ18" s="730"/>
      <c r="DA18" s="730"/>
      <c r="DB18" s="730"/>
      <c r="DC18" s="730"/>
      <c r="DD18" s="730"/>
      <c r="DE18" s="730"/>
      <c r="DF18" s="730"/>
      <c r="DG18" s="730"/>
    </row>
    <row r="19" spans="1:111" ht="16.5" customHeight="1" x14ac:dyDescent="0.15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 t="s">
        <v>86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87"/>
      <c r="AE19" s="187"/>
      <c r="AF19" s="150"/>
      <c r="AG19" s="150"/>
      <c r="AH19" s="732"/>
      <c r="AI19" s="733"/>
      <c r="AJ19" s="734"/>
      <c r="AK19" s="734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19"/>
      <c r="BU19" s="19"/>
      <c r="BV19" s="19"/>
      <c r="BW19" s="19"/>
      <c r="BX19" s="19"/>
      <c r="BY19" s="19"/>
      <c r="BZ19" s="19"/>
      <c r="CA19" s="19"/>
      <c r="CB19" s="22"/>
      <c r="CC19" s="22"/>
      <c r="CD19" s="22"/>
      <c r="CE19" s="22"/>
      <c r="CJ19" s="730"/>
      <c r="CK19" s="730"/>
      <c r="CL19" s="730"/>
      <c r="CM19" s="730"/>
      <c r="CN19" s="730"/>
      <c r="CO19" s="730"/>
      <c r="CP19" s="730"/>
      <c r="CQ19" s="730"/>
      <c r="CR19" s="730"/>
      <c r="CS19" s="730"/>
      <c r="CT19" s="730"/>
      <c r="CU19" s="730"/>
      <c r="CV19" s="730"/>
      <c r="CW19" s="730"/>
      <c r="CX19" s="730"/>
      <c r="CY19" s="730"/>
      <c r="CZ19" s="730"/>
      <c r="DA19" s="730"/>
      <c r="DB19" s="730"/>
      <c r="DC19" s="730"/>
      <c r="DD19" s="730"/>
      <c r="DE19" s="730"/>
      <c r="DF19" s="730"/>
      <c r="DG19" s="730"/>
    </row>
    <row r="20" spans="1:111" s="259" customFormat="1" ht="16.5" customHeight="1" x14ac:dyDescent="0.15">
      <c r="A20" s="1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729" t="s">
        <v>89</v>
      </c>
      <c r="N20" s="729"/>
      <c r="O20" s="150" t="s">
        <v>291</v>
      </c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257"/>
      <c r="AE20" s="257"/>
      <c r="AF20" s="255"/>
      <c r="AG20" s="255"/>
      <c r="AH20" s="732"/>
      <c r="AI20" s="733"/>
      <c r="AJ20" s="734"/>
      <c r="AK20" s="734"/>
      <c r="AL20" s="19"/>
      <c r="AM20" s="19"/>
      <c r="AN20" s="19"/>
      <c r="AO20" s="150"/>
      <c r="AP20" s="150"/>
      <c r="AQ20" s="150"/>
      <c r="AR20" s="150"/>
      <c r="AS20" s="150"/>
      <c r="AT20" s="150"/>
      <c r="AU20" s="150"/>
      <c r="AV20" s="150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9"/>
      <c r="BU20" s="19"/>
      <c r="BV20" s="19"/>
      <c r="BW20" s="19"/>
      <c r="BX20" s="19"/>
      <c r="BY20" s="19"/>
      <c r="BZ20" s="19"/>
      <c r="CA20" s="19"/>
      <c r="CB20" s="150"/>
      <c r="CC20" s="150"/>
      <c r="CD20" s="150"/>
      <c r="CE20" s="150"/>
      <c r="CJ20" s="730"/>
      <c r="CK20" s="730"/>
      <c r="CL20" s="730"/>
      <c r="CM20" s="730"/>
      <c r="CN20" s="730"/>
      <c r="CO20" s="730"/>
      <c r="CP20" s="730"/>
      <c r="CQ20" s="730"/>
      <c r="CR20" s="730"/>
      <c r="CS20" s="730"/>
      <c r="CT20" s="730"/>
      <c r="CU20" s="730"/>
      <c r="CV20" s="730"/>
      <c r="CW20" s="730"/>
      <c r="CX20" s="730"/>
      <c r="CY20" s="730"/>
      <c r="CZ20" s="730"/>
      <c r="DA20" s="730"/>
      <c r="DB20" s="730"/>
      <c r="DC20" s="730"/>
      <c r="DD20" s="730"/>
      <c r="DE20" s="730"/>
      <c r="DF20" s="730"/>
      <c r="DG20" s="730"/>
    </row>
    <row r="21" spans="1:111" s="259" customFormat="1" ht="16.5" customHeight="1" x14ac:dyDescent="0.15">
      <c r="A21" s="1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255"/>
      <c r="N21" s="255"/>
      <c r="O21" s="394" t="s">
        <v>83</v>
      </c>
      <c r="P21" s="259" t="s">
        <v>295</v>
      </c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257"/>
      <c r="AE21" s="257"/>
      <c r="AF21" s="255"/>
      <c r="AG21" s="255"/>
      <c r="AH21" s="256"/>
      <c r="AI21" s="257"/>
      <c r="AJ21" s="258"/>
      <c r="AK21" s="258"/>
      <c r="AL21" s="19"/>
      <c r="AM21" s="19"/>
      <c r="AN21" s="19"/>
      <c r="AO21" s="150"/>
      <c r="AP21" s="150"/>
      <c r="AQ21" s="150"/>
      <c r="AR21" s="150"/>
      <c r="AS21" s="150"/>
      <c r="AT21" s="150"/>
      <c r="AU21" s="150"/>
      <c r="AV21" s="150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9"/>
      <c r="BU21" s="19"/>
      <c r="BV21" s="19"/>
      <c r="BW21" s="19"/>
      <c r="BX21" s="19"/>
      <c r="BY21" s="19"/>
      <c r="BZ21" s="19"/>
      <c r="CA21" s="19"/>
      <c r="CB21" s="150"/>
      <c r="CC21" s="150"/>
      <c r="CD21" s="150"/>
      <c r="CE21" s="150"/>
      <c r="CJ21" s="730"/>
      <c r="CK21" s="730"/>
      <c r="CL21" s="730"/>
      <c r="CM21" s="730"/>
      <c r="CN21" s="730"/>
      <c r="CO21" s="730"/>
      <c r="CP21" s="730"/>
      <c r="CQ21" s="730"/>
      <c r="CR21" s="730"/>
      <c r="CS21" s="730"/>
      <c r="CT21" s="730"/>
      <c r="CU21" s="730"/>
      <c r="CV21" s="730"/>
      <c r="CW21" s="730"/>
      <c r="CX21" s="730"/>
      <c r="CY21" s="730"/>
      <c r="CZ21" s="730"/>
      <c r="DA21" s="730"/>
      <c r="DB21" s="730"/>
      <c r="DC21" s="730"/>
      <c r="DD21" s="730"/>
      <c r="DE21" s="730"/>
      <c r="DF21" s="730"/>
      <c r="DG21" s="730"/>
    </row>
    <row r="22" spans="1:111" ht="16.5" customHeight="1" x14ac:dyDescent="0.15">
      <c r="A22" s="10"/>
      <c r="B22" s="22"/>
      <c r="C22" s="22"/>
      <c r="D22" s="22"/>
      <c r="E22" s="22"/>
      <c r="F22" s="22"/>
      <c r="G22" s="22"/>
      <c r="H22" s="22"/>
      <c r="I22" s="22"/>
      <c r="J22" s="728" t="s">
        <v>179</v>
      </c>
      <c r="K22" s="728"/>
      <c r="L22" s="728"/>
      <c r="M22" s="22" t="s">
        <v>93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19"/>
      <c r="AI22" s="19"/>
      <c r="AJ22" s="19"/>
      <c r="AK22" s="19"/>
      <c r="AL22" s="19"/>
      <c r="AM22" s="19"/>
      <c r="AN22" s="19"/>
      <c r="AO22" s="22"/>
      <c r="AP22" s="22"/>
      <c r="AQ22" s="22"/>
      <c r="AR22" s="22"/>
      <c r="AS22" s="22"/>
      <c r="AT22" s="22"/>
      <c r="AU22" s="22"/>
      <c r="AV22" s="22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19"/>
      <c r="BU22" s="19"/>
      <c r="BV22" s="19"/>
      <c r="BW22" s="19"/>
      <c r="BX22" s="19"/>
      <c r="BY22" s="19"/>
      <c r="BZ22" s="19"/>
      <c r="CA22" s="19"/>
      <c r="CB22" s="22"/>
      <c r="CC22" s="22"/>
      <c r="CD22" s="22"/>
      <c r="CE22" s="22"/>
      <c r="CJ22" s="730"/>
      <c r="CK22" s="730"/>
      <c r="CL22" s="730"/>
      <c r="CM22" s="730"/>
      <c r="CN22" s="730"/>
      <c r="CO22" s="730"/>
      <c r="CP22" s="730"/>
      <c r="CQ22" s="730"/>
      <c r="CR22" s="730"/>
      <c r="CS22" s="730"/>
      <c r="CT22" s="730"/>
      <c r="CU22" s="730"/>
      <c r="CV22" s="730"/>
      <c r="CW22" s="730"/>
      <c r="CX22" s="730"/>
      <c r="CY22" s="730"/>
      <c r="CZ22" s="730"/>
      <c r="DA22" s="730"/>
      <c r="DB22" s="730"/>
      <c r="DC22" s="730"/>
      <c r="DD22" s="730"/>
      <c r="DE22" s="730"/>
      <c r="DF22" s="730"/>
      <c r="DG22" s="730"/>
    </row>
    <row r="23" spans="1:111" ht="16.5" customHeight="1" x14ac:dyDescent="0.15">
      <c r="A23" s="10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729" t="s">
        <v>84</v>
      </c>
      <c r="N23" s="729"/>
      <c r="O23" s="22" t="s">
        <v>76</v>
      </c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0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0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19"/>
      <c r="BU23" s="19"/>
      <c r="BV23" s="19"/>
      <c r="BW23" s="19"/>
      <c r="BX23" s="19"/>
      <c r="BY23" s="19"/>
      <c r="BZ23" s="19"/>
      <c r="CA23" s="19"/>
      <c r="CB23" s="22"/>
      <c r="CC23" s="22"/>
      <c r="CD23" s="22"/>
      <c r="CE23" s="22"/>
      <c r="CJ23" s="730"/>
      <c r="CK23" s="730"/>
      <c r="CL23" s="730"/>
      <c r="CM23" s="730"/>
      <c r="CN23" s="730"/>
      <c r="CO23" s="730"/>
      <c r="CP23" s="730"/>
      <c r="CQ23" s="730"/>
      <c r="CR23" s="730"/>
      <c r="CS23" s="730"/>
      <c r="CT23" s="730"/>
      <c r="CU23" s="730"/>
      <c r="CV23" s="730"/>
      <c r="CW23" s="730"/>
      <c r="CX23" s="730"/>
      <c r="CY23" s="730"/>
      <c r="CZ23" s="730"/>
      <c r="DA23" s="730"/>
      <c r="DB23" s="730"/>
      <c r="DC23" s="730"/>
      <c r="DD23" s="730"/>
      <c r="DE23" s="730"/>
      <c r="DF23" s="730"/>
      <c r="DG23" s="730"/>
    </row>
    <row r="24" spans="1:111" ht="16.5" customHeight="1" x14ac:dyDescent="0.15">
      <c r="O24" s="146" t="s">
        <v>83</v>
      </c>
      <c r="P24" s="1" t="s">
        <v>296</v>
      </c>
      <c r="CJ24" s="730"/>
      <c r="CK24" s="730"/>
      <c r="CL24" s="730"/>
      <c r="CM24" s="730"/>
      <c r="CN24" s="730"/>
      <c r="CO24" s="730"/>
      <c r="CP24" s="730"/>
      <c r="CQ24" s="730"/>
      <c r="CR24" s="730"/>
      <c r="CS24" s="730"/>
      <c r="CT24" s="730"/>
      <c r="CU24" s="730"/>
      <c r="CV24" s="730"/>
      <c r="CW24" s="730"/>
      <c r="CX24" s="730"/>
      <c r="CY24" s="730"/>
      <c r="CZ24" s="730"/>
      <c r="DA24" s="730"/>
      <c r="DB24" s="730"/>
      <c r="DC24" s="730"/>
      <c r="DD24" s="730"/>
      <c r="DE24" s="730"/>
      <c r="DF24" s="730"/>
      <c r="DG24" s="730"/>
    </row>
    <row r="25" spans="1:111" ht="16.5" customHeight="1" x14ac:dyDescent="0.15">
      <c r="M25" s="729" t="s">
        <v>88</v>
      </c>
      <c r="N25" s="729"/>
      <c r="O25" s="22" t="s">
        <v>75</v>
      </c>
      <c r="P25" s="22"/>
      <c r="Q25" s="22"/>
      <c r="CJ25" s="730"/>
      <c r="CK25" s="730"/>
      <c r="CL25" s="730"/>
      <c r="CM25" s="730"/>
      <c r="CN25" s="730"/>
      <c r="CO25" s="730"/>
      <c r="CP25" s="730"/>
      <c r="CQ25" s="730"/>
      <c r="CR25" s="730"/>
      <c r="CS25" s="730"/>
      <c r="CT25" s="730"/>
      <c r="CU25" s="730"/>
      <c r="CV25" s="730"/>
      <c r="CW25" s="730"/>
      <c r="CX25" s="730"/>
      <c r="CY25" s="730"/>
      <c r="CZ25" s="730"/>
      <c r="DA25" s="730"/>
      <c r="DB25" s="730"/>
      <c r="DC25" s="730"/>
      <c r="DD25" s="730"/>
      <c r="DE25" s="730"/>
      <c r="DF25" s="730"/>
      <c r="DG25" s="730"/>
    </row>
    <row r="26" spans="1:111" ht="16.5" customHeight="1" x14ac:dyDescent="0.15">
      <c r="O26" s="146" t="s">
        <v>83</v>
      </c>
      <c r="P26" s="1" t="s">
        <v>296</v>
      </c>
      <c r="CJ26" s="730"/>
      <c r="CK26" s="730"/>
      <c r="CL26" s="730"/>
      <c r="CM26" s="730"/>
      <c r="CN26" s="730"/>
      <c r="CO26" s="730"/>
      <c r="CP26" s="730"/>
      <c r="CQ26" s="730"/>
      <c r="CR26" s="730"/>
      <c r="CS26" s="730"/>
      <c r="CT26" s="730"/>
      <c r="CU26" s="730"/>
      <c r="CV26" s="730"/>
      <c r="CW26" s="730"/>
      <c r="CX26" s="730"/>
      <c r="CY26" s="730"/>
      <c r="CZ26" s="730"/>
      <c r="DA26" s="730"/>
      <c r="DB26" s="730"/>
      <c r="DC26" s="730"/>
      <c r="DD26" s="730"/>
      <c r="DE26" s="730"/>
      <c r="DF26" s="730"/>
      <c r="DG26" s="730"/>
    </row>
    <row r="27" spans="1:111" ht="16.5" customHeight="1" x14ac:dyDescent="0.15">
      <c r="A27" s="10"/>
      <c r="B27" s="22"/>
      <c r="C27" s="22"/>
      <c r="D27" s="22"/>
      <c r="E27" s="22"/>
      <c r="F27" s="22"/>
      <c r="G27" s="22"/>
      <c r="H27" s="22"/>
      <c r="I27" s="22"/>
      <c r="J27" s="728" t="s">
        <v>0</v>
      </c>
      <c r="K27" s="728"/>
      <c r="L27" s="728"/>
      <c r="M27" s="22" t="s">
        <v>90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19"/>
      <c r="AI27" s="19"/>
      <c r="AJ27" s="19"/>
      <c r="AK27" s="19"/>
      <c r="AL27" s="19"/>
      <c r="AM27" s="19"/>
      <c r="AN27" s="19"/>
      <c r="AO27" s="22"/>
      <c r="AP27" s="22"/>
      <c r="AQ27" s="22"/>
      <c r="AR27" s="22"/>
      <c r="AS27" s="22"/>
      <c r="AT27" s="22"/>
      <c r="AU27" s="22"/>
      <c r="AV27" s="22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19"/>
      <c r="BU27" s="19"/>
      <c r="BV27" s="19"/>
      <c r="BW27" s="19"/>
      <c r="BX27" s="19"/>
      <c r="BY27" s="19"/>
      <c r="BZ27" s="19"/>
      <c r="CA27" s="19"/>
      <c r="CB27" s="22"/>
      <c r="CC27" s="22"/>
      <c r="CD27" s="22"/>
      <c r="CE27" s="22"/>
    </row>
    <row r="28" spans="1:111" ht="16.5" customHeight="1" x14ac:dyDescent="0.15">
      <c r="A28" s="10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729" t="s">
        <v>84</v>
      </c>
      <c r="N28" s="729"/>
      <c r="O28" s="1" t="s">
        <v>256</v>
      </c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0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0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19"/>
      <c r="BU28" s="19"/>
      <c r="BV28" s="19"/>
      <c r="BW28" s="19"/>
      <c r="BX28" s="19"/>
      <c r="BY28" s="19"/>
      <c r="BZ28" s="19"/>
      <c r="CA28" s="19"/>
      <c r="CB28" s="22"/>
      <c r="CC28" s="22"/>
      <c r="CD28" s="22"/>
      <c r="CE28" s="22"/>
    </row>
    <row r="29" spans="1:111" s="254" customFormat="1" ht="12.95" customHeight="1" x14ac:dyDescent="0.15">
      <c r="A29" s="1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252"/>
      <c r="N29" s="252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2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2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9"/>
      <c r="BU29" s="19"/>
      <c r="BV29" s="19"/>
      <c r="BW29" s="19"/>
      <c r="BX29" s="19"/>
      <c r="BY29" s="19"/>
      <c r="BZ29" s="19"/>
      <c r="CA29" s="19"/>
      <c r="CB29" s="150"/>
      <c r="CC29" s="150"/>
      <c r="CD29" s="150"/>
      <c r="CE29" s="150"/>
    </row>
    <row r="30" spans="1:111" ht="16.5" customHeight="1" x14ac:dyDescent="0.15">
      <c r="I30" s="728" t="s">
        <v>166</v>
      </c>
      <c r="J30" s="729"/>
      <c r="K30" s="150" t="s">
        <v>287</v>
      </c>
    </row>
    <row r="31" spans="1:111" s="251" customFormat="1" ht="16.5" customHeight="1" x14ac:dyDescent="0.15">
      <c r="I31" s="245"/>
      <c r="J31" s="260"/>
      <c r="K31" s="260"/>
      <c r="L31" s="260"/>
      <c r="M31" s="394" t="s">
        <v>292</v>
      </c>
      <c r="N31" s="150" t="s">
        <v>293</v>
      </c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</row>
    <row r="32" spans="1:111" s="254" customFormat="1" ht="16.5" customHeight="1" x14ac:dyDescent="0.15">
      <c r="I32" s="253"/>
      <c r="J32" s="260"/>
      <c r="K32" s="260"/>
      <c r="L32" s="26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</row>
    <row r="33" spans="1:83" ht="16.5" customHeight="1" x14ac:dyDescent="0.15">
      <c r="A33" s="10"/>
      <c r="B33" s="22"/>
      <c r="C33" s="22"/>
      <c r="D33" s="22"/>
      <c r="E33" s="22"/>
      <c r="F33" s="22"/>
      <c r="G33" s="22"/>
      <c r="H33" s="22"/>
      <c r="I33" s="728"/>
      <c r="J33" s="729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19"/>
      <c r="BF33" s="19"/>
      <c r="BG33" s="19"/>
      <c r="BH33" s="19"/>
      <c r="BI33" s="21"/>
      <c r="BJ33" s="21"/>
      <c r="BK33" s="21"/>
      <c r="BL33" s="21"/>
      <c r="BM33" s="21"/>
      <c r="BN33" s="21"/>
      <c r="BO33" s="21"/>
      <c r="BP33" s="21"/>
      <c r="BQ33" s="21"/>
      <c r="BR33" s="22"/>
      <c r="BS33" s="22"/>
      <c r="BT33" s="19"/>
      <c r="BU33" s="19"/>
      <c r="BV33" s="19"/>
      <c r="BW33" s="19"/>
      <c r="BX33" s="19"/>
      <c r="BY33" s="19"/>
      <c r="BZ33" s="19"/>
      <c r="CA33" s="19"/>
      <c r="CB33" s="22"/>
      <c r="CC33" s="22"/>
      <c r="CD33" s="22"/>
      <c r="CE33" s="22"/>
    </row>
    <row r="34" spans="1:83" ht="16.5" customHeight="1" x14ac:dyDescent="0.15">
      <c r="A34" s="10"/>
      <c r="B34" s="22"/>
      <c r="C34" s="22"/>
      <c r="D34" s="22"/>
      <c r="E34" s="22"/>
      <c r="F34" s="22"/>
      <c r="G34" s="22"/>
      <c r="H34" s="22"/>
      <c r="I34" s="22"/>
      <c r="J34" s="728"/>
      <c r="K34" s="728"/>
      <c r="L34" s="728"/>
      <c r="M34" s="731"/>
      <c r="N34" s="731"/>
      <c r="O34" s="731"/>
      <c r="P34" s="731"/>
      <c r="Q34" s="731"/>
      <c r="R34" s="731"/>
      <c r="S34" s="731"/>
      <c r="T34" s="731"/>
      <c r="U34" s="731"/>
      <c r="V34" s="731"/>
      <c r="W34" s="731"/>
      <c r="X34" s="731"/>
      <c r="Y34" s="731"/>
      <c r="Z34" s="731"/>
      <c r="AA34" s="731"/>
      <c r="AB34" s="731"/>
      <c r="AC34" s="731"/>
      <c r="AD34" s="731"/>
      <c r="AE34" s="731"/>
      <c r="AF34" s="731"/>
      <c r="AG34" s="731"/>
      <c r="AH34" s="731"/>
      <c r="AI34" s="731"/>
      <c r="AJ34" s="731"/>
      <c r="AK34" s="731"/>
      <c r="AL34" s="731"/>
      <c r="AM34" s="731"/>
      <c r="AN34" s="731"/>
      <c r="AO34" s="731"/>
      <c r="AP34" s="731"/>
      <c r="AQ34" s="731"/>
      <c r="AR34" s="731"/>
      <c r="AS34" s="731"/>
      <c r="AT34" s="731"/>
      <c r="AU34" s="731"/>
      <c r="AV34" s="731"/>
      <c r="AW34" s="731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19"/>
      <c r="BU34" s="19"/>
      <c r="BV34" s="19"/>
      <c r="BW34" s="19"/>
      <c r="BX34" s="19"/>
      <c r="BY34" s="19"/>
      <c r="BZ34" s="19"/>
      <c r="CA34" s="19"/>
      <c r="CB34" s="22"/>
      <c r="CC34" s="22"/>
      <c r="CD34" s="22"/>
      <c r="CE34" s="22"/>
    </row>
    <row r="35" spans="1:83" ht="16.5" customHeight="1" x14ac:dyDescent="0.15">
      <c r="A35" s="10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729"/>
      <c r="N35" s="729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19"/>
      <c r="AI35" s="19"/>
      <c r="AJ35" s="19"/>
      <c r="AK35" s="19"/>
      <c r="AL35" s="19"/>
      <c r="AM35" s="19"/>
      <c r="AN35" s="19"/>
      <c r="AO35" s="22"/>
      <c r="AP35" s="22"/>
      <c r="AQ35" s="22"/>
      <c r="AR35" s="22"/>
      <c r="AS35" s="22"/>
      <c r="AT35" s="22"/>
      <c r="AU35" s="22"/>
      <c r="AV35" s="22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19"/>
      <c r="BU35" s="19"/>
      <c r="BV35" s="19"/>
      <c r="BW35" s="19"/>
      <c r="BX35" s="19"/>
      <c r="BY35" s="19"/>
      <c r="BZ35" s="19"/>
      <c r="CA35" s="19"/>
      <c r="CB35" s="22"/>
      <c r="CC35" s="22"/>
      <c r="CD35" s="22"/>
      <c r="CE35" s="22"/>
    </row>
    <row r="36" spans="1:83" ht="16.5" customHeight="1" x14ac:dyDescent="0.15">
      <c r="A36" s="10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O36" s="145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19"/>
      <c r="AI36" s="19"/>
      <c r="AJ36" s="19"/>
      <c r="AK36" s="19"/>
      <c r="AL36" s="19"/>
      <c r="AM36" s="19"/>
      <c r="AN36" s="19"/>
      <c r="AO36" s="22"/>
      <c r="AP36" s="22"/>
      <c r="AQ36" s="22"/>
      <c r="AR36" s="22"/>
      <c r="AS36" s="22"/>
      <c r="AT36" s="22"/>
      <c r="AU36" s="22"/>
      <c r="AV36" s="22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19"/>
      <c r="BU36" s="19"/>
      <c r="BV36" s="19"/>
      <c r="BW36" s="19"/>
      <c r="BX36" s="19"/>
      <c r="BY36" s="19"/>
      <c r="BZ36" s="19"/>
      <c r="CA36" s="19"/>
      <c r="CB36" s="22"/>
      <c r="CC36" s="22"/>
      <c r="CD36" s="22"/>
      <c r="CE36" s="22"/>
    </row>
    <row r="37" spans="1:83" ht="16.5" customHeight="1" x14ac:dyDescent="0.15"/>
    <row r="38" spans="1:83" ht="16.5" customHeight="1" x14ac:dyDescent="0.15"/>
    <row r="39" spans="1:83" ht="16.5" customHeight="1" x14ac:dyDescent="0.15"/>
    <row r="40" spans="1:83" ht="16.5" customHeight="1" x14ac:dyDescent="0.15"/>
    <row r="41" spans="1:83" ht="16.5" customHeight="1" x14ac:dyDescent="0.15"/>
    <row r="42" spans="1:83" ht="13.5" customHeight="1" x14ac:dyDescent="0.15"/>
    <row r="43" spans="1:83" ht="13.5" customHeight="1" x14ac:dyDescent="0.15"/>
    <row r="44" spans="1:83" ht="13.5" customHeight="1" x14ac:dyDescent="0.15"/>
    <row r="45" spans="1:83" ht="13.5" customHeight="1" x14ac:dyDescent="0.15"/>
    <row r="46" spans="1:83" ht="13.5" customHeight="1" x14ac:dyDescent="0.15"/>
    <row r="47" spans="1:83" ht="13.5" customHeight="1" x14ac:dyDescent="0.15"/>
    <row r="48" spans="1:83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</sheetData>
  <mergeCells count="44">
    <mergeCell ref="CM14:CS14"/>
    <mergeCell ref="CT14:CY14"/>
    <mergeCell ref="CZ14:DE14"/>
    <mergeCell ref="CZ15:DE15"/>
    <mergeCell ref="CT15:CY15"/>
    <mergeCell ref="CM15:CS15"/>
    <mergeCell ref="CJ15:CL15"/>
    <mergeCell ref="I30:J30"/>
    <mergeCell ref="CJ16:DG26"/>
    <mergeCell ref="AH19:AI19"/>
    <mergeCell ref="AJ19:AK19"/>
    <mergeCell ref="J22:L22"/>
    <mergeCell ref="M17:N17"/>
    <mergeCell ref="M23:N23"/>
    <mergeCell ref="M28:N28"/>
    <mergeCell ref="AH20:AI20"/>
    <mergeCell ref="AJ20:AK20"/>
    <mergeCell ref="J27:L27"/>
    <mergeCell ref="O17:AO17"/>
    <mergeCell ref="J6:L6"/>
    <mergeCell ref="M7:N7"/>
    <mergeCell ref="M20:N20"/>
    <mergeCell ref="A3:CE3"/>
    <mergeCell ref="I5:J5"/>
    <mergeCell ref="J9:L9"/>
    <mergeCell ref="AD16:AE16"/>
    <mergeCell ref="AF16:AG16"/>
    <mergeCell ref="AH16:AI16"/>
    <mergeCell ref="AJ16:AK16"/>
    <mergeCell ref="M10:N10"/>
    <mergeCell ref="AD14:AE14"/>
    <mergeCell ref="AJ14:AK14"/>
    <mergeCell ref="AD15:AE15"/>
    <mergeCell ref="AF15:AG15"/>
    <mergeCell ref="AH15:AI15"/>
    <mergeCell ref="O10:AO10"/>
    <mergeCell ref="M35:N35"/>
    <mergeCell ref="M25:N25"/>
    <mergeCell ref="J34:L34"/>
    <mergeCell ref="I33:J33"/>
    <mergeCell ref="M34:AW34"/>
    <mergeCell ref="AJ15:AK15"/>
    <mergeCell ref="AF14:AG14"/>
    <mergeCell ref="AH14:AI14"/>
  </mergeCells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rstPageNumber="47" orientation="landscape" r:id="rId1"/>
  <headerFooter differentOddEven="1" scaleWithDoc="0" alignWithMargins="0">
    <oddFooter>&amp;C&amp;"ＭＳ 明朝,標準"- &amp;P -&amp;R&amp;"ＭＳ 明朝,標準"国民健康保険病院事業会計</oddFooter>
    <evenHeader>&amp;C&amp;"ＭＳ 明朝,標準"- &amp;P -&amp;R&amp;"ＭＳ 明朝,標準"国民健康保険病院事業会計</even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 議案</vt:lpstr>
      <vt:lpstr>2 実施計画</vt:lpstr>
      <vt:lpstr>3 キャッシュフロー</vt:lpstr>
      <vt:lpstr>4 債務負担</vt:lpstr>
      <vt:lpstr>5 前年損益</vt:lpstr>
      <vt:lpstr>6 前年貸借</vt:lpstr>
      <vt:lpstr>7 前年注記</vt:lpstr>
      <vt:lpstr>8 当年貸借</vt:lpstr>
      <vt:lpstr>9 当年注記</vt:lpstr>
      <vt:lpstr>10 収益説明書</vt:lpstr>
      <vt:lpstr>11 資本説明書</vt:lpstr>
      <vt:lpstr>12 地方債</vt:lpstr>
      <vt:lpstr>'1 議案'!Print_Area</vt:lpstr>
      <vt:lpstr>'10 収益説明書'!Print_Area</vt:lpstr>
      <vt:lpstr>'11 資本説明書'!Print_Area</vt:lpstr>
      <vt:lpstr>'12 地方債'!Print_Area</vt:lpstr>
      <vt:lpstr>'2 実施計画'!Print_Area</vt:lpstr>
      <vt:lpstr>'3 キャッシュフロー'!Print_Area</vt:lpstr>
      <vt:lpstr>'4 債務負担'!Print_Area</vt:lpstr>
      <vt:lpstr>'5 前年損益'!Print_Area</vt:lpstr>
      <vt:lpstr>'6 前年貸借'!Print_Area</vt:lpstr>
      <vt:lpstr>'7 前年注記'!Print_Area</vt:lpstr>
      <vt:lpstr>'8 当年貸借'!Print_Area</vt:lpstr>
      <vt:lpstr>'9 当年注記'!Print_Area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naoto.s</dc:creator>
  <cp:lastModifiedBy>福澤 秀一</cp:lastModifiedBy>
  <cp:lastPrinted>2025-03-06T23:45:23Z</cp:lastPrinted>
  <dcterms:created xsi:type="dcterms:W3CDTF">2003-08-14T06:26:52Z</dcterms:created>
  <dcterms:modified xsi:type="dcterms:W3CDTF">2025-06-25T02:41:31Z</dcterms:modified>
</cp:coreProperties>
</file>