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-fukuzawa\Desktop\"/>
    </mc:Choice>
  </mc:AlternateContent>
  <xr:revisionPtr revIDLastSave="0" documentId="13_ncr:1_{F4B388C7-97AF-4235-8D21-048011CBF95A}" xr6:coauthVersionLast="47" xr6:coauthVersionMax="47" xr10:uidLastSave="{00000000-0000-0000-0000-000000000000}"/>
  <bookViews>
    <workbookView xWindow="20370" yWindow="-120" windowWidth="29040" windowHeight="16440" xr2:uid="{68AF1CE0-A498-4010-AEF8-DC502EEFDEB9}"/>
  </bookViews>
  <sheets>
    <sheet name="第１表" sheetId="1" r:id="rId1"/>
    <sheet name="総括(歳入)" sheetId="2" r:id="rId2"/>
    <sheet name="総括(歳出)" sheetId="3" r:id="rId3"/>
    <sheet name="明細(歳入)" sheetId="4" r:id="rId4"/>
    <sheet name="明細(歳出)" sheetId="5" r:id="rId5"/>
  </sheets>
  <definedNames>
    <definedName name="_xlnm.Print_Area" localSheetId="2">'総括(歳出)'!$A:$K</definedName>
    <definedName name="_xlnm.Print_Area" localSheetId="1">'総括(歳入)'!$A:$G</definedName>
    <definedName name="_xlnm.Print_Area" localSheetId="0">第１表!$A:$N</definedName>
    <definedName name="_xlnm.Print_Area" localSheetId="4">'明細(歳出)'!$A:$M</definedName>
    <definedName name="_xlnm.Print_Area" localSheetId="3">'明細(歳入)'!$A:$I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5" l="1"/>
  <c r="E18" i="5"/>
  <c r="E12" i="5"/>
  <c r="E8" i="5"/>
  <c r="E28" i="4"/>
  <c r="E25" i="4"/>
  <c r="E19" i="4"/>
  <c r="E16" i="4"/>
  <c r="E10" i="4"/>
  <c r="E7" i="4"/>
  <c r="K8" i="3"/>
  <c r="K7" i="3"/>
  <c r="G10" i="2"/>
  <c r="F10" i="2"/>
  <c r="E10" i="2"/>
  <c r="G9" i="2"/>
  <c r="E9" i="2"/>
  <c r="W8" i="2"/>
  <c r="G8" i="2" s="1"/>
  <c r="F8" i="2"/>
  <c r="E8" i="2"/>
  <c r="W7" i="2"/>
  <c r="G7" i="2" s="1"/>
  <c r="F7" i="2"/>
  <c r="E7" i="2"/>
  <c r="W6" i="2"/>
  <c r="G6" i="2"/>
  <c r="F6" i="2"/>
  <c r="E6" i="2"/>
  <c r="AF40" i="1"/>
  <c r="M40" i="1" s="1"/>
  <c r="K40" i="1"/>
  <c r="I40" i="1"/>
  <c r="A40" i="1"/>
  <c r="AF39" i="1"/>
  <c r="M39" i="1"/>
  <c r="I39" i="1"/>
  <c r="AF38" i="1"/>
  <c r="M38" i="1"/>
  <c r="K38" i="1"/>
  <c r="I38" i="1"/>
  <c r="AF37" i="1"/>
  <c r="M37" i="1" s="1"/>
  <c r="K37" i="1"/>
  <c r="I37" i="1"/>
  <c r="AF36" i="1"/>
  <c r="M36" i="1" s="1"/>
  <c r="K36" i="1"/>
  <c r="I36" i="1"/>
  <c r="AF35" i="1"/>
  <c r="M35" i="1" s="1"/>
  <c r="K35" i="1"/>
  <c r="I35" i="1"/>
  <c r="AF12" i="1"/>
  <c r="M12" i="1" s="1"/>
  <c r="K12" i="1"/>
  <c r="I12" i="1"/>
  <c r="A12" i="1"/>
  <c r="AF11" i="1"/>
  <c r="M11" i="1"/>
  <c r="I11" i="1"/>
  <c r="AF10" i="1"/>
  <c r="M10" i="1"/>
  <c r="K10" i="1"/>
  <c r="I10" i="1"/>
  <c r="AF9" i="1"/>
  <c r="M9" i="1" s="1"/>
  <c r="K9" i="1"/>
  <c r="I9" i="1"/>
  <c r="AF8" i="1"/>
  <c r="M8" i="1" s="1"/>
  <c r="K8" i="1"/>
  <c r="I8" i="1"/>
  <c r="AF7" i="1"/>
  <c r="M7" i="1"/>
  <c r="K7" i="1"/>
  <c r="I7" i="1"/>
  <c r="AF6" i="1"/>
  <c r="M6" i="1" s="1"/>
  <c r="K6" i="1"/>
  <c r="I6" i="1"/>
  <c r="AF5" i="1"/>
  <c r="M5" i="1" s="1"/>
  <c r="K5" i="1"/>
  <c r="I5" i="1"/>
</calcChain>
</file>

<file path=xl/sharedStrings.xml><?xml version="1.0" encoding="utf-8"?>
<sst xmlns="http://schemas.openxmlformats.org/spreadsheetml/2006/main" count="172" uniqueCount="98">
  <si>
    <t>- 2 -</t>
    <phoneticPr fontId="2"/>
  </si>
  <si>
    <t>第１表　歳入歳出予算補正</t>
    <rPh sb="10" eb="12">
      <t>ホセイ</t>
    </rPh>
    <phoneticPr fontId="2"/>
  </si>
  <si>
    <t>(歳入)</t>
  </si>
  <si>
    <t>(単位 千円)</t>
    <phoneticPr fontId="2"/>
  </si>
  <si>
    <t>款</t>
    <phoneticPr fontId="2"/>
  </si>
  <si>
    <t>項</t>
    <phoneticPr fontId="2"/>
  </si>
  <si>
    <t>補 正 前 の 額</t>
    <rPh sb="0" eb="1">
      <t>タスク</t>
    </rPh>
    <rPh sb="2" eb="3">
      <t>セイ</t>
    </rPh>
    <rPh sb="4" eb="5">
      <t>マエ</t>
    </rPh>
    <rPh sb="8" eb="9">
      <t>ガク</t>
    </rPh>
    <phoneticPr fontId="2"/>
  </si>
  <si>
    <t>補　正　額</t>
    <rPh sb="0" eb="1">
      <t>タスク</t>
    </rPh>
    <rPh sb="2" eb="3">
      <t>セイ</t>
    </rPh>
    <rPh sb="4" eb="5">
      <t>ガク</t>
    </rPh>
    <phoneticPr fontId="2"/>
  </si>
  <si>
    <t>計</t>
    <rPh sb="0" eb="1">
      <t>ケイ</t>
    </rPh>
    <phoneticPr fontId="2"/>
  </si>
  <si>
    <t>国庫支出金　　　　　　　　　　　　　　　　　　　　　　　　　</t>
  </si>
  <si>
    <t>国庫補助金　　　　　　　　　　　　　　　　　　　　　　　　　</t>
  </si>
  <si>
    <t>県支出金　　　　　　　　　　　　　　　　　　　　　　　　　　</t>
  </si>
  <si>
    <t>県補助金　　　　　　　　　　　　　　　　　　　　　　　　　　</t>
  </si>
  <si>
    <t>補　正　さ　れ　な　か　っ　た　款　に　か　か　る　額</t>
    <rPh sb="16" eb="17">
      <t>カン</t>
    </rPh>
    <phoneticPr fontId="2"/>
  </si>
  <si>
    <t>←歳入歳出区分</t>
  </si>
  <si>
    <t>会計単位編集時に金額（本年度予算額）を退避 →</t>
    <rPh sb="0" eb="2">
      <t>カイケイ</t>
    </rPh>
    <rPh sb="2" eb="4">
      <t>タンイ</t>
    </rPh>
    <rPh sb="4" eb="6">
      <t>ヘンシュウ</t>
    </rPh>
    <rPh sb="6" eb="7">
      <t>ジ</t>
    </rPh>
    <rPh sb="8" eb="10">
      <t>キンガク</t>
    </rPh>
    <rPh sb="11" eb="14">
      <t>ホンネンド</t>
    </rPh>
    <rPh sb="14" eb="16">
      <t>ヨサン</t>
    </rPh>
    <rPh sb="16" eb="17">
      <t>ガク</t>
    </rPh>
    <rPh sb="19" eb="21">
      <t>タイヒ</t>
    </rPh>
    <phoneticPr fontId="2"/>
  </si>
  <si>
    <t>繰入金　　　　　　　　　　　　　　　　　　　　　　　　　　　</t>
  </si>
  <si>
    <t>一般会計繰入金　　　　　　　　　　　　　　　　　　　　　　　</t>
  </si>
  <si>
    <t>(歳出)</t>
  </si>
  <si>
    <t>- 3 -</t>
    <phoneticPr fontId="2"/>
  </si>
  <si>
    <t>地域支援事業費　　　　　　　　　　　　　　　　　　　　　　　</t>
  </si>
  <si>
    <t>包括的支援事業・任意事業費　　　　　　　　　　　　　　　　　</t>
  </si>
  <si>
    <t>基金積立金　　　　　　　　　　　　　　　　　　　　　　　　　</t>
  </si>
  <si>
    <t>歳入歳出補正予算事項別明細書</t>
    <phoneticPr fontId="5"/>
  </si>
  <si>
    <t>１　総括</t>
  </si>
  <si>
    <t>(単位　千円)</t>
  </si>
  <si>
    <t>款</t>
  </si>
  <si>
    <t>補正前の額</t>
    <phoneticPr fontId="2"/>
  </si>
  <si>
    <t>補正前の額</t>
    <phoneticPr fontId="5"/>
  </si>
  <si>
    <t>補正額</t>
    <phoneticPr fontId="2"/>
  </si>
  <si>
    <t>補正額</t>
    <phoneticPr fontId="5"/>
  </si>
  <si>
    <t>計</t>
    <phoneticPr fontId="2"/>
  </si>
  <si>
    <t>計</t>
    <phoneticPr fontId="5"/>
  </si>
  <si>
    <t>補　正　さ　れ　な　か　っ　た　款　に　か　か　る　額</t>
    <rPh sb="0" eb="1">
      <t>タスク</t>
    </rPh>
    <rPh sb="2" eb="3">
      <t>セイ</t>
    </rPh>
    <rPh sb="16" eb="17">
      <t>カン</t>
    </rPh>
    <rPh sb="26" eb="27">
      <t>ガク</t>
    </rPh>
    <phoneticPr fontId="5"/>
  </si>
  <si>
    <t>歳入合計</t>
    <rPh sb="0" eb="2">
      <t>サイニュウ</t>
    </rPh>
    <rPh sb="2" eb="4">
      <t>ゴウケイ</t>
    </rPh>
    <phoneticPr fontId="5"/>
  </si>
  <si>
    <t>- 4 -</t>
    <phoneticPr fontId="5"/>
  </si>
  <si>
    <t xml:space="preserve">補  正  額  の  財  源  内  訳       </t>
    <phoneticPr fontId="2"/>
  </si>
  <si>
    <t>特     定     財     源</t>
  </si>
  <si>
    <t>一般</t>
    <rPh sb="0" eb="2">
      <t>イッパン</t>
    </rPh>
    <phoneticPr fontId="2"/>
  </si>
  <si>
    <t>国県支出金</t>
  </si>
  <si>
    <t>地方債</t>
  </si>
  <si>
    <t>その他</t>
  </si>
  <si>
    <t>財源</t>
  </si>
  <si>
    <t>補 正 さ れ な か っ た 款 に か か る 額</t>
    <rPh sb="0" eb="1">
      <t>タスク</t>
    </rPh>
    <rPh sb="2" eb="3">
      <t>セイ</t>
    </rPh>
    <rPh sb="16" eb="17">
      <t>カン</t>
    </rPh>
    <rPh sb="26" eb="27">
      <t>ガク</t>
    </rPh>
    <phoneticPr fontId="2"/>
  </si>
  <si>
    <t>歳出合計</t>
    <rPh sb="0" eb="2">
      <t>サイシュツ</t>
    </rPh>
    <rPh sb="2" eb="4">
      <t>ゴウケイ</t>
    </rPh>
    <phoneticPr fontId="2"/>
  </si>
  <si>
    <t>- 5 -</t>
    <phoneticPr fontId="2"/>
  </si>
  <si>
    <t>２　歳入</t>
  </si>
  <si>
    <t>(単位 千円)</t>
    <phoneticPr fontId="6"/>
  </si>
  <si>
    <t>節</t>
  </si>
  <si>
    <t>目</t>
  </si>
  <si>
    <t>補正前の額</t>
    <phoneticPr fontId="6"/>
  </si>
  <si>
    <t>補正額</t>
    <phoneticPr fontId="6"/>
  </si>
  <si>
    <t>計</t>
    <phoneticPr fontId="6"/>
  </si>
  <si>
    <t>区     分</t>
  </si>
  <si>
    <t>金   額</t>
  </si>
  <si>
    <t>説　明</t>
  </si>
  <si>
    <t>計</t>
  </si>
  <si>
    <t>(項) 2 国庫補助金</t>
    <phoneticPr fontId="6"/>
  </si>
  <si>
    <t>(項) 2 県補助金</t>
    <phoneticPr fontId="6"/>
  </si>
  <si>
    <t>- 6 -</t>
    <phoneticPr fontId="6"/>
  </si>
  <si>
    <t>(款) 3 国庫支出金</t>
    <phoneticPr fontId="6"/>
  </si>
  <si>
    <t>地域支援事業交付金</t>
    <phoneticPr fontId="1"/>
  </si>
  <si>
    <t>現年度分</t>
  </si>
  <si>
    <t xml:space="preserve"> 地域支援事業交付金（介護予防・日常生活支援総合事業以外）</t>
  </si>
  <si>
    <t>（介護予防・日常生活</t>
    <phoneticPr fontId="1"/>
  </si>
  <si>
    <t>支援総合事業以外）</t>
    <phoneticPr fontId="1"/>
  </si>
  <si>
    <t>(款) 5 県支出金</t>
    <phoneticPr fontId="6"/>
  </si>
  <si>
    <t>(款) 7 繰入金</t>
    <phoneticPr fontId="6"/>
  </si>
  <si>
    <t>(項) 1 一般会計繰入金</t>
    <phoneticPr fontId="6"/>
  </si>
  <si>
    <t>地域支援事業繰入金</t>
    <phoneticPr fontId="1"/>
  </si>
  <si>
    <t xml:space="preserve"> 地域支援事業繰入金（介護予防・日常生活支援総合事業以外）</t>
  </si>
  <si>
    <t>３　歳出</t>
  </si>
  <si>
    <t>(単位 千円)</t>
  </si>
  <si>
    <t>補  正  額  の  財  源  内  訳</t>
    <phoneticPr fontId="6"/>
  </si>
  <si>
    <t>特    定    財    源</t>
  </si>
  <si>
    <t>一般</t>
  </si>
  <si>
    <t>区分</t>
    <phoneticPr fontId="2"/>
  </si>
  <si>
    <t>金額</t>
    <phoneticPr fontId="2"/>
  </si>
  <si>
    <t>説明</t>
    <phoneticPr fontId="2"/>
  </si>
  <si>
    <t>給料</t>
  </si>
  <si>
    <t xml:space="preserve"> 一般職給</t>
  </si>
  <si>
    <t>職員手当等</t>
  </si>
  <si>
    <t>共済費</t>
  </si>
  <si>
    <t xml:space="preserve"> 市町村職員共済組合負担金</t>
  </si>
  <si>
    <t>(款) 3 地域支援事業費</t>
    <phoneticPr fontId="6"/>
  </si>
  <si>
    <t>(項) 3 包括的支援事業・任意事業費</t>
    <phoneticPr fontId="6"/>
  </si>
  <si>
    <t>包括的支援</t>
  </si>
  <si>
    <t>事業・任意</t>
  </si>
  <si>
    <t xml:space="preserve"> 一般職期末手当等                    62</t>
  </si>
  <si>
    <t>事業費</t>
  </si>
  <si>
    <t xml:space="preserve"> 退職手当負担金                      23</t>
  </si>
  <si>
    <t>(款) 4 基金積立金</t>
    <phoneticPr fontId="6"/>
  </si>
  <si>
    <t>(項) 1 基金積立金</t>
    <phoneticPr fontId="6"/>
  </si>
  <si>
    <t>介護保険基</t>
  </si>
  <si>
    <t>積立金</t>
  </si>
  <si>
    <t xml:space="preserve"> 介護保険基金積立金</t>
  </si>
  <si>
    <t>金積立金</t>
  </si>
  <si>
    <t>- 7 -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</si>
</sst>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&quot;#,##0"/>
    <numFmt numFmtId="177" formatCode="#,##0;#,##0"/>
    <numFmt numFmtId="178" formatCode="#,###;#,###"/>
    <numFmt numFmtId="179" formatCode="#,###;&quot;△&quot;#,###"/>
  </numFmts>
  <fonts count="9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name val="明朝"/>
      <family val="1"/>
      <charset val="128"/>
    </font>
    <font>
      <sz val="10"/>
      <name val="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auto="1"/>
      </right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19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4" fillId="0" borderId="6" xfId="0" applyFont="1" applyBorder="1" applyAlignment="1">
      <alignment horizontal="right" vertical="center"/>
    </xf>
    <xf numFmtId="0" fontId="0" fillId="0" borderId="7" xfId="0" applyBorder="1" applyAlignment="1">
      <alignment vertical="center"/>
    </xf>
    <xf numFmtId="0" fontId="4" fillId="0" borderId="7" xfId="0" applyFont="1" applyBorder="1" applyAlignment="1">
      <alignment horizontal="distributed" vertical="center"/>
    </xf>
    <xf numFmtId="0" fontId="0" fillId="0" borderId="8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7" xfId="0" applyBorder="1" applyAlignment="1">
      <alignment vertical="top"/>
    </xf>
    <xf numFmtId="0" fontId="0" fillId="0" borderId="9" xfId="0" applyBorder="1" applyAlignment="1">
      <alignment horizontal="right" vertical="top"/>
    </xf>
    <xf numFmtId="0" fontId="0" fillId="0" borderId="0" xfId="0" applyAlignment="1">
      <alignment vertical="top"/>
    </xf>
    <xf numFmtId="176" fontId="4" fillId="0" borderId="0" xfId="0" applyNumberFormat="1" applyFont="1" applyAlignment="1">
      <alignment vertical="center"/>
    </xf>
    <xf numFmtId="176" fontId="0" fillId="0" borderId="0" xfId="0" applyNumberFormat="1" applyAlignment="1" applyProtection="1">
      <alignment vertical="center"/>
      <protection locked="0"/>
    </xf>
    <xf numFmtId="0" fontId="0" fillId="0" borderId="10" xfId="0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13" xfId="0" applyBorder="1" applyAlignment="1">
      <alignment vertical="center"/>
    </xf>
    <xf numFmtId="49" fontId="0" fillId="0" borderId="14" xfId="0" applyNumberFormat="1" applyBorder="1" applyAlignment="1">
      <alignment horizontal="right" vertical="center"/>
    </xf>
    <xf numFmtId="0" fontId="0" fillId="0" borderId="12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6" xfId="0" applyBorder="1" applyAlignment="1">
      <alignment horizontal="centerContinuous" vertical="center"/>
    </xf>
    <xf numFmtId="0" fontId="0" fillId="0" borderId="17" xfId="0" applyBorder="1" applyAlignment="1">
      <alignment horizontal="centerContinuous" vertical="center"/>
    </xf>
    <xf numFmtId="0" fontId="0" fillId="0" borderId="17" xfId="0" applyBorder="1" applyAlignment="1">
      <alignment horizontal="centerContinuous"/>
    </xf>
    <xf numFmtId="0" fontId="0" fillId="0" borderId="18" xfId="0" applyBorder="1" applyAlignment="1">
      <alignment horizontal="right" vertical="center"/>
    </xf>
    <xf numFmtId="0" fontId="0" fillId="0" borderId="17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top"/>
    </xf>
    <xf numFmtId="0" fontId="0" fillId="0" borderId="3" xfId="0" applyBorder="1" applyAlignment="1">
      <alignment horizontal="distributed" vertical="center" justifyLastLine="1"/>
    </xf>
    <xf numFmtId="0" fontId="0" fillId="0" borderId="22" xfId="0" applyBorder="1" applyAlignment="1">
      <alignment horizontal="distributed" vertical="center" justifyLastLine="1"/>
    </xf>
    <xf numFmtId="0" fontId="0" fillId="0" borderId="5" xfId="0" applyBorder="1" applyAlignment="1">
      <alignment horizontal="distributed" vertical="center" justifyLastLine="1"/>
    </xf>
    <xf numFmtId="0" fontId="4" fillId="0" borderId="23" xfId="0" applyFont="1" applyBorder="1" applyAlignment="1">
      <alignment horizontal="right" vertical="center"/>
    </xf>
    <xf numFmtId="0" fontId="0" fillId="0" borderId="24" xfId="0" applyBorder="1" applyAlignment="1">
      <alignment vertical="center"/>
    </xf>
    <xf numFmtId="0" fontId="4" fillId="0" borderId="24" xfId="0" applyFont="1" applyBorder="1" applyAlignment="1">
      <alignment horizontal="distributed" vertical="center"/>
    </xf>
    <xf numFmtId="0" fontId="0" fillId="0" borderId="25" xfId="0" applyBorder="1" applyAlignment="1">
      <alignment vertical="center"/>
    </xf>
    <xf numFmtId="0" fontId="0" fillId="0" borderId="25" xfId="0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4" fillId="0" borderId="0" xfId="0" applyFont="1" applyAlignment="1">
      <alignment vertical="center"/>
    </xf>
    <xf numFmtId="0" fontId="0" fillId="0" borderId="13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0" xfId="0" applyProtection="1">
      <protection locked="0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distributed" vertical="center"/>
    </xf>
    <xf numFmtId="0" fontId="0" fillId="0" borderId="27" xfId="0" applyBorder="1" applyAlignment="1">
      <alignment horizontal="center" vertical="center"/>
    </xf>
    <xf numFmtId="0" fontId="0" fillId="0" borderId="27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1" xfId="0" applyBorder="1"/>
    <xf numFmtId="0" fontId="0" fillId="0" borderId="33" xfId="0" applyBorder="1" applyAlignment="1">
      <alignment horizontal="distributed" vertical="center" justifyLastLine="1"/>
    </xf>
    <xf numFmtId="0" fontId="0" fillId="0" borderId="34" xfId="0" applyBorder="1" applyAlignment="1">
      <alignment horizontal="distributed" vertical="center" justifyLastLine="1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5" xfId="0" applyBorder="1" applyAlignment="1">
      <alignment horizontal="distributed" vertical="center"/>
    </xf>
    <xf numFmtId="0" fontId="0" fillId="0" borderId="35" xfId="0" quotePrefix="1" applyBorder="1" applyAlignment="1">
      <alignment horizontal="distributed" vertical="center" justifyLastLine="1"/>
    </xf>
    <xf numFmtId="0" fontId="0" fillId="0" borderId="14" xfId="0" applyBorder="1" applyAlignment="1">
      <alignment horizontal="distributed" vertical="center" justifyLastLine="1"/>
    </xf>
    <xf numFmtId="0" fontId="0" fillId="0" borderId="36" xfId="0" applyBorder="1" applyAlignment="1">
      <alignment horizontal="distributed" vertical="center" justifyLastLine="1"/>
    </xf>
    <xf numFmtId="176" fontId="4" fillId="0" borderId="25" xfId="0" applyNumberFormat="1" applyFont="1" applyBorder="1" applyAlignment="1">
      <alignment vertical="center"/>
    </xf>
    <xf numFmtId="176" fontId="0" fillId="0" borderId="25" xfId="0" applyNumberFormat="1" applyBorder="1" applyAlignment="1">
      <alignment horizontal="right" vertical="center"/>
    </xf>
    <xf numFmtId="177" fontId="0" fillId="0" borderId="25" xfId="0" applyNumberFormat="1" applyBorder="1" applyAlignment="1">
      <alignment horizontal="right" vertical="center"/>
    </xf>
    <xf numFmtId="176" fontId="0" fillId="0" borderId="26" xfId="0" applyNumberFormat="1" applyBorder="1" applyAlignment="1">
      <alignment horizontal="right" vertical="center"/>
    </xf>
    <xf numFmtId="178" fontId="0" fillId="0" borderId="0" xfId="0" applyNumberFormat="1" applyAlignment="1">
      <alignment horizontal="right" vertical="center"/>
    </xf>
    <xf numFmtId="179" fontId="0" fillId="0" borderId="25" xfId="0" applyNumberFormat="1" applyBorder="1" applyAlignment="1">
      <alignment horizontal="right" vertical="center"/>
    </xf>
    <xf numFmtId="176" fontId="0" fillId="0" borderId="13" xfId="0" applyNumberFormat="1" applyBorder="1" applyAlignment="1" applyProtection="1">
      <alignment vertical="center"/>
      <protection locked="0"/>
    </xf>
    <xf numFmtId="176" fontId="0" fillId="0" borderId="13" xfId="0" applyNumberFormat="1" applyBorder="1" applyAlignment="1" applyProtection="1">
      <alignment horizontal="right" vertical="center"/>
      <protection locked="0"/>
    </xf>
    <xf numFmtId="176" fontId="0" fillId="0" borderId="13" xfId="0" applyNumberFormat="1" applyBorder="1" applyAlignment="1">
      <alignment horizontal="right" vertical="center"/>
    </xf>
    <xf numFmtId="179" fontId="0" fillId="0" borderId="13" xfId="0" applyNumberFormat="1" applyBorder="1" applyAlignment="1">
      <alignment horizontal="right" vertical="center"/>
    </xf>
    <xf numFmtId="176" fontId="0" fillId="0" borderId="37" xfId="0" applyNumberFormat="1" applyBorder="1" applyAlignment="1">
      <alignment horizontal="right" vertical="center"/>
    </xf>
    <xf numFmtId="176" fontId="0" fillId="0" borderId="27" xfId="0" applyNumberFormat="1" applyBorder="1" applyAlignment="1">
      <alignment horizontal="right" vertical="center"/>
    </xf>
    <xf numFmtId="179" fontId="0" fillId="0" borderId="27" xfId="0" applyNumberFormat="1" applyBorder="1" applyAlignment="1">
      <alignment horizontal="right" vertical="center"/>
    </xf>
    <xf numFmtId="176" fontId="0" fillId="0" borderId="28" xfId="0" applyNumberFormat="1" applyBorder="1" applyAlignment="1">
      <alignment horizontal="right" vertical="center"/>
    </xf>
    <xf numFmtId="177" fontId="0" fillId="0" borderId="0" xfId="0" applyNumberFormat="1" applyAlignment="1">
      <alignment horizontal="right" vertical="center"/>
    </xf>
    <xf numFmtId="0" fontId="0" fillId="0" borderId="0" xfId="0" quotePrefix="1" applyAlignment="1">
      <alignment horizontal="centerContinuous" vertical="center"/>
    </xf>
    <xf numFmtId="0" fontId="7" fillId="0" borderId="0" xfId="0" quotePrefix="1" applyFont="1" applyAlignment="1">
      <alignment horizontal="centerContinuous"/>
    </xf>
    <xf numFmtId="0" fontId="7" fillId="0" borderId="0" xfId="0" quotePrefix="1" applyFont="1" applyAlignment="1">
      <alignment horizontal="center"/>
    </xf>
    <xf numFmtId="0" fontId="7" fillId="0" borderId="0" xfId="0" applyFont="1" applyAlignment="1">
      <alignment vertical="center"/>
    </xf>
    <xf numFmtId="176" fontId="7" fillId="0" borderId="0" xfId="0" applyNumberFormat="1" applyFont="1" applyAlignment="1">
      <alignment vertical="center"/>
    </xf>
    <xf numFmtId="0" fontId="7" fillId="0" borderId="0" xfId="0" applyFont="1" applyAlignment="1" applyProtection="1">
      <alignment vertical="center"/>
      <protection locked="0"/>
    </xf>
    <xf numFmtId="176" fontId="7" fillId="0" borderId="0" xfId="0" applyNumberFormat="1" applyFont="1" applyAlignment="1" applyProtection="1">
      <alignment vertical="center"/>
      <protection locked="0"/>
    </xf>
    <xf numFmtId="176" fontId="7" fillId="0" borderId="0" xfId="0" applyNumberFormat="1" applyFont="1" applyAlignment="1">
      <alignment horizontal="right" vertical="center"/>
    </xf>
    <xf numFmtId="0" fontId="7" fillId="0" borderId="29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176" fontId="7" fillId="0" borderId="3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centerContinuous" vertical="center"/>
    </xf>
    <xf numFmtId="176" fontId="7" fillId="0" borderId="4" xfId="0" applyNumberFormat="1" applyFont="1" applyBorder="1" applyAlignment="1">
      <alignment horizontal="centerContinuous" vertical="center"/>
    </xf>
    <xf numFmtId="0" fontId="7" fillId="0" borderId="38" xfId="0" applyFont="1" applyBorder="1" applyAlignment="1">
      <alignment vertical="center"/>
    </xf>
    <xf numFmtId="176" fontId="7" fillId="0" borderId="39" xfId="0" applyNumberFormat="1" applyFont="1" applyBorder="1" applyAlignment="1">
      <alignment horizontal="distributed" vertical="center" justifyLastLine="1"/>
    </xf>
    <xf numFmtId="176" fontId="7" fillId="0" borderId="32" xfId="0" applyNumberFormat="1" applyFont="1" applyBorder="1" applyAlignment="1">
      <alignment horizontal="distributed" vertical="center" justifyLastLine="1"/>
    </xf>
    <xf numFmtId="0" fontId="7" fillId="0" borderId="41" xfId="0" quotePrefix="1" applyFont="1" applyBorder="1" applyAlignment="1">
      <alignment horizontal="distributed" vertical="center" justifyLastLine="1"/>
    </xf>
    <xf numFmtId="0" fontId="7" fillId="0" borderId="23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176" fontId="7" fillId="0" borderId="25" xfId="0" applyNumberFormat="1" applyFont="1" applyBorder="1" applyAlignment="1">
      <alignment horizontal="center" vertical="center"/>
    </xf>
    <xf numFmtId="0" fontId="7" fillId="0" borderId="36" xfId="0" applyFont="1" applyBorder="1" applyAlignment="1">
      <alignment vertical="center"/>
    </xf>
    <xf numFmtId="0" fontId="7" fillId="0" borderId="24" xfId="0" applyFont="1" applyBorder="1" applyAlignment="1">
      <alignment horizontal="distributed" vertical="center"/>
    </xf>
    <xf numFmtId="176" fontId="8" fillId="0" borderId="35" xfId="0" applyNumberFormat="1" applyFont="1" applyBorder="1" applyAlignment="1">
      <alignment vertical="center"/>
    </xf>
    <xf numFmtId="0" fontId="8" fillId="0" borderId="35" xfId="0" applyFont="1" applyBorder="1" applyAlignment="1">
      <alignment vertical="center"/>
    </xf>
    <xf numFmtId="0" fontId="7" fillId="0" borderId="36" xfId="0" quotePrefix="1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7" fillId="0" borderId="0" xfId="0" applyFont="1" applyAlignment="1">
      <alignment horizontal="distributed" vertical="center"/>
    </xf>
    <xf numFmtId="176" fontId="8" fillId="0" borderId="33" xfId="0" applyNumberFormat="1" applyFont="1" applyBorder="1" applyAlignment="1">
      <alignment vertical="center"/>
    </xf>
    <xf numFmtId="176" fontId="7" fillId="0" borderId="8" xfId="0" applyNumberFormat="1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176" fontId="7" fillId="0" borderId="33" xfId="0" applyNumberFormat="1" applyFont="1" applyBorder="1" applyAlignment="1">
      <alignment vertical="center"/>
    </xf>
    <xf numFmtId="0" fontId="8" fillId="0" borderId="33" xfId="0" applyFont="1" applyBorder="1" applyAlignment="1">
      <alignment vertical="center"/>
    </xf>
    <xf numFmtId="0" fontId="7" fillId="0" borderId="41" xfId="0" quotePrefix="1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176" fontId="7" fillId="0" borderId="35" xfId="0" applyNumberFormat="1" applyFont="1" applyBorder="1" applyAlignment="1">
      <alignment vertical="center"/>
    </xf>
    <xf numFmtId="0" fontId="7" fillId="0" borderId="35" xfId="0" applyFont="1" applyBorder="1" applyAlignment="1">
      <alignment vertical="center"/>
    </xf>
    <xf numFmtId="176" fontId="8" fillId="0" borderId="42" xfId="0" applyNumberFormat="1" applyFont="1" applyBorder="1" applyAlignment="1">
      <alignment vertical="center"/>
    </xf>
    <xf numFmtId="176" fontId="7" fillId="0" borderId="42" xfId="0" applyNumberFormat="1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0" borderId="43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33" xfId="0" applyFont="1" applyBorder="1" applyAlignment="1">
      <alignment vertical="center"/>
    </xf>
    <xf numFmtId="0" fontId="7" fillId="0" borderId="41" xfId="0" applyFont="1" applyBorder="1" applyAlignment="1">
      <alignment vertical="center"/>
    </xf>
    <xf numFmtId="178" fontId="7" fillId="0" borderId="0" xfId="0" applyNumberFormat="1" applyFont="1" applyAlignment="1">
      <alignment vertical="center"/>
    </xf>
    <xf numFmtId="176" fontId="7" fillId="0" borderId="44" xfId="0" applyNumberFormat="1" applyFont="1" applyBorder="1" applyAlignment="1">
      <alignment horizontal="center" vertical="center"/>
    </xf>
    <xf numFmtId="176" fontId="7" fillId="0" borderId="30" xfId="0" applyNumberFormat="1" applyFont="1" applyBorder="1" applyAlignment="1">
      <alignment horizontal="center" vertical="center"/>
    </xf>
    <xf numFmtId="0" fontId="7" fillId="0" borderId="39" xfId="0" applyFont="1" applyBorder="1" applyAlignment="1">
      <alignment horizontal="distributed" vertical="center" justifyLastLine="1"/>
    </xf>
    <xf numFmtId="0" fontId="7" fillId="0" borderId="0" xfId="0" applyFont="1" applyAlignment="1">
      <alignment horizontal="distributed" vertical="center" justifyLastLine="1"/>
    </xf>
    <xf numFmtId="0" fontId="7" fillId="0" borderId="45" xfId="0" quotePrefix="1" applyFont="1" applyBorder="1" applyAlignment="1">
      <alignment horizontal="distributed" vertical="center" justifyLastLine="1"/>
    </xf>
    <xf numFmtId="0" fontId="7" fillId="0" borderId="41" xfId="0" applyFont="1" applyBorder="1" applyAlignment="1">
      <alignment horizontal="distributed" vertical="center" justifyLastLine="1"/>
    </xf>
    <xf numFmtId="176" fontId="7" fillId="0" borderId="46" xfId="0" applyNumberFormat="1" applyFont="1" applyBorder="1" applyAlignment="1">
      <alignment vertical="center"/>
    </xf>
    <xf numFmtId="176" fontId="7" fillId="0" borderId="24" xfId="0" applyNumberFormat="1" applyFont="1" applyBorder="1" applyAlignment="1">
      <alignment vertical="center"/>
    </xf>
    <xf numFmtId="0" fontId="7" fillId="0" borderId="12" xfId="0" applyFont="1" applyBorder="1" applyAlignment="1">
      <alignment horizontal="distributed" vertical="center" justifyLastLine="1"/>
    </xf>
    <xf numFmtId="0" fontId="7" fillId="0" borderId="47" xfId="0" applyFont="1" applyBorder="1" applyAlignment="1">
      <alignment horizontal="distributed" vertical="center" justifyLastLine="1"/>
    </xf>
    <xf numFmtId="0" fontId="7" fillId="0" borderId="46" xfId="0" applyFont="1" applyBorder="1" applyAlignment="1">
      <alignment horizontal="distributed" vertical="center" justifyLastLine="1"/>
    </xf>
    <xf numFmtId="176" fontId="7" fillId="0" borderId="39" xfId="0" applyNumberFormat="1" applyFont="1" applyBorder="1" applyAlignment="1">
      <alignment vertical="center"/>
    </xf>
    <xf numFmtId="179" fontId="7" fillId="0" borderId="33" xfId="0" applyNumberFormat="1" applyFont="1" applyBorder="1" applyAlignment="1">
      <alignment vertical="center"/>
    </xf>
    <xf numFmtId="176" fontId="7" fillId="0" borderId="48" xfId="0" applyNumberFormat="1" applyFont="1" applyBorder="1" applyAlignment="1">
      <alignment vertical="center"/>
    </xf>
    <xf numFmtId="179" fontId="7" fillId="0" borderId="48" xfId="0" applyNumberFormat="1" applyFont="1" applyBorder="1" applyAlignment="1">
      <alignment vertical="center"/>
    </xf>
    <xf numFmtId="179" fontId="8" fillId="0" borderId="33" xfId="0" applyNumberFormat="1" applyFont="1" applyBorder="1" applyAlignment="1">
      <alignment vertical="center"/>
    </xf>
    <xf numFmtId="179" fontId="8" fillId="0" borderId="42" xfId="0" applyNumberFormat="1" applyFont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/>
    </xf>
    <xf numFmtId="0" fontId="0" fillId="0" borderId="10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32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 justifyLastLine="1"/>
    </xf>
    <xf numFmtId="0" fontId="0" fillId="0" borderId="12" xfId="0" applyBorder="1" applyAlignment="1">
      <alignment horizontal="distributed" vertical="center" justifyLastLine="1"/>
    </xf>
    <xf numFmtId="0" fontId="0" fillId="0" borderId="13" xfId="0" applyBorder="1" applyAlignment="1">
      <alignment horizontal="distributed" vertical="center" justifyLastLine="1"/>
    </xf>
    <xf numFmtId="0" fontId="0" fillId="0" borderId="2" xfId="0" applyBorder="1" applyAlignment="1">
      <alignment horizontal="distributed" vertical="center" justifyLastLine="1"/>
    </xf>
    <xf numFmtId="0" fontId="0" fillId="0" borderId="5" xfId="0" applyBorder="1" applyAlignment="1">
      <alignment horizontal="distributed" vertical="center" justifyLastLine="1"/>
    </xf>
    <xf numFmtId="0" fontId="7" fillId="0" borderId="10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176" fontId="7" fillId="0" borderId="40" xfId="0" applyNumberFormat="1" applyFont="1" applyBorder="1" applyAlignment="1">
      <alignment horizontal="center" vertical="center"/>
    </xf>
    <xf numFmtId="176" fontId="7" fillId="0" borderId="25" xfId="0" applyNumberFormat="1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45" xfId="0" applyFont="1" applyBorder="1" applyAlignment="1">
      <alignment horizontal="distributed" vertical="center" justifyLastLine="1"/>
    </xf>
    <xf numFmtId="0" fontId="0" fillId="0" borderId="46" xfId="0" applyBorder="1" applyAlignment="1">
      <alignment horizontal="distributed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8" xfId="0" applyFont="1" applyBorder="1" applyAlignment="1">
      <alignment horizontal="distributed" vertical="center" justifyLastLine="1"/>
    </xf>
    <xf numFmtId="0" fontId="7" fillId="0" borderId="40" xfId="0" applyFont="1" applyBorder="1" applyAlignment="1">
      <alignment horizontal="distributed" vertical="center" justifyLastLine="1"/>
    </xf>
    <xf numFmtId="0" fontId="0" fillId="0" borderId="35" xfId="0" applyBorder="1" applyAlignment="1">
      <alignment horizontal="distributed" vertical="center"/>
    </xf>
    <xf numFmtId="0" fontId="0" fillId="0" borderId="25" xfId="0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57150</xdr:colOff>
      <xdr:row>0</xdr:row>
      <xdr:rowOff>241300</xdr:rowOff>
    </xdr:to>
    <xdr:sp macro="" textlink="">
      <xdr:nvSpPr>
        <xdr:cNvPr id="3" name="横ページ行">
          <a:extLst>
            <a:ext uri="{FF2B5EF4-FFF2-40B4-BE49-F238E27FC236}">
              <a16:creationId xmlns:a16="http://schemas.microsoft.com/office/drawing/2014/main" id="{76292457-D40D-4683-9E10-4D35EEA40CE5}"/>
            </a:ext>
          </a:extLst>
        </xdr:cNvPr>
        <xdr:cNvSpPr txBox="1">
          <a:spLocks noChangeArrowheads="1"/>
        </xdr:cNvSpPr>
      </xdr:nvSpPr>
      <xdr:spPr bwMode="auto">
        <a:xfrm>
          <a:off x="0" y="7429500"/>
          <a:ext cx="11077575" cy="241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28800" bIns="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/>
            </a:rPr>
            <a:t>介護保険事業特別会計（保険事業勘定）</a:t>
          </a:r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13</xdr:col>
      <xdr:colOff>57150</xdr:colOff>
      <xdr:row>59</xdr:row>
      <xdr:rowOff>241300</xdr:rowOff>
    </xdr:to>
    <xdr:sp macro="" textlink="">
      <xdr:nvSpPr>
        <xdr:cNvPr id="6" name="横ページ行">
          <a:extLst>
            <a:ext uri="{FF2B5EF4-FFF2-40B4-BE49-F238E27FC236}">
              <a16:creationId xmlns:a16="http://schemas.microsoft.com/office/drawing/2014/main" id="{0592CBA7-BB0A-4DD2-96C7-67076916CC1F}"/>
            </a:ext>
          </a:extLst>
        </xdr:cNvPr>
        <xdr:cNvSpPr txBox="1">
          <a:spLocks noChangeArrowheads="1"/>
        </xdr:cNvSpPr>
      </xdr:nvSpPr>
      <xdr:spPr bwMode="auto">
        <a:xfrm>
          <a:off x="0" y="36899850"/>
          <a:ext cx="11077575" cy="241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28800" bIns="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/>
            </a:rPr>
            <a:t>介護保険事業特別会計（保険事業勘定）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2181225</xdr:colOff>
      <xdr:row>0</xdr:row>
      <xdr:rowOff>241300</xdr:rowOff>
    </xdr:to>
    <xdr:sp macro="" textlink="">
      <xdr:nvSpPr>
        <xdr:cNvPr id="3" name="横ページ行">
          <a:extLst>
            <a:ext uri="{FF2B5EF4-FFF2-40B4-BE49-F238E27FC236}">
              <a16:creationId xmlns:a16="http://schemas.microsoft.com/office/drawing/2014/main" id="{4C3155CE-EB18-4078-A235-3324B58ECDC2}"/>
            </a:ext>
          </a:extLst>
        </xdr:cNvPr>
        <xdr:cNvSpPr txBox="1">
          <a:spLocks noChangeArrowheads="1"/>
        </xdr:cNvSpPr>
      </xdr:nvSpPr>
      <xdr:spPr bwMode="auto">
        <a:xfrm>
          <a:off x="0" y="7429500"/>
          <a:ext cx="10982325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介護保険事業特別会計（保険事業勘定）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10</xdr:col>
      <xdr:colOff>933450</xdr:colOff>
      <xdr:row>29</xdr:row>
      <xdr:rowOff>241300</xdr:rowOff>
    </xdr:to>
    <xdr:sp macro="" textlink="">
      <xdr:nvSpPr>
        <xdr:cNvPr id="3" name="横ページ行">
          <a:extLst>
            <a:ext uri="{FF2B5EF4-FFF2-40B4-BE49-F238E27FC236}">
              <a16:creationId xmlns:a16="http://schemas.microsoft.com/office/drawing/2014/main" id="{DFFD6BC4-7D5A-417B-9314-E102713C87AF}"/>
            </a:ext>
          </a:extLst>
        </xdr:cNvPr>
        <xdr:cNvSpPr txBox="1">
          <a:spLocks noChangeArrowheads="1"/>
        </xdr:cNvSpPr>
      </xdr:nvSpPr>
      <xdr:spPr bwMode="auto">
        <a:xfrm>
          <a:off x="0" y="14611350"/>
          <a:ext cx="10820400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介護保険事業特別会計（保険事業勘定）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4029075</xdr:colOff>
      <xdr:row>0</xdr:row>
      <xdr:rowOff>215900</xdr:rowOff>
    </xdr:to>
    <xdr:sp macro="" textlink="">
      <xdr:nvSpPr>
        <xdr:cNvPr id="5" name="横ページ行">
          <a:extLst>
            <a:ext uri="{FF2B5EF4-FFF2-40B4-BE49-F238E27FC236}">
              <a16:creationId xmlns:a16="http://schemas.microsoft.com/office/drawing/2014/main" id="{B45DE2EB-1390-45A4-B731-99E4579721B9}"/>
            </a:ext>
          </a:extLst>
        </xdr:cNvPr>
        <xdr:cNvSpPr txBox="1">
          <a:spLocks noChangeArrowheads="1"/>
        </xdr:cNvSpPr>
      </xdr:nvSpPr>
      <xdr:spPr bwMode="auto">
        <a:xfrm>
          <a:off x="0" y="22345650"/>
          <a:ext cx="1094422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28800" bIns="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/>
            </a:rPr>
            <a:t>介護保険事業特別会計（保険事業勘定）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0</xdr:rowOff>
    </xdr:from>
    <xdr:to>
      <xdr:col>12</xdr:col>
      <xdr:colOff>2800350</xdr:colOff>
      <xdr:row>33</xdr:row>
      <xdr:rowOff>215900</xdr:rowOff>
    </xdr:to>
    <xdr:sp macro="" textlink="">
      <xdr:nvSpPr>
        <xdr:cNvPr id="15" name="横ページ行">
          <a:extLst>
            <a:ext uri="{FF2B5EF4-FFF2-40B4-BE49-F238E27FC236}">
              <a16:creationId xmlns:a16="http://schemas.microsoft.com/office/drawing/2014/main" id="{9E0F63CD-4281-4025-BD51-D3412E3A63D8}"/>
            </a:ext>
          </a:extLst>
        </xdr:cNvPr>
        <xdr:cNvSpPr txBox="1">
          <a:spLocks noChangeArrowheads="1"/>
        </xdr:cNvSpPr>
      </xdr:nvSpPr>
      <xdr:spPr bwMode="auto">
        <a:xfrm>
          <a:off x="0" y="104060625"/>
          <a:ext cx="10744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28800" bIns="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/>
            </a:rPr>
            <a:t>介護保険事業特別会計（保険事業勘定）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54E34-3CC8-4FF4-948E-CBA633BEF51A}">
  <sheetPr codeName="Sheet1"/>
  <dimension ref="A1:AF60"/>
  <sheetViews>
    <sheetView tabSelected="1" view="pageBreakPreview" zoomScaleNormal="100" zoomScaleSheetLayoutView="100" workbookViewId="0">
      <selection activeCell="A2" sqref="A2:N2"/>
    </sheetView>
  </sheetViews>
  <sheetFormatPr defaultColWidth="9" defaultRowHeight="19.5" customHeight="1"/>
  <cols>
    <col min="1" max="1" width="3.125" style="34" customWidth="1"/>
    <col min="2" max="2" width="0.875" style="1" customWidth="1"/>
    <col min="3" max="3" width="31.125" style="1" customWidth="1"/>
    <col min="4" max="4" width="1.625" style="1" customWidth="1"/>
    <col min="5" max="5" width="3.125" style="34" customWidth="1"/>
    <col min="6" max="6" width="0.875" style="1" customWidth="1"/>
    <col min="7" max="7" width="31.125" style="34" customWidth="1"/>
    <col min="8" max="8" width="1.625" style="34" customWidth="1"/>
    <col min="9" max="9" width="22.625" style="1" customWidth="1"/>
    <col min="10" max="10" width="1.625" style="34" customWidth="1"/>
    <col min="11" max="11" width="22.625" style="34" customWidth="1"/>
    <col min="12" max="12" width="1.625" style="17" customWidth="1"/>
    <col min="13" max="13" width="22.625" style="35" customWidth="1"/>
    <col min="14" max="14" width="1.625" style="35" customWidth="1"/>
    <col min="15" max="15" width="9" style="17"/>
    <col min="19" max="20" width="0" hidden="1" customWidth="1"/>
    <col min="29" max="32" width="0" hidden="1" customWidth="1"/>
  </cols>
  <sheetData>
    <row r="1" spans="1:32" ht="19.5" customHeight="1">
      <c r="A1" s="149" t="s">
        <v>0</v>
      </c>
      <c r="B1" s="149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"/>
      <c r="P1" s="1"/>
    </row>
    <row r="2" spans="1:32" ht="19.5" customHeight="1">
      <c r="A2" s="151" t="s">
        <v>1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/>
    </row>
    <row r="3" spans="1:32" ht="19.5" customHeight="1">
      <c r="A3" t="s">
        <v>2</v>
      </c>
      <c r="B3"/>
      <c r="C3"/>
      <c r="D3"/>
      <c r="E3"/>
      <c r="F3"/>
      <c r="G3"/>
      <c r="H3"/>
      <c r="I3"/>
      <c r="J3" s="2"/>
      <c r="K3"/>
      <c r="L3" s="2"/>
      <c r="M3"/>
      <c r="N3" s="2" t="s">
        <v>3</v>
      </c>
      <c r="O3"/>
      <c r="P3" s="1"/>
    </row>
    <row r="4" spans="1:32" ht="19.5" customHeight="1">
      <c r="A4" s="3"/>
      <c r="B4" s="4"/>
      <c r="C4" s="5" t="s">
        <v>4</v>
      </c>
      <c r="D4" s="4"/>
      <c r="E4" s="6"/>
      <c r="F4" s="4"/>
      <c r="G4" s="5" t="s">
        <v>5</v>
      </c>
      <c r="H4" s="4"/>
      <c r="I4" s="7" t="s">
        <v>6</v>
      </c>
      <c r="J4" s="8"/>
      <c r="K4" s="5" t="s">
        <v>7</v>
      </c>
      <c r="L4" s="8"/>
      <c r="M4" s="5" t="s">
        <v>8</v>
      </c>
      <c r="N4" s="9"/>
      <c r="O4" s="1"/>
      <c r="P4" s="1"/>
    </row>
    <row r="5" spans="1:32" ht="19.5" customHeight="1">
      <c r="A5" s="10">
        <v>3</v>
      </c>
      <c r="B5" s="11"/>
      <c r="C5" s="12" t="s">
        <v>9</v>
      </c>
      <c r="D5" s="11"/>
      <c r="E5" s="13"/>
      <c r="F5" s="11"/>
      <c r="G5" s="14"/>
      <c r="H5" s="14"/>
      <c r="I5" s="13" t="str">
        <f t="shared" ref="I5:I12" si="0">DBCS(TEXT($AD5,"#,##0;△#,##0"))</f>
        <v>５２９，４５２</v>
      </c>
      <c r="J5" s="14"/>
      <c r="K5" s="13" t="str">
        <f t="shared" ref="K5:K10" si="1">DBCS(TEXT($AE5,"#,##0;△#,##0"))</f>
        <v>９５</v>
      </c>
      <c r="L5" s="15"/>
      <c r="M5" s="13" t="str">
        <f t="shared" ref="M5:M12" si="2">DBCS(TEXT($AF5,"#,##0;△#,##0"))</f>
        <v>５２９，５４７</v>
      </c>
      <c r="N5" s="16"/>
      <c r="AD5" s="18">
        <v>529452</v>
      </c>
      <c r="AE5" s="18">
        <v>95</v>
      </c>
      <c r="AF5" s="19">
        <f t="shared" ref="AF5:AF12" si="3">AD5+AE5</f>
        <v>529547</v>
      </c>
    </row>
    <row r="6" spans="1:32" ht="19.5" customHeight="1">
      <c r="A6" s="20"/>
      <c r="E6" s="21">
        <v>2</v>
      </c>
      <c r="F6" s="11"/>
      <c r="G6" s="12" t="s">
        <v>10</v>
      </c>
      <c r="H6" s="14"/>
      <c r="I6" s="13" t="str">
        <f t="shared" si="0"/>
        <v>１４９，０７２</v>
      </c>
      <c r="J6" s="14"/>
      <c r="K6" s="13" t="str">
        <f t="shared" si="1"/>
        <v>９５</v>
      </c>
      <c r="L6" s="15"/>
      <c r="M6" s="13" t="str">
        <f t="shared" si="2"/>
        <v>１４９，１６７</v>
      </c>
      <c r="N6" s="16"/>
      <c r="AD6" s="18">
        <v>149072</v>
      </c>
      <c r="AE6" s="18">
        <v>95</v>
      </c>
      <c r="AF6" s="19">
        <f t="shared" si="3"/>
        <v>149167</v>
      </c>
    </row>
    <row r="7" spans="1:32" ht="19.5" customHeight="1">
      <c r="A7" s="10">
        <v>5</v>
      </c>
      <c r="B7" s="11"/>
      <c r="C7" s="12" t="s">
        <v>11</v>
      </c>
      <c r="D7" s="11"/>
      <c r="E7" s="13"/>
      <c r="F7" s="11"/>
      <c r="G7" s="14"/>
      <c r="H7" s="14"/>
      <c r="I7" s="13" t="str">
        <f t="shared" si="0"/>
        <v>３４８，１５２</v>
      </c>
      <c r="J7" s="14"/>
      <c r="K7" s="13" t="str">
        <f t="shared" si="1"/>
        <v>４８</v>
      </c>
      <c r="L7" s="15"/>
      <c r="M7" s="13" t="str">
        <f t="shared" si="2"/>
        <v>３４８，２００</v>
      </c>
      <c r="N7" s="16"/>
      <c r="AD7" s="18">
        <v>348152</v>
      </c>
      <c r="AE7" s="18">
        <v>48</v>
      </c>
      <c r="AF7" s="19">
        <f t="shared" si="3"/>
        <v>348200</v>
      </c>
    </row>
    <row r="8" spans="1:32" ht="19.5" customHeight="1">
      <c r="A8" s="20"/>
      <c r="E8" s="21">
        <v>2</v>
      </c>
      <c r="F8" s="11"/>
      <c r="G8" s="12" t="s">
        <v>12</v>
      </c>
      <c r="H8" s="14"/>
      <c r="I8" s="13" t="str">
        <f t="shared" si="0"/>
        <v>２０，０３３</v>
      </c>
      <c r="J8" s="14"/>
      <c r="K8" s="13" t="str">
        <f t="shared" si="1"/>
        <v>４８</v>
      </c>
      <c r="L8" s="15"/>
      <c r="M8" s="13" t="str">
        <f t="shared" si="2"/>
        <v>２０，０８１</v>
      </c>
      <c r="N8" s="16"/>
      <c r="AD8" s="18">
        <v>20033</v>
      </c>
      <c r="AE8" s="18">
        <v>48</v>
      </c>
      <c r="AF8" s="19">
        <f t="shared" si="3"/>
        <v>20081</v>
      </c>
    </row>
    <row r="9" spans="1:32" ht="19.5" customHeight="1">
      <c r="A9" s="10">
        <v>7</v>
      </c>
      <c r="B9" s="11"/>
      <c r="C9" s="12" t="s">
        <v>16</v>
      </c>
      <c r="D9" s="11"/>
      <c r="E9" s="13"/>
      <c r="F9" s="11"/>
      <c r="G9" s="14"/>
      <c r="H9" s="14"/>
      <c r="I9" s="13" t="str">
        <f t="shared" si="0"/>
        <v>３３１，２６２</v>
      </c>
      <c r="J9" s="14"/>
      <c r="K9" s="13" t="str">
        <f t="shared" si="1"/>
        <v>４８</v>
      </c>
      <c r="L9" s="15"/>
      <c r="M9" s="13" t="str">
        <f t="shared" si="2"/>
        <v>３３１，３１０</v>
      </c>
      <c r="N9" s="16"/>
      <c r="AD9" s="18">
        <v>331262</v>
      </c>
      <c r="AE9" s="18">
        <v>48</v>
      </c>
      <c r="AF9" s="19">
        <f t="shared" si="3"/>
        <v>331310</v>
      </c>
    </row>
    <row r="10" spans="1:32" ht="19.5" customHeight="1">
      <c r="A10" s="20"/>
      <c r="E10" s="21">
        <v>1</v>
      </c>
      <c r="F10" s="11"/>
      <c r="G10" s="12" t="s">
        <v>17</v>
      </c>
      <c r="H10" s="14"/>
      <c r="I10" s="13" t="str">
        <f t="shared" si="0"/>
        <v>３３１，２６２</v>
      </c>
      <c r="J10" s="14"/>
      <c r="K10" s="13" t="str">
        <f t="shared" si="1"/>
        <v>４８</v>
      </c>
      <c r="L10" s="15"/>
      <c r="M10" s="13" t="str">
        <f t="shared" si="2"/>
        <v>３３１，３１０</v>
      </c>
      <c r="N10" s="16"/>
      <c r="AD10" s="18">
        <v>331262</v>
      </c>
      <c r="AE10" s="18">
        <v>48</v>
      </c>
      <c r="AF10" s="19">
        <f t="shared" si="3"/>
        <v>331310</v>
      </c>
    </row>
    <row r="11" spans="1:32" ht="19.5" customHeight="1">
      <c r="A11" s="146" t="s">
        <v>13</v>
      </c>
      <c r="B11" s="147"/>
      <c r="C11" s="147"/>
      <c r="D11" s="147"/>
      <c r="E11" s="147"/>
      <c r="F11" s="147"/>
      <c r="G11" s="147"/>
      <c r="H11" s="148"/>
      <c r="I11" s="22" t="str">
        <f t="shared" si="0"/>
        <v>１，１４２，４９９</v>
      </c>
      <c r="J11" s="23"/>
      <c r="K11" s="24"/>
      <c r="L11" s="25"/>
      <c r="M11" s="22" t="str">
        <f t="shared" si="2"/>
        <v>１，１４２，４９９</v>
      </c>
      <c r="N11" s="26"/>
      <c r="O11" s="27"/>
      <c r="P11" s="17"/>
      <c r="Q11" s="17"/>
      <c r="R11" s="17"/>
      <c r="S11" s="17"/>
      <c r="AD11" s="19">
        <v>1142499</v>
      </c>
      <c r="AE11" s="19">
        <v>0</v>
      </c>
      <c r="AF11" s="19">
        <f t="shared" si="3"/>
        <v>1142499</v>
      </c>
    </row>
    <row r="12" spans="1:32" ht="19.5" customHeight="1">
      <c r="A12" s="28" t="str">
        <f>IF($S12=1,"歳　　　　　　　入　　　　　　　合　　　　　　　計","歳　　　　　　　出　　　　　　　合　　　　　　　計")</f>
        <v>歳　　　　　　　入　　　　　　　合　　　　　　　計</v>
      </c>
      <c r="B12" s="29"/>
      <c r="C12" s="29"/>
      <c r="D12" s="29"/>
      <c r="E12" s="30"/>
      <c r="F12" s="30"/>
      <c r="G12" s="29"/>
      <c r="H12" s="30"/>
      <c r="I12" s="31" t="str">
        <f t="shared" si="0"/>
        <v>２，３５１，３６５</v>
      </c>
      <c r="J12" s="32"/>
      <c r="K12" s="31" t="str">
        <f>DBCS(TEXT($AE12,"#,##0;△#,##0"))</f>
        <v>１９１</v>
      </c>
      <c r="L12" s="32"/>
      <c r="M12" s="31" t="str">
        <f t="shared" si="2"/>
        <v>２，３５１，５５６</v>
      </c>
      <c r="N12" s="33"/>
      <c r="O12" s="27"/>
      <c r="P12" s="1"/>
      <c r="S12">
        <v>1</v>
      </c>
      <c r="T12" s="1" t="s">
        <v>14</v>
      </c>
      <c r="AC12" s="2" t="s">
        <v>15</v>
      </c>
      <c r="AD12" s="19">
        <v>2351365</v>
      </c>
      <c r="AE12" s="19">
        <v>191</v>
      </c>
      <c r="AF12" s="19">
        <f t="shared" si="3"/>
        <v>2351556</v>
      </c>
    </row>
    <row r="33" spans="1:32" ht="19.5" customHeight="1">
      <c r="A33" t="s">
        <v>18</v>
      </c>
      <c r="B33"/>
      <c r="C33"/>
      <c r="D33"/>
      <c r="E33"/>
      <c r="F33"/>
      <c r="G33"/>
      <c r="H33"/>
      <c r="I33"/>
      <c r="J33" s="2"/>
      <c r="K33"/>
      <c r="L33" s="2"/>
      <c r="M33"/>
      <c r="N33" s="2" t="s">
        <v>3</v>
      </c>
      <c r="O33"/>
      <c r="P33" s="1"/>
    </row>
    <row r="34" spans="1:32" ht="19.5" customHeight="1">
      <c r="A34" s="3"/>
      <c r="B34" s="4"/>
      <c r="C34" s="5" t="s">
        <v>4</v>
      </c>
      <c r="D34" s="4"/>
      <c r="E34" s="6"/>
      <c r="F34" s="4"/>
      <c r="G34" s="5" t="s">
        <v>5</v>
      </c>
      <c r="H34" s="4"/>
      <c r="I34" s="7" t="s">
        <v>6</v>
      </c>
      <c r="J34" s="8"/>
      <c r="K34" s="5" t="s">
        <v>7</v>
      </c>
      <c r="L34" s="8"/>
      <c r="M34" s="5" t="s">
        <v>8</v>
      </c>
      <c r="N34" s="9"/>
      <c r="O34" s="1"/>
      <c r="P34" s="1"/>
    </row>
    <row r="35" spans="1:32" ht="19.5" customHeight="1">
      <c r="A35" s="10">
        <v>3</v>
      </c>
      <c r="B35" s="11"/>
      <c r="C35" s="12" t="s">
        <v>20</v>
      </c>
      <c r="D35" s="11"/>
      <c r="E35" s="13"/>
      <c r="F35" s="11"/>
      <c r="G35" s="14"/>
      <c r="H35" s="14"/>
      <c r="I35" s="13" t="str">
        <f t="shared" ref="I35:I40" si="4">DBCS(TEXT($AD35,"#,##0;△#,##0"))</f>
        <v>１３７，４３３</v>
      </c>
      <c r="J35" s="14"/>
      <c r="K35" s="13" t="str">
        <f>DBCS(TEXT($AE35,"#,##0;△#,##0"))</f>
        <v>２４７</v>
      </c>
      <c r="L35" s="15"/>
      <c r="M35" s="13" t="str">
        <f t="shared" ref="M35:M40" si="5">DBCS(TEXT($AF35,"#,##0;△#,##0"))</f>
        <v>１３７，６８０</v>
      </c>
      <c r="N35" s="16"/>
      <c r="AD35" s="18">
        <v>137433</v>
      </c>
      <c r="AE35" s="18">
        <v>247</v>
      </c>
      <c r="AF35" s="19">
        <f t="shared" ref="AF35:AF40" si="6">AD35+AE35</f>
        <v>137680</v>
      </c>
    </row>
    <row r="36" spans="1:32" ht="19.5" customHeight="1">
      <c r="A36" s="20"/>
      <c r="E36" s="21">
        <v>3</v>
      </c>
      <c r="F36" s="11"/>
      <c r="G36" s="12" t="s">
        <v>21</v>
      </c>
      <c r="H36" s="14"/>
      <c r="I36" s="13" t="str">
        <f t="shared" si="4"/>
        <v>４２，３８３</v>
      </c>
      <c r="J36" s="14"/>
      <c r="K36" s="13" t="str">
        <f>DBCS(TEXT($AE36,"#,##0;△#,##0"))</f>
        <v>２４７</v>
      </c>
      <c r="L36" s="15"/>
      <c r="M36" s="13" t="str">
        <f t="shared" si="5"/>
        <v>４２，６３０</v>
      </c>
      <c r="N36" s="16"/>
      <c r="AD36" s="18">
        <v>42383</v>
      </c>
      <c r="AE36" s="18">
        <v>247</v>
      </c>
      <c r="AF36" s="19">
        <f t="shared" si="6"/>
        <v>42630</v>
      </c>
    </row>
    <row r="37" spans="1:32" ht="19.5" customHeight="1">
      <c r="A37" s="10">
        <v>4</v>
      </c>
      <c r="B37" s="11"/>
      <c r="C37" s="12" t="s">
        <v>22</v>
      </c>
      <c r="D37" s="11"/>
      <c r="E37" s="13"/>
      <c r="F37" s="11"/>
      <c r="G37" s="14"/>
      <c r="H37" s="14"/>
      <c r="I37" s="13" t="str">
        <f t="shared" si="4"/>
        <v>５，７９４</v>
      </c>
      <c r="J37" s="14"/>
      <c r="K37" s="13" t="str">
        <f>DBCS(TEXT($AE37,"#,##0;△#,##0"))</f>
        <v>△５６</v>
      </c>
      <c r="L37" s="15"/>
      <c r="M37" s="13" t="str">
        <f t="shared" si="5"/>
        <v>５，７３８</v>
      </c>
      <c r="N37" s="16"/>
      <c r="AD37" s="18">
        <v>5794</v>
      </c>
      <c r="AE37" s="18">
        <v>-56</v>
      </c>
      <c r="AF37" s="19">
        <f t="shared" si="6"/>
        <v>5738</v>
      </c>
    </row>
    <row r="38" spans="1:32" ht="19.5" customHeight="1">
      <c r="A38" s="20"/>
      <c r="E38" s="21">
        <v>1</v>
      </c>
      <c r="F38" s="11"/>
      <c r="G38" s="12" t="s">
        <v>22</v>
      </c>
      <c r="H38" s="14"/>
      <c r="I38" s="13" t="str">
        <f t="shared" si="4"/>
        <v>５，７９４</v>
      </c>
      <c r="J38" s="14"/>
      <c r="K38" s="13" t="str">
        <f>DBCS(TEXT($AE38,"#,##0;△#,##0"))</f>
        <v>△５６</v>
      </c>
      <c r="L38" s="15"/>
      <c r="M38" s="13" t="str">
        <f t="shared" si="5"/>
        <v>５，７３８</v>
      </c>
      <c r="N38" s="16"/>
      <c r="AD38" s="18">
        <v>5794</v>
      </c>
      <c r="AE38" s="18">
        <v>-56</v>
      </c>
      <c r="AF38" s="19">
        <f t="shared" si="6"/>
        <v>5738</v>
      </c>
    </row>
    <row r="39" spans="1:32" ht="19.5" customHeight="1">
      <c r="A39" s="146" t="s">
        <v>13</v>
      </c>
      <c r="B39" s="147"/>
      <c r="C39" s="147"/>
      <c r="D39" s="147"/>
      <c r="E39" s="147"/>
      <c r="F39" s="147"/>
      <c r="G39" s="147"/>
      <c r="H39" s="148"/>
      <c r="I39" s="22" t="str">
        <f t="shared" si="4"/>
        <v>２，２０８，１３８</v>
      </c>
      <c r="J39" s="23"/>
      <c r="K39" s="24"/>
      <c r="L39" s="25"/>
      <c r="M39" s="22" t="str">
        <f t="shared" si="5"/>
        <v>２，２０８，１３８</v>
      </c>
      <c r="N39" s="26"/>
      <c r="O39" s="27"/>
      <c r="P39" s="17"/>
      <c r="Q39" s="17"/>
      <c r="R39" s="17"/>
      <c r="S39" s="17"/>
      <c r="AD39" s="19">
        <v>2208138</v>
      </c>
      <c r="AE39" s="19">
        <v>0</v>
      </c>
      <c r="AF39" s="19">
        <f t="shared" si="6"/>
        <v>2208138</v>
      </c>
    </row>
    <row r="40" spans="1:32" ht="19.5" customHeight="1">
      <c r="A40" s="28" t="str">
        <f>IF($S40=1,"歳　　　　　　　入　　　　　　　合　　　　　　　計","歳　　　　　　　出　　　　　　　合　　　　　　　計")</f>
        <v>歳　　　　　　　出　　　　　　　合　　　　　　　計</v>
      </c>
      <c r="B40" s="29"/>
      <c r="C40" s="29"/>
      <c r="D40" s="29"/>
      <c r="E40" s="30"/>
      <c r="F40" s="30"/>
      <c r="G40" s="29"/>
      <c r="H40" s="30"/>
      <c r="I40" s="31" t="str">
        <f t="shared" si="4"/>
        <v>２，３５１，３６５</v>
      </c>
      <c r="J40" s="32"/>
      <c r="K40" s="31" t="str">
        <f>DBCS(TEXT($AE40,"#,##0;△#,##0"))</f>
        <v>１９１</v>
      </c>
      <c r="L40" s="32"/>
      <c r="M40" s="31" t="str">
        <f t="shared" si="5"/>
        <v>２，３５１，５５６</v>
      </c>
      <c r="N40" s="33"/>
      <c r="O40" s="27"/>
      <c r="P40" s="1"/>
      <c r="S40">
        <v>2</v>
      </c>
      <c r="T40" s="1" t="s">
        <v>14</v>
      </c>
      <c r="AC40" s="2" t="s">
        <v>15</v>
      </c>
      <c r="AD40" s="19">
        <v>2351365</v>
      </c>
      <c r="AE40" s="19">
        <v>191</v>
      </c>
      <c r="AF40" s="19">
        <f t="shared" si="6"/>
        <v>2351556</v>
      </c>
    </row>
    <row r="60" spans="1:16" ht="19.5" customHeight="1">
      <c r="A60" s="149" t="s">
        <v>19</v>
      </c>
      <c r="B60" s="149"/>
      <c r="C60" s="150"/>
      <c r="D60" s="150"/>
      <c r="E60" s="150"/>
      <c r="F60" s="150"/>
      <c r="G60" s="150"/>
      <c r="H60" s="150"/>
      <c r="I60" s="150"/>
      <c r="J60" s="150"/>
      <c r="K60" s="150"/>
      <c r="L60" s="150"/>
      <c r="M60" s="150"/>
      <c r="N60" s="150"/>
      <c r="O60" s="1"/>
      <c r="P60" s="1"/>
    </row>
  </sheetData>
  <mergeCells count="5">
    <mergeCell ref="A39:H39"/>
    <mergeCell ref="A60:N60"/>
    <mergeCell ref="A11:H11"/>
    <mergeCell ref="A1:N1"/>
    <mergeCell ref="A2:N2"/>
  </mergeCells>
  <phoneticPr fontId="1"/>
  <printOptions horizontalCentered="1" gridLinesSet="0"/>
  <pageMargins left="0" right="0" top="0.35433070866141736" bottom="0.35433070866141736" header="0.19685039370078741" footer="0.1968503937007874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1A550-7E90-4FAD-80ED-7B1B02B9F3B2}">
  <dimension ref="A1:W10"/>
  <sheetViews>
    <sheetView view="pageBreakPreview" zoomScaleNormal="100" zoomScaleSheetLayoutView="100" workbookViewId="0">
      <selection activeCell="A2" sqref="A2:G2"/>
    </sheetView>
  </sheetViews>
  <sheetFormatPr defaultColWidth="9" defaultRowHeight="19.5" customHeight="1"/>
  <cols>
    <col min="1" max="1" width="4.125" style="1" customWidth="1"/>
    <col min="2" max="2" width="0.875" style="1" customWidth="1"/>
    <col min="3" max="3" width="49.625" style="1" customWidth="1"/>
    <col min="4" max="4" width="2.625" style="1" customWidth="1"/>
    <col min="5" max="7" width="29.125" style="1" customWidth="1"/>
    <col min="8" max="20" width="9" style="1"/>
    <col min="21" max="23" width="0" style="1" hidden="1" customWidth="1"/>
    <col min="24" max="16384" width="9" style="1"/>
  </cols>
  <sheetData>
    <row r="1" spans="1:23" ht="19.5" customHeight="1">
      <c r="A1" s="149" t="s">
        <v>35</v>
      </c>
      <c r="B1" s="149"/>
      <c r="C1" s="149"/>
      <c r="D1" s="149"/>
      <c r="E1" s="149"/>
      <c r="F1" s="149"/>
      <c r="G1" s="149"/>
    </row>
    <row r="2" spans="1:23" customFormat="1" ht="19.5" customHeight="1">
      <c r="A2" s="158" t="s">
        <v>23</v>
      </c>
      <c r="B2" s="158"/>
      <c r="C2" s="158"/>
      <c r="D2" s="158"/>
      <c r="E2" s="158"/>
      <c r="F2" s="158"/>
      <c r="G2" s="158"/>
    </row>
    <row r="3" spans="1:23" customFormat="1" ht="19.5" customHeight="1">
      <c r="A3" t="s">
        <v>24</v>
      </c>
    </row>
    <row r="4" spans="1:23" customFormat="1" ht="19.5" customHeight="1">
      <c r="A4" t="s">
        <v>2</v>
      </c>
      <c r="G4" s="2" t="s">
        <v>25</v>
      </c>
    </row>
    <row r="5" spans="1:23" ht="19.5" customHeight="1">
      <c r="A5" s="152" t="s">
        <v>26</v>
      </c>
      <c r="B5" s="153"/>
      <c r="C5" s="153"/>
      <c r="D5" s="154"/>
      <c r="E5" s="36" t="s">
        <v>28</v>
      </c>
      <c r="F5" s="37" t="s">
        <v>30</v>
      </c>
      <c r="G5" s="38" t="s">
        <v>32</v>
      </c>
    </row>
    <row r="6" spans="1:23" ht="19.5" customHeight="1">
      <c r="A6" s="39">
        <v>3</v>
      </c>
      <c r="B6" s="40"/>
      <c r="C6" s="41" t="s">
        <v>9</v>
      </c>
      <c r="D6" s="42"/>
      <c r="E6" s="43" t="str">
        <f>DBCS(TEXT($U6,"#,##0;△#,##0"))</f>
        <v>５２９，４５２</v>
      </c>
      <c r="F6" s="43" t="str">
        <f>DBCS(TEXT($V6,"#,##0;△#,##0"))</f>
        <v>９５</v>
      </c>
      <c r="G6" s="44" t="str">
        <f>DBCS(TEXT($W6,"#,##0;△#,##0"))</f>
        <v>５２９，５４７</v>
      </c>
      <c r="U6" s="45">
        <v>529452</v>
      </c>
      <c r="V6" s="45">
        <v>95</v>
      </c>
      <c r="W6" s="1">
        <f>U6+V6</f>
        <v>529547</v>
      </c>
    </row>
    <row r="7" spans="1:23" ht="19.5" customHeight="1">
      <c r="A7" s="39">
        <v>5</v>
      </c>
      <c r="B7" s="40"/>
      <c r="C7" s="41" t="s">
        <v>11</v>
      </c>
      <c r="D7" s="42"/>
      <c r="E7" s="43" t="str">
        <f>DBCS(TEXT($U7,"#,##0;△#,##0"))</f>
        <v>３４８，１５２</v>
      </c>
      <c r="F7" s="43" t="str">
        <f>DBCS(TEXT($V7,"#,##0;△#,##0"))</f>
        <v>４８</v>
      </c>
      <c r="G7" s="44" t="str">
        <f>DBCS(TEXT($W7,"#,##0;△#,##0"))</f>
        <v>３４８，２００</v>
      </c>
      <c r="U7" s="45">
        <v>348152</v>
      </c>
      <c r="V7" s="45">
        <v>48</v>
      </c>
      <c r="W7" s="1">
        <f>U7+V7</f>
        <v>348200</v>
      </c>
    </row>
    <row r="8" spans="1:23" ht="19.5" customHeight="1">
      <c r="A8" s="39">
        <v>7</v>
      </c>
      <c r="B8" s="40"/>
      <c r="C8" s="41" t="s">
        <v>16</v>
      </c>
      <c r="D8" s="42"/>
      <c r="E8" s="43" t="str">
        <f>DBCS(TEXT($U8,"#,##0;△#,##0"))</f>
        <v>３３１，２６２</v>
      </c>
      <c r="F8" s="43" t="str">
        <f>DBCS(TEXT($V8,"#,##0;△#,##0"))</f>
        <v>４８</v>
      </c>
      <c r="G8" s="44" t="str">
        <f>DBCS(TEXT($W8,"#,##0;△#,##0"))</f>
        <v>３３１，３１０</v>
      </c>
      <c r="U8" s="45">
        <v>331262</v>
      </c>
      <c r="V8" s="45">
        <v>48</v>
      </c>
      <c r="W8" s="1">
        <f>U8+V8</f>
        <v>331310</v>
      </c>
    </row>
    <row r="9" spans="1:23" ht="19.5" customHeight="1">
      <c r="A9" s="155" t="s">
        <v>33</v>
      </c>
      <c r="B9" s="156"/>
      <c r="C9" s="156"/>
      <c r="D9" s="157"/>
      <c r="E9" s="46" t="str">
        <f>DBCS(TEXT($U9,"#,##0;△#,##0"))</f>
        <v>１，１４２，４９９</v>
      </c>
      <c r="F9" s="46"/>
      <c r="G9" s="47" t="str">
        <f>DBCS(TEXT($U9,"#,##0;△#,##0"))</f>
        <v>１，１４２，４９９</v>
      </c>
      <c r="U9" s="48">
        <v>1142499</v>
      </c>
      <c r="V9" s="48"/>
    </row>
    <row r="10" spans="1:23" ht="19.5" customHeight="1">
      <c r="A10" s="49"/>
      <c r="B10" s="50"/>
      <c r="C10" s="51" t="s">
        <v>34</v>
      </c>
      <c r="D10" s="52"/>
      <c r="E10" s="53" t="str">
        <f>DBCS(TEXT($U10,"#,##0;△#,##0"))</f>
        <v>２，３５１，３６５</v>
      </c>
      <c r="F10" s="53" t="str">
        <f>DBCS(TEXT($V10,"#,##0;△#,##0"))</f>
        <v>１９１</v>
      </c>
      <c r="G10" s="54" t="str">
        <f>DBCS(TEXT($W10,"#,##0;△#,##0"))</f>
        <v>２，３５１，５５６</v>
      </c>
      <c r="U10" s="45">
        <v>2351365</v>
      </c>
      <c r="V10" s="45">
        <v>191</v>
      </c>
      <c r="W10" s="1">
        <v>2351556</v>
      </c>
    </row>
  </sheetData>
  <mergeCells count="4">
    <mergeCell ref="A5:D5"/>
    <mergeCell ref="A9:D9"/>
    <mergeCell ref="A1:G1"/>
    <mergeCell ref="A2:G2"/>
  </mergeCells>
  <phoneticPr fontId="1"/>
  <printOptions horizontalCentered="1" gridLinesSet="0"/>
  <pageMargins left="0" right="0" top="0.35433070866141736" bottom="0.35433070866141736" header="0.19685039370078741" footer="0.19685039370078741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D3C65-AAE0-411C-9F06-D44817BD446C}">
  <dimension ref="A3:Q30"/>
  <sheetViews>
    <sheetView view="pageBreakPreview" zoomScaleNormal="100" zoomScaleSheetLayoutView="100" workbookViewId="0"/>
  </sheetViews>
  <sheetFormatPr defaultColWidth="9" defaultRowHeight="19.5" customHeight="1"/>
  <cols>
    <col min="1" max="1" width="4.375" style="34" customWidth="1"/>
    <col min="2" max="2" width="0.875" style="1" customWidth="1"/>
    <col min="3" max="3" width="44.125" style="1" customWidth="1"/>
    <col min="4" max="4" width="1.625" style="34" customWidth="1"/>
    <col min="5" max="8" width="13.125" style="34" customWidth="1"/>
    <col min="9" max="9" width="13.125" style="82" customWidth="1"/>
    <col min="10" max="10" width="13.125" style="34" customWidth="1"/>
    <col min="11" max="11" width="13.125" style="72" customWidth="1"/>
    <col min="12" max="12" width="0.875" style="34" customWidth="1"/>
    <col min="13" max="13" width="9" style="72"/>
    <col min="14" max="14" width="9" style="34"/>
    <col min="15" max="15" width="9" style="72"/>
    <col min="16" max="16" width="9" style="34"/>
    <col min="17" max="17" width="9" style="72"/>
    <col min="18" max="16384" width="9" style="1"/>
  </cols>
  <sheetData>
    <row r="3" spans="1:17" customFormat="1" ht="19.5" customHeight="1">
      <c r="A3" t="s">
        <v>18</v>
      </c>
      <c r="K3" s="2" t="s">
        <v>25</v>
      </c>
    </row>
    <row r="4" spans="1:17" ht="19.5" customHeight="1">
      <c r="A4" s="55"/>
      <c r="B4" s="56"/>
      <c r="C4" s="56"/>
      <c r="D4" s="57"/>
      <c r="E4" s="58"/>
      <c r="F4" s="58"/>
      <c r="G4" s="58"/>
      <c r="H4" s="165" t="s">
        <v>36</v>
      </c>
      <c r="I4" s="165"/>
      <c r="J4" s="165"/>
      <c r="K4" s="166"/>
      <c r="L4" s="1"/>
      <c r="M4" s="1"/>
      <c r="N4" s="1"/>
      <c r="O4" s="1"/>
      <c r="P4" s="1"/>
      <c r="Q4" s="1"/>
    </row>
    <row r="5" spans="1:17" ht="19.5" customHeight="1">
      <c r="A5" s="159" t="s">
        <v>26</v>
      </c>
      <c r="B5" s="160"/>
      <c r="C5" s="160"/>
      <c r="D5" s="161"/>
      <c r="E5" s="59" t="s">
        <v>27</v>
      </c>
      <c r="F5" s="59" t="s">
        <v>29</v>
      </c>
      <c r="G5" s="59" t="s">
        <v>31</v>
      </c>
      <c r="H5" s="162" t="s">
        <v>37</v>
      </c>
      <c r="I5" s="163"/>
      <c r="J5" s="164"/>
      <c r="K5" s="60" t="s">
        <v>38</v>
      </c>
      <c r="L5" s="1"/>
      <c r="M5" s="1"/>
      <c r="N5" s="1"/>
      <c r="O5" s="1"/>
      <c r="P5" s="1"/>
      <c r="Q5" s="1"/>
    </row>
    <row r="6" spans="1:17" customFormat="1" ht="19.5" customHeight="1">
      <c r="A6" s="61"/>
      <c r="B6" s="62"/>
      <c r="C6" s="62"/>
      <c r="D6" s="63"/>
      <c r="E6" s="64"/>
      <c r="F6" s="63"/>
      <c r="G6" s="63"/>
      <c r="H6" s="65" t="s">
        <v>39</v>
      </c>
      <c r="I6" s="66" t="s">
        <v>40</v>
      </c>
      <c r="J6" s="66" t="s">
        <v>41</v>
      </c>
      <c r="K6" s="67" t="s">
        <v>42</v>
      </c>
    </row>
    <row r="7" spans="1:17" ht="19.5" customHeight="1">
      <c r="A7" s="39">
        <v>3</v>
      </c>
      <c r="B7" s="40"/>
      <c r="C7" s="41" t="s">
        <v>20</v>
      </c>
      <c r="D7" s="43"/>
      <c r="E7" s="68">
        <v>137433</v>
      </c>
      <c r="F7" s="68">
        <v>247</v>
      </c>
      <c r="G7" s="69">
        <v>137680</v>
      </c>
      <c r="H7" s="73">
        <v>143</v>
      </c>
      <c r="I7" s="73">
        <v>0</v>
      </c>
      <c r="J7" s="73">
        <v>48</v>
      </c>
      <c r="K7" s="71">
        <f>IF($L7=0,$E7,$F7)-($H7+$I7+$J7)</f>
        <v>56</v>
      </c>
      <c r="L7" s="45">
        <v>3</v>
      </c>
    </row>
    <row r="8" spans="1:17" ht="19.5" customHeight="1">
      <c r="A8" s="39">
        <v>4</v>
      </c>
      <c r="B8" s="40"/>
      <c r="C8" s="41" t="s">
        <v>22</v>
      </c>
      <c r="D8" s="43"/>
      <c r="E8" s="68">
        <v>5794</v>
      </c>
      <c r="F8" s="68">
        <v>-56</v>
      </c>
      <c r="G8" s="69">
        <v>5738</v>
      </c>
      <c r="H8" s="43"/>
      <c r="I8" s="70"/>
      <c r="J8" s="43"/>
      <c r="K8" s="71">
        <f>IF($L8=0,$E8,$F8)-($H8+$I8+$J8)</f>
        <v>-56</v>
      </c>
      <c r="L8" s="45">
        <v>3</v>
      </c>
    </row>
    <row r="9" spans="1:17" ht="19.5" customHeight="1">
      <c r="A9" s="155" t="s">
        <v>43</v>
      </c>
      <c r="B9" s="156"/>
      <c r="C9" s="156"/>
      <c r="D9" s="157"/>
      <c r="E9" s="74">
        <v>2208138</v>
      </c>
      <c r="F9" s="75"/>
      <c r="G9" s="76">
        <v>2208138</v>
      </c>
      <c r="H9" s="77"/>
      <c r="I9" s="77"/>
      <c r="J9" s="77"/>
      <c r="K9" s="78"/>
      <c r="L9" s="48"/>
      <c r="M9" s="1"/>
      <c r="N9" s="1"/>
      <c r="O9" s="1"/>
      <c r="P9" s="1"/>
      <c r="Q9" s="1"/>
    </row>
    <row r="10" spans="1:17" ht="19.5" customHeight="1">
      <c r="A10" s="49"/>
      <c r="B10" s="50"/>
      <c r="C10" s="51" t="s">
        <v>44</v>
      </c>
      <c r="D10" s="52"/>
      <c r="E10" s="79">
        <v>2351365</v>
      </c>
      <c r="F10" s="79">
        <v>191</v>
      </c>
      <c r="G10" s="79">
        <v>2351556</v>
      </c>
      <c r="H10" s="80">
        <v>143</v>
      </c>
      <c r="I10" s="80">
        <v>0</v>
      </c>
      <c r="J10" s="80">
        <v>48</v>
      </c>
      <c r="K10" s="81"/>
      <c r="L10" s="45">
        <v>3</v>
      </c>
      <c r="M10" s="1"/>
      <c r="N10" s="1"/>
      <c r="O10" s="1"/>
      <c r="P10" s="1"/>
      <c r="Q10" s="1"/>
    </row>
    <row r="30" spans="1:17" ht="19.5" customHeight="1">
      <c r="A30" s="149" t="s">
        <v>45</v>
      </c>
      <c r="B30" s="149"/>
      <c r="C30" s="149"/>
      <c r="D30" s="149"/>
      <c r="E30" s="149"/>
      <c r="F30" s="149"/>
      <c r="G30" s="149"/>
      <c r="H30" s="149"/>
      <c r="I30" s="149"/>
      <c r="J30" s="149"/>
      <c r="K30" s="149"/>
      <c r="L30" s="1"/>
      <c r="M30" s="1"/>
      <c r="N30" s="1"/>
      <c r="O30" s="1"/>
      <c r="P30" s="1"/>
      <c r="Q30" s="1"/>
    </row>
  </sheetData>
  <mergeCells count="5">
    <mergeCell ref="A5:D5"/>
    <mergeCell ref="H5:J5"/>
    <mergeCell ref="A9:D9"/>
    <mergeCell ref="A30:K30"/>
    <mergeCell ref="H4:K4"/>
  </mergeCells>
  <phoneticPr fontId="1"/>
  <printOptions horizontalCentered="1" gridLinesSet="0"/>
  <pageMargins left="0" right="0" top="0.35433070866141736" bottom="0.35433070866141736" header="0" footer="0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B0E6C-486A-45C6-BD73-923CD2D08DC0}">
  <dimension ref="A1:K28"/>
  <sheetViews>
    <sheetView view="pageBreakPreview" zoomScaleNormal="100" zoomScaleSheetLayoutView="100" workbookViewId="0">
      <selection activeCell="C3" sqref="C3"/>
    </sheetView>
  </sheetViews>
  <sheetFormatPr defaultColWidth="9" defaultRowHeight="17.25" customHeight="1"/>
  <cols>
    <col min="1" max="1" width="2.5" style="86" customWidth="1"/>
    <col min="2" max="2" width="19.125" style="86" customWidth="1"/>
    <col min="3" max="5" width="11.875" style="87" customWidth="1"/>
    <col min="6" max="6" width="2.5" style="86" customWidth="1"/>
    <col min="7" max="7" width="19.125" style="86" customWidth="1"/>
    <col min="8" max="8" width="11.875" style="87" customWidth="1"/>
    <col min="9" max="9" width="53.875" style="86" customWidth="1"/>
    <col min="10" max="16384" width="9" style="86"/>
  </cols>
  <sheetData>
    <row r="1" spans="1:11" ht="17.25" customHeight="1">
      <c r="A1" s="83" t="s">
        <v>59</v>
      </c>
      <c r="B1" s="84"/>
      <c r="C1" s="84"/>
      <c r="D1" s="84"/>
      <c r="E1" s="84"/>
      <c r="F1" s="84"/>
      <c r="G1" s="84"/>
      <c r="H1" s="84"/>
      <c r="I1" s="84"/>
      <c r="J1" s="85"/>
    </row>
    <row r="2" spans="1:11" ht="17.25" customHeight="1">
      <c r="A2" s="86" t="s">
        <v>46</v>
      </c>
    </row>
    <row r="3" spans="1:11" ht="17.25" customHeight="1">
      <c r="A3" s="86" t="s">
        <v>60</v>
      </c>
      <c r="B3" s="88"/>
      <c r="E3" s="89" t="s">
        <v>57</v>
      </c>
      <c r="F3" s="88"/>
      <c r="G3" s="88"/>
      <c r="I3" s="90" t="s">
        <v>47</v>
      </c>
      <c r="J3" s="87"/>
      <c r="K3" s="87"/>
    </row>
    <row r="4" spans="1:11" ht="17.25" customHeight="1">
      <c r="A4" s="91"/>
      <c r="B4" s="92"/>
      <c r="C4" s="93"/>
      <c r="D4" s="93"/>
      <c r="E4" s="93"/>
      <c r="F4" s="94" t="s">
        <v>48</v>
      </c>
      <c r="G4" s="95"/>
      <c r="H4" s="96"/>
      <c r="I4" s="97"/>
    </row>
    <row r="5" spans="1:11" ht="17.25" customHeight="1">
      <c r="A5" s="167" t="s">
        <v>49</v>
      </c>
      <c r="B5" s="168"/>
      <c r="C5" s="98" t="s">
        <v>50</v>
      </c>
      <c r="D5" s="99" t="s">
        <v>51</v>
      </c>
      <c r="E5" s="99" t="s">
        <v>52</v>
      </c>
      <c r="F5" s="169" t="s">
        <v>53</v>
      </c>
      <c r="G5" s="170"/>
      <c r="H5" s="173" t="s">
        <v>54</v>
      </c>
      <c r="I5" s="100" t="s">
        <v>55</v>
      </c>
    </row>
    <row r="6" spans="1:11" ht="17.25" customHeight="1">
      <c r="A6" s="101"/>
      <c r="B6" s="102"/>
      <c r="C6" s="103"/>
      <c r="D6" s="103"/>
      <c r="E6" s="103"/>
      <c r="F6" s="171"/>
      <c r="G6" s="172"/>
      <c r="H6" s="174"/>
      <c r="I6" s="104"/>
    </row>
    <row r="7" spans="1:11" ht="17.25" customHeight="1">
      <c r="A7" s="109">
        <v>3</v>
      </c>
      <c r="B7" s="110" t="s">
        <v>61</v>
      </c>
      <c r="C7" s="111">
        <v>16312</v>
      </c>
      <c r="D7" s="111">
        <v>95</v>
      </c>
      <c r="E7" s="112">
        <f>C7+D7</f>
        <v>16407</v>
      </c>
      <c r="F7" s="115">
        <v>1</v>
      </c>
      <c r="G7" s="110" t="s">
        <v>62</v>
      </c>
      <c r="H7" s="111">
        <v>95</v>
      </c>
      <c r="I7" s="116" t="s">
        <v>63</v>
      </c>
    </row>
    <row r="8" spans="1:11" ht="17.25" customHeight="1">
      <c r="A8" s="113"/>
      <c r="B8" s="110" t="s">
        <v>64</v>
      </c>
      <c r="C8" s="114"/>
      <c r="D8" s="114"/>
      <c r="E8" s="114"/>
      <c r="F8" s="126"/>
      <c r="H8" s="114"/>
      <c r="I8" s="127"/>
    </row>
    <row r="9" spans="1:11" ht="17.25" customHeight="1">
      <c r="A9" s="101"/>
      <c r="B9" s="105" t="s">
        <v>65</v>
      </c>
      <c r="C9" s="118"/>
      <c r="D9" s="118"/>
      <c r="E9" s="118"/>
      <c r="F9" s="119"/>
      <c r="G9" s="117"/>
      <c r="H9" s="118"/>
      <c r="I9" s="104"/>
    </row>
    <row r="10" spans="1:11" ht="17.25" customHeight="1">
      <c r="A10" s="175" t="s">
        <v>56</v>
      </c>
      <c r="B10" s="176"/>
      <c r="C10" s="120">
        <v>149072</v>
      </c>
      <c r="D10" s="120">
        <v>95</v>
      </c>
      <c r="E10" s="121">
        <f>C10+D10</f>
        <v>149167</v>
      </c>
      <c r="F10" s="122"/>
      <c r="G10" s="123"/>
      <c r="H10" s="121"/>
      <c r="I10" s="124"/>
    </row>
    <row r="12" spans="1:11" ht="17.25" customHeight="1">
      <c r="A12" s="86" t="s">
        <v>66</v>
      </c>
      <c r="B12" s="88"/>
      <c r="E12" s="89" t="s">
        <v>58</v>
      </c>
      <c r="F12" s="88"/>
      <c r="G12" s="88"/>
      <c r="I12" s="90" t="s">
        <v>47</v>
      </c>
      <c r="J12" s="87"/>
      <c r="K12" s="87"/>
    </row>
    <row r="13" spans="1:11" ht="17.25" customHeight="1">
      <c r="A13" s="91"/>
      <c r="B13" s="92"/>
      <c r="C13" s="93"/>
      <c r="D13" s="93"/>
      <c r="E13" s="93"/>
      <c r="F13" s="94" t="s">
        <v>48</v>
      </c>
      <c r="G13" s="95"/>
      <c r="H13" s="96"/>
      <c r="I13" s="97"/>
    </row>
    <row r="14" spans="1:11" ht="17.25" customHeight="1">
      <c r="A14" s="167" t="s">
        <v>49</v>
      </c>
      <c r="B14" s="168"/>
      <c r="C14" s="98" t="s">
        <v>50</v>
      </c>
      <c r="D14" s="99" t="s">
        <v>51</v>
      </c>
      <c r="E14" s="99" t="s">
        <v>52</v>
      </c>
      <c r="F14" s="169" t="s">
        <v>53</v>
      </c>
      <c r="G14" s="170"/>
      <c r="H14" s="173" t="s">
        <v>54</v>
      </c>
      <c r="I14" s="100" t="s">
        <v>55</v>
      </c>
    </row>
    <row r="15" spans="1:11" ht="17.25" customHeight="1">
      <c r="A15" s="101"/>
      <c r="B15" s="102"/>
      <c r="C15" s="103"/>
      <c r="D15" s="103"/>
      <c r="E15" s="103"/>
      <c r="F15" s="171"/>
      <c r="G15" s="172"/>
      <c r="H15" s="174"/>
      <c r="I15" s="104"/>
    </row>
    <row r="16" spans="1:11" ht="17.25" customHeight="1">
      <c r="A16" s="109">
        <v>2</v>
      </c>
      <c r="B16" s="110" t="s">
        <v>61</v>
      </c>
      <c r="C16" s="111">
        <v>8154</v>
      </c>
      <c r="D16" s="111">
        <v>48</v>
      </c>
      <c r="E16" s="112">
        <f>C16+D16</f>
        <v>8202</v>
      </c>
      <c r="F16" s="115">
        <v>1</v>
      </c>
      <c r="G16" s="110" t="s">
        <v>62</v>
      </c>
      <c r="H16" s="111">
        <v>48</v>
      </c>
      <c r="I16" s="116" t="s">
        <v>63</v>
      </c>
    </row>
    <row r="17" spans="1:11" ht="17.25" customHeight="1">
      <c r="A17" s="113"/>
      <c r="B17" s="110" t="s">
        <v>64</v>
      </c>
      <c r="C17" s="114"/>
      <c r="D17" s="114"/>
      <c r="E17" s="114"/>
      <c r="F17" s="126"/>
      <c r="H17" s="114"/>
      <c r="I17" s="127"/>
    </row>
    <row r="18" spans="1:11" ht="17.25" customHeight="1">
      <c r="A18" s="101"/>
      <c r="B18" s="105" t="s">
        <v>65</v>
      </c>
      <c r="C18" s="118"/>
      <c r="D18" s="118"/>
      <c r="E18" s="118"/>
      <c r="F18" s="119"/>
      <c r="G18" s="117"/>
      <c r="H18" s="118"/>
      <c r="I18" s="104"/>
    </row>
    <row r="19" spans="1:11" ht="17.25" customHeight="1">
      <c r="A19" s="175" t="s">
        <v>56</v>
      </c>
      <c r="B19" s="176"/>
      <c r="C19" s="120">
        <v>20033</v>
      </c>
      <c r="D19" s="120">
        <v>48</v>
      </c>
      <c r="E19" s="121">
        <f>C19+D19</f>
        <v>20081</v>
      </c>
      <c r="F19" s="122"/>
      <c r="G19" s="123"/>
      <c r="H19" s="121"/>
      <c r="I19" s="124"/>
    </row>
    <row r="21" spans="1:11" ht="17.25" customHeight="1">
      <c r="A21" s="86" t="s">
        <v>67</v>
      </c>
      <c r="B21" s="88"/>
      <c r="E21" s="89" t="s">
        <v>68</v>
      </c>
      <c r="F21" s="88"/>
      <c r="G21" s="88"/>
      <c r="I21" s="90" t="s">
        <v>47</v>
      </c>
      <c r="J21" s="87"/>
      <c r="K21" s="87"/>
    </row>
    <row r="22" spans="1:11" ht="17.25" customHeight="1">
      <c r="A22" s="91"/>
      <c r="B22" s="92"/>
      <c r="C22" s="93"/>
      <c r="D22" s="93"/>
      <c r="E22" s="93"/>
      <c r="F22" s="94" t="s">
        <v>48</v>
      </c>
      <c r="G22" s="95"/>
      <c r="H22" s="96"/>
      <c r="I22" s="97"/>
    </row>
    <row r="23" spans="1:11" ht="17.25" customHeight="1">
      <c r="A23" s="167" t="s">
        <v>49</v>
      </c>
      <c r="B23" s="168"/>
      <c r="C23" s="98" t="s">
        <v>50</v>
      </c>
      <c r="D23" s="99" t="s">
        <v>51</v>
      </c>
      <c r="E23" s="99" t="s">
        <v>52</v>
      </c>
      <c r="F23" s="169" t="s">
        <v>53</v>
      </c>
      <c r="G23" s="170"/>
      <c r="H23" s="173" t="s">
        <v>54</v>
      </c>
      <c r="I23" s="100" t="s">
        <v>55</v>
      </c>
    </row>
    <row r="24" spans="1:11" ht="17.25" customHeight="1">
      <c r="A24" s="101"/>
      <c r="B24" s="102"/>
      <c r="C24" s="103"/>
      <c r="D24" s="103"/>
      <c r="E24" s="103"/>
      <c r="F24" s="171"/>
      <c r="G24" s="172"/>
      <c r="H24" s="174"/>
      <c r="I24" s="104"/>
    </row>
    <row r="25" spans="1:11" ht="17.25" customHeight="1">
      <c r="A25" s="109">
        <v>3</v>
      </c>
      <c r="B25" s="110" t="s">
        <v>69</v>
      </c>
      <c r="C25" s="111">
        <v>8154</v>
      </c>
      <c r="D25" s="111">
        <v>48</v>
      </c>
      <c r="E25" s="112">
        <f>C25+D25</f>
        <v>8202</v>
      </c>
      <c r="F25" s="115">
        <v>1</v>
      </c>
      <c r="G25" s="110" t="s">
        <v>62</v>
      </c>
      <c r="H25" s="111">
        <v>48</v>
      </c>
      <c r="I25" s="116" t="s">
        <v>70</v>
      </c>
    </row>
    <row r="26" spans="1:11" ht="17.25" customHeight="1">
      <c r="A26" s="113"/>
      <c r="B26" s="110" t="s">
        <v>64</v>
      </c>
      <c r="C26" s="114"/>
      <c r="D26" s="114"/>
      <c r="E26" s="114"/>
      <c r="F26" s="126"/>
      <c r="H26" s="114"/>
      <c r="I26" s="127"/>
    </row>
    <row r="27" spans="1:11" ht="17.25" customHeight="1">
      <c r="A27" s="101"/>
      <c r="B27" s="105" t="s">
        <v>65</v>
      </c>
      <c r="C27" s="118"/>
      <c r="D27" s="118"/>
      <c r="E27" s="118"/>
      <c r="F27" s="119"/>
      <c r="G27" s="117"/>
      <c r="H27" s="118"/>
      <c r="I27" s="104"/>
    </row>
    <row r="28" spans="1:11" ht="17.25" customHeight="1">
      <c r="A28" s="175" t="s">
        <v>56</v>
      </c>
      <c r="B28" s="176"/>
      <c r="C28" s="120">
        <v>331262</v>
      </c>
      <c r="D28" s="120">
        <v>48</v>
      </c>
      <c r="E28" s="121">
        <f>C28+D28</f>
        <v>331310</v>
      </c>
      <c r="F28" s="122"/>
      <c r="G28" s="123"/>
      <c r="H28" s="121"/>
      <c r="I28" s="124"/>
    </row>
  </sheetData>
  <mergeCells count="12">
    <mergeCell ref="A19:B19"/>
    <mergeCell ref="A23:B23"/>
    <mergeCell ref="F23:G24"/>
    <mergeCell ref="H23:H24"/>
    <mergeCell ref="A28:B28"/>
    <mergeCell ref="A14:B14"/>
    <mergeCell ref="F14:G15"/>
    <mergeCell ref="H14:H15"/>
    <mergeCell ref="A5:B5"/>
    <mergeCell ref="F5:G6"/>
    <mergeCell ref="H5:H6"/>
    <mergeCell ref="A10:B10"/>
  </mergeCells>
  <phoneticPr fontId="1"/>
  <printOptions horizontalCentered="1" gridLinesSet="0"/>
  <pageMargins left="0" right="0" top="0.35433070866141736" bottom="0.35433070866141736" header="0" footer="0"/>
  <pageSetup paperSize="9" pageOrder="overThenDown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7C41C-0456-43D5-94D8-4F11C1BF064F}">
  <dimension ref="A3:P34"/>
  <sheetViews>
    <sheetView view="pageBreakPreview" zoomScaleNormal="100" zoomScaleSheetLayoutView="100" workbookViewId="0"/>
  </sheetViews>
  <sheetFormatPr defaultColWidth="9" defaultRowHeight="17.25" customHeight="1"/>
  <cols>
    <col min="1" max="1" width="2.5" style="86" customWidth="1"/>
    <col min="2" max="2" width="10.125" style="86" customWidth="1"/>
    <col min="3" max="9" width="9.875" style="86" customWidth="1"/>
    <col min="10" max="10" width="2.5" style="86" customWidth="1"/>
    <col min="11" max="11" width="10.125" style="86" customWidth="1"/>
    <col min="12" max="12" width="9.875" style="86" customWidth="1"/>
    <col min="13" max="13" width="37.625" style="86" customWidth="1"/>
    <col min="14" max="15" width="9" style="86"/>
    <col min="16" max="16" width="9" style="128"/>
    <col min="17" max="16384" width="9" style="86"/>
  </cols>
  <sheetData>
    <row r="3" spans="1:16" ht="17.25" customHeight="1">
      <c r="A3" s="86" t="s">
        <v>71</v>
      </c>
    </row>
    <row r="4" spans="1:16" ht="17.25" customHeight="1">
      <c r="A4" s="86" t="s">
        <v>84</v>
      </c>
      <c r="B4" s="88"/>
      <c r="C4" s="87"/>
      <c r="D4" s="87"/>
      <c r="E4" s="87"/>
      <c r="F4" s="87" t="s">
        <v>85</v>
      </c>
      <c r="G4" s="87"/>
      <c r="H4" s="87"/>
      <c r="I4" s="87"/>
      <c r="K4" s="87"/>
      <c r="L4" s="87"/>
      <c r="M4" s="90" t="s">
        <v>72</v>
      </c>
      <c r="P4" s="86"/>
    </row>
    <row r="5" spans="1:16" ht="17.25" customHeight="1">
      <c r="A5" s="181"/>
      <c r="B5" s="182"/>
      <c r="C5" s="129"/>
      <c r="D5" s="130"/>
      <c r="E5" s="129"/>
      <c r="F5" s="183" t="s">
        <v>73</v>
      </c>
      <c r="G5" s="153"/>
      <c r="H5" s="153"/>
      <c r="I5" s="154"/>
      <c r="J5" s="94" t="s">
        <v>48</v>
      </c>
      <c r="K5" s="94"/>
      <c r="L5" s="96"/>
      <c r="M5" s="97"/>
      <c r="P5" s="86"/>
    </row>
    <row r="6" spans="1:16" ht="17.25" customHeight="1">
      <c r="A6" s="167" t="s">
        <v>49</v>
      </c>
      <c r="B6" s="184"/>
      <c r="C6" s="131" t="s">
        <v>50</v>
      </c>
      <c r="D6" s="132" t="s">
        <v>51</v>
      </c>
      <c r="E6" s="131" t="s">
        <v>52</v>
      </c>
      <c r="F6" s="185" t="s">
        <v>74</v>
      </c>
      <c r="G6" s="185"/>
      <c r="H6" s="185"/>
      <c r="I6" s="133" t="s">
        <v>75</v>
      </c>
      <c r="J6" s="186" t="s">
        <v>76</v>
      </c>
      <c r="K6" s="187"/>
      <c r="L6" s="177" t="s">
        <v>77</v>
      </c>
      <c r="M6" s="134" t="s">
        <v>78</v>
      </c>
      <c r="P6" s="86"/>
    </row>
    <row r="7" spans="1:16" ht="17.25" customHeight="1">
      <c r="A7" s="179"/>
      <c r="B7" s="180"/>
      <c r="C7" s="135"/>
      <c r="D7" s="136"/>
      <c r="E7" s="135"/>
      <c r="F7" s="137" t="s">
        <v>39</v>
      </c>
      <c r="G7" s="138" t="s">
        <v>40</v>
      </c>
      <c r="H7" s="137" t="s">
        <v>41</v>
      </c>
      <c r="I7" s="139" t="s">
        <v>42</v>
      </c>
      <c r="J7" s="188"/>
      <c r="K7" s="189"/>
      <c r="L7" s="178"/>
      <c r="M7" s="104"/>
      <c r="P7" s="86"/>
    </row>
    <row r="8" spans="1:16" ht="17.25" customHeight="1">
      <c r="A8" s="109">
        <v>1</v>
      </c>
      <c r="B8" s="110" t="s">
        <v>86</v>
      </c>
      <c r="C8" s="111">
        <v>42383</v>
      </c>
      <c r="D8" s="111">
        <v>247</v>
      </c>
      <c r="E8" s="140">
        <f>C8+D8</f>
        <v>42630</v>
      </c>
      <c r="F8" s="144">
        <v>143</v>
      </c>
      <c r="G8" s="144">
        <v>0</v>
      </c>
      <c r="H8" s="144">
        <v>48</v>
      </c>
      <c r="I8" s="141">
        <v>56</v>
      </c>
      <c r="J8" s="107">
        <v>2</v>
      </c>
      <c r="K8" s="105" t="s">
        <v>79</v>
      </c>
      <c r="L8" s="106">
        <v>143</v>
      </c>
      <c r="M8" s="108" t="s">
        <v>80</v>
      </c>
    </row>
    <row r="9" spans="1:16" ht="17.25" customHeight="1">
      <c r="A9" s="113"/>
      <c r="B9" s="110" t="s">
        <v>87</v>
      </c>
      <c r="C9" s="126"/>
      <c r="D9" s="126"/>
      <c r="E9" s="126"/>
      <c r="F9" s="126"/>
      <c r="G9" s="126"/>
      <c r="H9" s="126"/>
      <c r="I9" s="126"/>
      <c r="J9" s="115">
        <v>3</v>
      </c>
      <c r="K9" s="110" t="s">
        <v>81</v>
      </c>
      <c r="L9" s="111">
        <v>85</v>
      </c>
      <c r="M9" s="116" t="s">
        <v>88</v>
      </c>
    </row>
    <row r="10" spans="1:16" ht="17.25" customHeight="1">
      <c r="A10" s="113"/>
      <c r="B10" s="110" t="s">
        <v>89</v>
      </c>
      <c r="C10" s="126"/>
      <c r="D10" s="126"/>
      <c r="E10" s="126"/>
      <c r="F10" s="126"/>
      <c r="G10" s="126"/>
      <c r="H10" s="126"/>
      <c r="I10" s="126"/>
      <c r="J10" s="119"/>
      <c r="K10" s="117"/>
      <c r="L10" s="119"/>
      <c r="M10" s="108" t="s">
        <v>90</v>
      </c>
    </row>
    <row r="11" spans="1:16" ht="17.25" customHeight="1">
      <c r="A11" s="101"/>
      <c r="B11" s="117"/>
      <c r="C11" s="119"/>
      <c r="D11" s="119"/>
      <c r="E11" s="119"/>
      <c r="F11" s="119"/>
      <c r="G11" s="119"/>
      <c r="H11" s="119"/>
      <c r="I11" s="119"/>
      <c r="J11" s="107">
        <v>4</v>
      </c>
      <c r="K11" s="105" t="s">
        <v>82</v>
      </c>
      <c r="L11" s="106">
        <v>19</v>
      </c>
      <c r="M11" s="108" t="s">
        <v>83</v>
      </c>
    </row>
    <row r="12" spans="1:16" ht="17.25" customHeight="1">
      <c r="A12" s="175" t="s">
        <v>56</v>
      </c>
      <c r="B12" s="176"/>
      <c r="C12" s="120">
        <v>42383</v>
      </c>
      <c r="D12" s="120">
        <v>247</v>
      </c>
      <c r="E12" s="142">
        <f>C12+D12</f>
        <v>42630</v>
      </c>
      <c r="F12" s="145">
        <v>143</v>
      </c>
      <c r="G12" s="145">
        <v>0</v>
      </c>
      <c r="H12" s="145">
        <v>48</v>
      </c>
      <c r="I12" s="143">
        <v>56</v>
      </c>
      <c r="J12" s="122"/>
      <c r="K12" s="125"/>
      <c r="L12" s="142"/>
      <c r="M12" s="124"/>
      <c r="P12" s="86"/>
    </row>
    <row r="14" spans="1:16" ht="17.25" customHeight="1">
      <c r="A14" s="86" t="s">
        <v>91</v>
      </c>
      <c r="B14" s="88"/>
      <c r="C14" s="87"/>
      <c r="D14" s="87"/>
      <c r="E14" s="87"/>
      <c r="F14" s="87" t="s">
        <v>92</v>
      </c>
      <c r="G14" s="87"/>
      <c r="H14" s="87"/>
      <c r="I14" s="87"/>
      <c r="K14" s="87"/>
      <c r="L14" s="87"/>
      <c r="M14" s="90" t="s">
        <v>72</v>
      </c>
      <c r="P14" s="86"/>
    </row>
    <row r="15" spans="1:16" ht="17.25" customHeight="1">
      <c r="A15" s="181"/>
      <c r="B15" s="182"/>
      <c r="C15" s="129"/>
      <c r="D15" s="130"/>
      <c r="E15" s="129"/>
      <c r="F15" s="183" t="s">
        <v>73</v>
      </c>
      <c r="G15" s="153"/>
      <c r="H15" s="153"/>
      <c r="I15" s="154"/>
      <c r="J15" s="94" t="s">
        <v>48</v>
      </c>
      <c r="K15" s="94"/>
      <c r="L15" s="96"/>
      <c r="M15" s="97"/>
      <c r="P15" s="86"/>
    </row>
    <row r="16" spans="1:16" ht="17.25" customHeight="1">
      <c r="A16" s="167" t="s">
        <v>49</v>
      </c>
      <c r="B16" s="184"/>
      <c r="C16" s="131" t="s">
        <v>50</v>
      </c>
      <c r="D16" s="132" t="s">
        <v>51</v>
      </c>
      <c r="E16" s="131" t="s">
        <v>52</v>
      </c>
      <c r="F16" s="185" t="s">
        <v>74</v>
      </c>
      <c r="G16" s="185"/>
      <c r="H16" s="185"/>
      <c r="I16" s="133" t="s">
        <v>75</v>
      </c>
      <c r="J16" s="186" t="s">
        <v>76</v>
      </c>
      <c r="K16" s="187"/>
      <c r="L16" s="177" t="s">
        <v>77</v>
      </c>
      <c r="M16" s="134" t="s">
        <v>78</v>
      </c>
      <c r="P16" s="86"/>
    </row>
    <row r="17" spans="1:16" ht="17.25" customHeight="1">
      <c r="A17" s="179"/>
      <c r="B17" s="180"/>
      <c r="C17" s="135"/>
      <c r="D17" s="136"/>
      <c r="E17" s="135"/>
      <c r="F17" s="137" t="s">
        <v>39</v>
      </c>
      <c r="G17" s="138" t="s">
        <v>40</v>
      </c>
      <c r="H17" s="137" t="s">
        <v>41</v>
      </c>
      <c r="I17" s="139" t="s">
        <v>42</v>
      </c>
      <c r="J17" s="188"/>
      <c r="K17" s="189"/>
      <c r="L17" s="178"/>
      <c r="M17" s="104"/>
      <c r="P17" s="86"/>
    </row>
    <row r="18" spans="1:16" ht="17.25" customHeight="1">
      <c r="A18" s="109">
        <v>1</v>
      </c>
      <c r="B18" s="110" t="s">
        <v>93</v>
      </c>
      <c r="C18" s="111">
        <v>5794</v>
      </c>
      <c r="D18" s="111">
        <v>-56</v>
      </c>
      <c r="E18" s="140">
        <f>C18+D18</f>
        <v>5738</v>
      </c>
      <c r="F18" s="126"/>
      <c r="G18" s="126"/>
      <c r="H18" s="126"/>
      <c r="I18" s="141">
        <v>-56</v>
      </c>
      <c r="J18" s="115">
        <v>24</v>
      </c>
      <c r="K18" s="110" t="s">
        <v>94</v>
      </c>
      <c r="L18" s="111">
        <v>-56</v>
      </c>
      <c r="M18" s="116" t="s">
        <v>95</v>
      </c>
    </row>
    <row r="19" spans="1:16" ht="17.25" customHeight="1">
      <c r="A19" s="101"/>
      <c r="B19" s="105" t="s">
        <v>96</v>
      </c>
      <c r="C19" s="119"/>
      <c r="D19" s="119"/>
      <c r="E19" s="119"/>
      <c r="F19" s="119"/>
      <c r="G19" s="119"/>
      <c r="H19" s="119"/>
      <c r="I19" s="119"/>
      <c r="J19" s="119"/>
      <c r="K19" s="117"/>
      <c r="L19" s="119"/>
      <c r="M19" s="104"/>
    </row>
    <row r="20" spans="1:16" ht="17.25" customHeight="1">
      <c r="A20" s="175" t="s">
        <v>56</v>
      </c>
      <c r="B20" s="176"/>
      <c r="C20" s="120">
        <v>5794</v>
      </c>
      <c r="D20" s="120">
        <v>-56</v>
      </c>
      <c r="E20" s="142">
        <f>C20+D20</f>
        <v>5738</v>
      </c>
      <c r="F20" s="145"/>
      <c r="G20" s="145"/>
      <c r="H20" s="145"/>
      <c r="I20" s="143">
        <v>-56</v>
      </c>
      <c r="J20" s="122"/>
      <c r="K20" s="125"/>
      <c r="L20" s="142"/>
      <c r="M20" s="124"/>
      <c r="P20" s="86"/>
    </row>
    <row r="34" spans="1:16" ht="17.25" customHeight="1">
      <c r="A34" s="149" t="s">
        <v>97</v>
      </c>
      <c r="B34" s="149"/>
      <c r="C34" s="149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P34" s="86"/>
    </row>
  </sheetData>
  <mergeCells count="17">
    <mergeCell ref="A20:B20"/>
    <mergeCell ref="A34:M34"/>
    <mergeCell ref="A12:B12"/>
    <mergeCell ref="A15:B15"/>
    <mergeCell ref="F15:I15"/>
    <mergeCell ref="A16:B16"/>
    <mergeCell ref="F16:H16"/>
    <mergeCell ref="J16:K17"/>
    <mergeCell ref="A5:B5"/>
    <mergeCell ref="F5:I5"/>
    <mergeCell ref="A6:B6"/>
    <mergeCell ref="F6:H6"/>
    <mergeCell ref="J6:K7"/>
    <mergeCell ref="L6:L7"/>
    <mergeCell ref="A7:B7"/>
    <mergeCell ref="L16:L17"/>
    <mergeCell ref="A17:B17"/>
  </mergeCells>
  <phoneticPr fontId="1"/>
  <printOptions horizontalCentered="1"/>
  <pageMargins left="0" right="0" top="0.35433070866141736" bottom="0.35433070866141736" header="0.19685039370078741" footer="0.19685039370078741"/>
  <pageSetup paperSize="9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第１表</vt:lpstr>
      <vt:lpstr>総括(歳入)</vt:lpstr>
      <vt:lpstr>総括(歳出)</vt:lpstr>
      <vt:lpstr>明細(歳入)</vt:lpstr>
      <vt:lpstr>明細(歳出)</vt:lpstr>
      <vt:lpstr>'総括(歳出)'!Print_Area</vt:lpstr>
      <vt:lpstr>'総括(歳入)'!Print_Area</vt:lpstr>
      <vt:lpstr>第１表!Print_Area</vt:lpstr>
      <vt:lpstr>'明細(歳出)'!Print_Area</vt:lpstr>
      <vt:lpstr>'明細(歳入)'!Print_Area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福澤 秀一</dc:creator>
  <cp:lastModifiedBy>福澤 秀一</cp:lastModifiedBy>
  <dcterms:created xsi:type="dcterms:W3CDTF">2025-05-14T23:44:03Z</dcterms:created>
  <dcterms:modified xsi:type="dcterms:W3CDTF">2025-06-25T09:10:12Z</dcterms:modified>
</cp:coreProperties>
</file>