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CO34" i="9"/>
  <c r="BW34" i="9"/>
  <c r="BW35" i="9" s="1"/>
  <c r="BW36" i="9" s="1"/>
  <c r="BW37" i="9" s="1"/>
  <c r="BW38" i="9" s="1"/>
  <c r="BW39" i="9" s="1"/>
  <c r="BW40" i="9" s="1"/>
  <c r="BW41" i="9" s="1"/>
  <c r="BW42" i="9" s="1"/>
  <c r="C34" i="9"/>
  <c r="C35" i="9" s="1"/>
  <c r="C36" i="9" s="1"/>
  <c r="C37" i="9" s="1"/>
  <c r="U34" i="9" l="1"/>
  <c r="U35" i="9" s="1"/>
  <c r="U36" i="9" s="1"/>
  <c r="AM34" i="9"/>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<sst xmlns="http://schemas.openxmlformats.org/spreadsheetml/2006/main" count="997" uniqueCount="556">
  <si>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</si>
  <si>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</si>
  <si>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</si>
  <si>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</si>
  <si>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</si>
  <si>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</si>
  <si>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</si>
  <si>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</si>
  <si>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</si>
  <si>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</si>
  <si>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</si>
  <si>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</si>
  <si>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</si>
  <si>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</si>
  <si>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</si>
  <si>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</si>
  <si>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</si>
  <si>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</si>
  <si>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</si>
  <si>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</si>
  <si>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</si>
  <si>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</si>
  <si>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</si>
  <si>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</si>
  <si>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</si>
  <si>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</si>
  <si>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</si>
  <si>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</si>
  <si>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</si>
  <si>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</si>
  <si>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</si>
  <si>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</si>
  <si>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</si>
  <si>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</si>
  <si>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</si>
  <si>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</si>
  <si>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</si>
  <si>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</si>
  <si>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</si>
  <si>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</si>
  <si>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</si>
  <si>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</si>
  <si>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</si>
  <si>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</si>
  <si>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</si>
  <si>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</si>
  <si>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</si>
  <si>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</si>
  <si>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</si>
  <si>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</si>
  <si>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</si>
  <si>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</si>
  <si>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</si>
  <si>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</si>
  <si>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</si>
  <si>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</si>
  <si>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</si>
  <si>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</si>
  <si>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</si>
  <si>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</si>
  <si>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</si>
  <si>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</si>
  <si>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</si>
  <si>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</si>
  <si>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</si>
  <si>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</si>
  <si>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</si>
  <si>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</si>
  <si>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</si>
  <si>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</si>
  <si>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</si>
  <si>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</si>
  <si>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</si>
  <si>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</si>
  <si>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</si>
  <si>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</si>
  <si>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</si>
  <si>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</si>
  <si>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</si>
  <si>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</si>
  <si>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</si>
  <si>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</si>
  <si>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</si>
  <si>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</si>
  <si>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</si>
  <si>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</si>
  <si>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</si>
  <si>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</si>
  <si>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</si>
  <si>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</si>
  <si>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</si>
  <si>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</si>
  <si>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</si>
  <si>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</si>
  <si>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</si>
  <si>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</si>
  <si>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</si>
  <si>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</si>
  <si>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</si>
  <si>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</si>
  <si>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</si>
  <si>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</si>
  <si>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</si>
  <si>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</si>
  <si>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</si>
  <si>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</si>
  <si>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</si>
  <si>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</si>
  <si>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</si>
  <si>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</si>
  <si>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</si>
  <si>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</si>
  <si>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</si>
  <si>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</si>
  <si>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</si>
  <si>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</si>
  <si>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</si>
  <si>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</si>
  <si>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</si>
  <si>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</si>
  <si>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</si>
  <si>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</si>
  <si>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</si>
  <si>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</si>
  <si>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</si>
  <si>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</si>
  <si>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</si>
  <si>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</si>
  <si>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</si>
  <si>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</si>
  <si>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</si>
  <si>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</si>
  <si>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</si>
  <si>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</si>
  <si>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</si>
  <si>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</si>
  <si>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</si>
  <si>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</si>
  <si>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</si>
  <si>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</si>
  <si>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</si>
  <si>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</si>
  <si>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</si>
  <si>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</si>
  <si>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</si>
  <si>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</si>
  <si>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</si>
  <si>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</si>
  <si>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</si>
  <si>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</si>
  <si>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</si>
  <si>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</si>
  <si>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</si>
  <si>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</si>
  <si>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</si>
  <si>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</si>
  <si>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</si>
  <si>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</si>
  <si>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</si>
  <si>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</si>
  <si>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</si>
  <si>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</si>
  <si>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</si>
  <si>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</si>
  <si>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</si>
  <si>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</si>
  <si>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</si>
  <si>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</si>
  <si>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</si>
  <si>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</si>
  <si>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</si>
  <si>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</si>
  <si>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</si>
  <si>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</si>
  <si>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</si>
  <si>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</si>
  <si>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</si>
  <si>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</si>
  <si>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</si>
  <si>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</si>
  <si>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</si>
  <si>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</si>
  <si>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</si>
  <si>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</si>
  <si>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</si>
  <si>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</si>
  <si>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</si>
  <si>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</si>
  <si>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</si>
  <si>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</si>
  <si>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</si>
  <si>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</si>
  <si>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</si>
  <si>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</si>
  <si>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</si>
  <si>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</si>
  <si>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</si>
  <si>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</si>
  <si>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</si>
  <si>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</si>
  <si>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</si>
  <si>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</si>
  <si>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</si>
  <si>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</si>
  <si>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</si>
  <si>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</si>
  <si>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</si>
  <si>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</si>
  <si>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</si>
  <si>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</si>
  <si>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</si>
  <si>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</si>
  <si>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</si>
  <si>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</si>
  <si>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</si>
  <si>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</si>
  <si>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</si>
  <si>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</si>
  <si>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</si>
  <si>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</si>
  <si>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</si>
  <si>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</si>
  <si>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</si>
  <si>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</si>
  <si>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</si>
  <si>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</si>
  <si>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</si>
  <si>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</si>
  <si>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</si>
  <si>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</si>
  <si>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</si>
  <si>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</si>
  <si>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</si>
  <si>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</si>
  <si>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</si>
  <si>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</si>
  <si>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</si>
  <si>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</si>
  <si>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</si>
  <si>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</si>
  <si>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</si>
  <si>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</si>
  <si>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</si>
  <si>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</si>
  <si>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</si>
  <si>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</si>
  <si>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</si>
  <si>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</si>
  <si>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</si>
  <si>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</si>
  <si>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</si>
  <si>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</si>
  <si>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</si>
  <si>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</si>
  <si>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</si>
  <si>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</si>
  <si>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</si>
  <si>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</si>
  <si>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</si>
  <si>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</si>
  <si>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</si>
  <si>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</si>
  <si>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</si>
  <si>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</si>
  <si>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</si>
  <si>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</si>
  <si>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</si>
  <si>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</si>
  <si>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</si>
  <si>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</si>
  <si>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</si>
  <si>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</si>
  <si>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</si>
  <si>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</si>
  <si>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</si>
  <si>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</si>
  <si>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</si>
  <si>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</si>
  <si>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</si>
  <si>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</si>
  <si>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</si>
  <si>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</si>
  <si>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</si>
  <si>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</si>
  <si>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</si>
  <si>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</si>
  <si>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</si>
  <si>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</si>
  <si>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</si>
  <si>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</si>
  <si>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</si>
  <si>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</si>
  <si>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</si>
  <si>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</si>
  <si>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</si>
  <si>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</si>
  <si>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</si>
  <si>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</si>
  <si>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</si>
  <si>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</si>
  <si>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</si>
  <si>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</si>
  <si>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</si>
  <si>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</si>
  <si>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</si>
  <si>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</si>
  <si>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</si>
  <si>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</si>
  <si>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</si>
  <si>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</si>
  <si>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</si>
  <si>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</si>
  <si>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</si>
  <si>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</si>
  <si>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</si>
  <si>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</si>
  <si>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</si>
  <si>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</si>
  <si>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</si>
  <si>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</si>
  <si>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</si>
  <si>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</si>
  <si>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</si>
  <si>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</si>
  <si>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</si>
  <si>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</si>
  <si>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</si>
  <si>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</si>
  <si>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</si>
  <si>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</si>
  <si>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</si>
  <si>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</si>
  <si>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</si>
  <si>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</si>
  <si>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</si>
  <si>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</si>
  <si>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</si>
  <si>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</si>
  <si>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</si>
  <si>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</si>
  <si>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</si>
  <si>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</si>
  <si>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</si>
  <si>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</si>
  <si>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</si>
  <si>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</si>
  <si>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</si>
  <si>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</si>
  <si>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</si>
  <si>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</si>
  <si>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</si>
  <si>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</si>
  <si>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</si>
  <si>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</si>
  <si>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</si>
  <si>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</si>
  <si>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</si>
  <si>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</si>
  <si>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</si>
  <si>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</si>
  <si>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</si>
  <si>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</si>
  <si>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</si>
  <si>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</si>
  <si>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</si>
  <si>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</si>
  <si>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</si>
  <si>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</si>
  <si>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</si>
  <si>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</si>
  <si>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</si>
  <si>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</si>
  <si>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</si>
  <si>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</si>
  <si>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</si>
  <si>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</si>
  <si>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</si>
  <si>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</si>
  <si>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</si>
  <si>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</si>
  <si>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</si>
  <si>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</si>
  <si>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</si>
  <si>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</si>
  <si>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</si>
  <si>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</si>
  <si>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</si>
  <si>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</si>
  <si>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</si>
  <si>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</si>
  <si>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越前町簡易水道事業特別会計</t>
    <phoneticPr fontId="5"/>
  </si>
  <si>
    <t>法非適用企業</t>
    <phoneticPr fontId="5"/>
  </si>
  <si>
    <t>越前町公共下水道事業特別会計</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</si>
  <si>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</si>
  <si>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</si>
  <si>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</si>
  <si>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</si>
  <si>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</si>
  <si>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</si>
  <si>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</si>
  <si>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</si>
  <si>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</si>
  <si>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</si>
  <si>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</si>
  <si>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</si>
  <si>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</si>
  <si>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</si>
  <si>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</si>
  <si>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</si>
  <si>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</si>
  <si>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</si>
  <si>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</si>
  <si>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</si>
  <si>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</si>
  <si>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</si>
  <si>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</si>
  <si>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</si>
  <si>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</si>
  <si>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</si>
  <si>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</si>
  <si>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</si>
  <si>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</si>
  <si>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</si>
  <si>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</si>
  <si>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</si>
  <si>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</si>
  <si>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</si>
  <si>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</si>
  <si>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</si>
  <si>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</si>
  <si>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</si>
  <si>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</si>
  <si>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</si>
  <si>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</si>
  <si>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</si>
  <si>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</si>
  <si>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</si>
  <si>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</si>
  <si>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</si>
  <si>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</si>
  <si>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</si>
  <si>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</si>
  <si>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</si>
  <si>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</si>
  <si>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</si>
  <si>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</si>
  <si>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越前町公共下水道事業特別会計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</si>
  <si>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</si>
  <si>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</si>
  <si>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越前町簡易水道事業特別会計</t>
    <phoneticPr fontId="5"/>
  </si>
  <si>
    <t>(Ｆ)</t>
    <phoneticPr fontId="5"/>
  </si>
  <si>
    <t>越前町上水道事業会計</t>
    <phoneticPr fontId="5"/>
  </si>
  <si>
    <t>将来負担比率（(Ｅ)－(Ｆ)）／（(Ｃ)－(Ｄ)）×１００</t>
    <rPh sb="0" eb="2">
      <t>ショウライ</t>
    </rPh>
    <rPh sb="2" eb="4">
      <t>フタン</t>
    </rPh>
    <rPh sb="4" eb="6">
      <t>ヒリツ</t>
    </rPh>
    <phoneticPr fontId="5"/>
  </si>
  <si>
    <t>越前町集落排水事業特別会計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</si>
  <si>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</si>
  <si>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</si>
  <si>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</si>
  <si>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</si>
  <si>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</si>
  <si>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</si>
  <si>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</si>
  <si>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</si>
  <si>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</si>
  <si>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</si>
  <si>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</si>
  <si>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</si>
  <si>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</si>
  <si>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</si>
  <si>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</si>
  <si>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</si>
  <si>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</si>
  <si>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</si>
  <si>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</si>
  <si>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</si>
  <si>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</si>
  <si>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</si>
  <si>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</si>
  <si>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</si>
  <si>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</si>
  <si>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</si>
  <si>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</si>
  <si>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</si>
  <si>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</si>
  <si>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</si>
  <si>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</si>
  <si>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</si>
  <si>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</si>
  <si>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</si>
  <si>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</si>
  <si>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</si>
  <si>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</si>
  <si>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</si>
  <si>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</si>
  <si>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</si>
  <si>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</si>
  <si>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</si>
  <si>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</si>
  <si>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</si>
  <si>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</si>
  <si>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</si>
  <si>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</si>
  <si>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</si>
  <si>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</si>
  <si>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</si>
  <si>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</si>
  <si>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</si>
  <si>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</si>
  <si>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</si>
  <si>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</si>
  <si>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</si>
  <si>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</si>
  <si>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</si>
  <si>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</si>
  <si>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</si>
  <si>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</si>
  <si>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</si>
  <si>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</si>
  <si>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</si>
  <si>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</si>
  <si>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</si>
  <si>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</si>
  <si>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</si>
  <si>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</si>
  <si>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</si>
  <si>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</si>
  <si>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</si>
  <si>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</si>
  <si>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</si>
  <si>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</si>
  <si>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</si>
  <si>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</si>
  <si>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</si>
  <si>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</si>
  <si>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越前町国民健康保険病院事業会計</t>
  </si>
  <si>
    <t>越前町上水道事業会計</t>
  </si>
  <si>
    <t>越前町国民健康保険事業特別会計</t>
  </si>
  <si>
    <t>越前町介護保険事業特別会計</t>
  </si>
  <si>
    <t>越前町公共下水道事業特別会計</t>
  </si>
  <si>
    <t>越前町集落排水事業特別会計</t>
  </si>
  <si>
    <t>越前町簡易水道事業特別会計</t>
  </si>
  <si>
    <t>その他会計（赤字）</t>
  </si>
  <si>
    <t>その他会計（黒字）</t>
  </si>
  <si>
    <t>-</t>
    <phoneticPr fontId="2"/>
  </si>
  <si>
    <t>-</t>
    <phoneticPr fontId="2"/>
  </si>
  <si>
    <t>-</t>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</si>
  <si>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</si>
  <si>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</si>
  <si>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鯖江・丹生消防組合</t>
    <rPh sb="0" eb="2">
      <t>サバエ</t>
    </rPh>
    <rPh sb="3" eb="5">
      <t>ニュウ</t>
    </rPh>
    <rPh sb="5" eb="7">
      <t>ショウボウ</t>
    </rPh>
    <rPh sb="7" eb="9">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</si>
  <si>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</si>
  <si>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</si>
  <si>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</si>
  <si>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</si>
  <si>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</si>
  <si>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</si>
  <si>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越前町公共施設管理公社</t>
    <rPh sb="0" eb="3">
      <t>エチゼンチョウ</t>
    </rPh>
    <rPh sb="3" eb="5">
      <t>コウキョウ</t>
    </rPh>
    <rPh sb="5" eb="7">
      <t>シセツ</t>
    </rPh>
    <rPh sb="7" eb="9">
      <t>カンリ</t>
    </rPh>
    <rPh sb="9" eb="11">
      <t>コウシャ</t>
    </rPh>
    <phoneticPr fontId="2"/>
  </si>
  <si>
    <t>越前町社会福祉協議会</t>
    <rPh sb="0" eb="3">
      <t>エチゼンチョウ</t>
    </rPh>
    <rPh sb="3" eb="5">
      <t>シャカイ</t>
    </rPh>
    <rPh sb="5" eb="7">
      <t>フクシ</t>
    </rPh>
    <rPh sb="7" eb="10">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</si>
</sst>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123742</c:v>
                </c:pt>
                <c:pt idx="1">
                  <c:v>81854</c:v>
                </c:pt>
                <c:pt idx="2">
                  <c:v>77323</c:v>
                </c:pt>
                <c:pt idx="3">
                  <c:v>72323</c:v>
                </c:pt>
                <c:pt idx="4">
                  <c:v>85463</c:v>
                </c:pt>
              </c:numCache>
            </c:numRef>
          </c:val>
          <c:smooth val="0"/>
        </c:ser>
        <c:dLbls>
          <c:showLegendKey val="0"/>
          <c:showVal val="0"/>
          <c:showCatName val="0"/>
          <c:showSerName val="0"/>
          <c:showPercent val="0"/>
          <c:showBubbleSize val="0"/>
        </c:dLbls>
        <c:marker val="1"/>
        <c:smooth val="0"/>
        <c:axId val="106425344"/>
        <c:axId val="106988672"/>
      </c:lineChart>
      <c:catAx>
        <c:axId val="106425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88672"/>
        <c:crosses val="autoZero"/>
        <c:auto val="1"/>
        <c:lblAlgn val="ctr"/>
        <c:lblOffset val="100"/>
        <c:tickLblSkip val="1"/>
        <c:tickMarkSkip val="1"/>
        <c:noMultiLvlLbl val="0"/>
      </c:catAx>
      <c:valAx>
        <c:axId val="106988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2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8.73</c:v>
                </c:pt>
                <c:pt idx="1">
                  <c:v>9.5500000000000007</c:v>
                </c:pt>
                <c:pt idx="2">
                  <c:v>9.42</c:v>
                </c:pt>
                <c:pt idx="3">
                  <c:v>8.1199999999999992</c:v>
                </c:pt>
                <c:pt idx="4">
                  <c:v>9.5500000000000007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9.56</c:v>
                </c:pt>
                <c:pt idx="1">
                  <c:v>13.97</c:v>
                </c:pt>
                <c:pt idx="2">
                  <c:v>19.010000000000002</c:v>
                </c:pt>
                <c:pt idx="3">
                  <c:v>23.76</c:v>
                </c:pt>
                <c:pt idx="4">
                  <c:v>29.85</c:v>
                </c:pt>
              </c:numCache>
            </c:numRef>
          </c:val>
        </c:ser>
        <c:dLbls>
          <c:showLegendKey val="0"/>
          <c:showVal val="0"/>
          <c:showCatName val="0"/>
          <c:showSerName val="0"/>
          <c:showPercent val="0"/>
          <c:showBubbleSize val="0"/>
        </c:dLbls>
        <c:gapWidth val="250"/>
        <c:overlap val="100"/>
        <c:axId val="107466752"/>
        <c:axId val="10746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6.86</c:v>
                </c:pt>
                <c:pt idx="1">
                  <c:v>5.17</c:v>
                </c:pt>
                <c:pt idx="2">
                  <c:v>4.58</c:v>
                </c:pt>
                <c:pt idx="3">
                  <c:v>3.43</c:v>
                </c:pt>
                <c:pt idx="4">
                  <c:v>7.41</c:v>
                </c:pt>
              </c:numCache>
            </c:numRef>
          </c:val>
          <c:smooth val="0"/>
        </c:ser>
        <c:dLbls>
          <c:showLegendKey val="0"/>
          <c:showVal val="0"/>
          <c:showCatName val="0"/>
          <c:showSerName val="0"/>
          <c:showPercent val="0"/>
          <c:showBubbleSize val="0"/>
        </c:dLbls>
        <c:marker val="1"/>
        <c:smooth val="0"/>
        <c:axId val="107466752"/>
        <c:axId val="107468672"/>
      </c:lineChart>
      <c:catAx>
        <c:axId val="1074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68672"/>
        <c:crosses val="autoZero"/>
        <c:auto val="1"/>
        <c:lblAlgn val="ctr"/>
        <c:lblOffset val="100"/>
        <c:tickLblSkip val="1"/>
        <c:tickMarkSkip val="1"/>
        <c:noMultiLvlLbl val="0"/>
      </c:catAx>
      <c:valAx>
        <c:axId val="10746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0.04</c:v>
                </c:pt>
                <c:pt idx="4">
                  <c:v>#N/A</c:v>
                </c:pt>
                <c:pt idx="5">
                  <c:v>0.03</c:v>
                </c:pt>
                <c:pt idx="6">
                  <c:v>#N/A</c:v>
                </c:pt>
                <c:pt idx="7">
                  <c:v>0.04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越前町簡易水道事業特別会計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0.06</c:v>
                </c:pt>
                <c:pt idx="4">
                  <c:v>#N/A</c:v>
                </c:pt>
                <c:pt idx="5">
                  <c:v>0.06</c:v>
                </c:pt>
                <c:pt idx="6">
                  <c:v>#N/A</c:v>
                </c:pt>
                <c:pt idx="7">
                  <c:v>0.04</c:v>
                </c:pt>
                <c:pt idx="8">
                  <c:v>#N/A</c:v>
                </c:pt>
                <c:pt idx="9">
                  <c:v>0.01</c:v>
                </c:pt>
              </c:numCache>
            </c:numRef>
          </c:val>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7.0000000000000007E-2</c:v>
                </c:pt>
                <c:pt idx="4">
                  <c:v>#N/A</c:v>
                </c:pt>
                <c:pt idx="5">
                  <c:v>0.03</c:v>
                </c:pt>
                <c:pt idx="6">
                  <c:v>#N/A</c:v>
                </c:pt>
                <c:pt idx="7">
                  <c:v>0.02</c:v>
                </c:pt>
                <c:pt idx="8">
                  <c:v>#N/A</c:v>
                </c:pt>
                <c:pt idx="9">
                  <c:v>0.04</c:v>
                </c:pt>
              </c:numCache>
            </c:numRef>
          </c:val>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0.09</c:v>
                </c:pt>
                <c:pt idx="4">
                  <c:v>#N/A</c:v>
                </c:pt>
                <c:pt idx="5">
                  <c:v>7.0000000000000007E-2</c:v>
                </c:pt>
                <c:pt idx="6">
                  <c:v>#N/A</c:v>
                </c:pt>
                <c:pt idx="7">
                  <c:v>7.0000000000000007E-2</c:v>
                </c:pt>
                <c:pt idx="8">
                  <c:v>#N/A</c:v>
                </c:pt>
                <c:pt idx="9">
                  <c:v>0.06</c:v>
                </c:pt>
              </c:numCache>
            </c:numRef>
          </c:val>
        </c:ser>
        <c:ser>
          <c:idx val="5"/>
          <c:order val="5"/>
          <c:tx>
            <c:strRef>
              <c:f>データシート!$A$32</c:f>
              <c:strCache>
                <c:ptCount val="1"/>
                <c:pt idx="0">
                  <c:v>越前町介護保険事業特別会計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0.36</c:v>
                </c:pt>
                <c:pt idx="4">
                  <c:v>#N/A</c:v>
                </c:pt>
                <c:pt idx="5">
                  <c:v>0.18</c:v>
                </c:pt>
                <c:pt idx="6">
                  <c:v>#N/A</c:v>
                </c:pt>
                <c:pt idx="7">
                  <c:v>0.28999999999999998</c:v>
                </c:pt>
                <c:pt idx="8">
                  <c:v>#N/A</c:v>
                </c:pt>
                <c:pt idx="9">
                  <c:v>0.71</c:v>
                </c:pt>
              </c:numCache>
            </c:numRef>
          </c:val>
        </c:ser>
        <c:ser>
          <c:idx val="6"/>
          <c:order val="6"/>
          <c:tx>
            <c:strRef>
              <c:f>データシート!$A$33</c:f>
              <c:strCache>
                <c:ptCount val="1"/>
                <c:pt idx="0">
                  <c:v>越前町国民健康保険事業特別会計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1.25</c:v>
                </c:pt>
                <c:pt idx="2">
                  <c:v>#N/A</c:v>
                </c:pt>
                <c:pt idx="3">
                  <c:v>1.44</c:v>
                </c:pt>
                <c:pt idx="4">
                  <c:v>#N/A</c:v>
                </c:pt>
                <c:pt idx="5">
                  <c:v>1.1299999999999999</c:v>
                </c:pt>
                <c:pt idx="6">
                  <c:v>#N/A</c:v>
                </c:pt>
                <c:pt idx="7">
                  <c:v>1.42</c:v>
                </c:pt>
                <c:pt idx="8">
                  <c:v>#N/A</c:v>
                </c:pt>
                <c:pt idx="9">
                  <c:v>1.39</c:v>
                </c:pt>
              </c:numCache>
            </c:numRef>
          </c:val>
        </c:ser>
        <c:ser>
          <c:idx val="7"/>
          <c:order val="7"/>
          <c:tx>
            <c:strRef>
              <c:f>データシート!$A$34</c:f>
              <c:strCache>
                <c:ptCount val="1"/>
                <c:pt idx="0">
                  <c:v>越前町上水道事業会計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3.03</c:v>
                </c:pt>
                <c:pt idx="2">
                  <c:v>#N/A</c:v>
                </c:pt>
                <c:pt idx="3">
                  <c:v>3.04</c:v>
                </c:pt>
                <c:pt idx="4">
                  <c:v>#N/A</c:v>
                </c:pt>
                <c:pt idx="5">
                  <c:v>3.04</c:v>
                </c:pt>
                <c:pt idx="6">
                  <c:v>#N/A</c:v>
                </c:pt>
                <c:pt idx="7">
                  <c:v>2.9</c:v>
                </c:pt>
                <c:pt idx="8">
                  <c:v>#N/A</c:v>
                </c:pt>
                <c:pt idx="9">
                  <c:v>2.37</c:v>
                </c:pt>
              </c:numCache>
            </c:numRef>
          </c:val>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1.76</c:v>
                </c:pt>
                <c:pt idx="2">
                  <c:v>#N/A</c:v>
                </c:pt>
                <c:pt idx="3">
                  <c:v>3.33</c:v>
                </c:pt>
                <c:pt idx="4">
                  <c:v>#N/A</c:v>
                </c:pt>
                <c:pt idx="5">
                  <c:v>3.64</c:v>
                </c:pt>
                <c:pt idx="6">
                  <c:v>#N/A</c:v>
                </c:pt>
                <c:pt idx="7">
                  <c:v>3.01</c:v>
                </c:pt>
                <c:pt idx="8">
                  <c:v>#N/A</c:v>
                </c:pt>
                <c:pt idx="9">
                  <c:v>3.05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8.6999999999999993</c:v>
                </c:pt>
                <c:pt idx="2">
                  <c:v>#N/A</c:v>
                </c:pt>
                <c:pt idx="3">
                  <c:v>9.5</c:v>
                </c:pt>
                <c:pt idx="4">
                  <c:v>#N/A</c:v>
                </c:pt>
                <c:pt idx="5">
                  <c:v>9.39</c:v>
                </c:pt>
                <c:pt idx="6">
                  <c:v>#N/A</c:v>
                </c:pt>
                <c:pt idx="7">
                  <c:v>8.1</c:v>
                </c:pt>
                <c:pt idx="8">
                  <c:v>#N/A</c:v>
                </c:pt>
                <c:pt idx="9">
                  <c:v>9.5299999999999994</c:v>
                </c:pt>
              </c:numCache>
            </c:numRef>
          </c:val>
        </c:ser>
        <c:dLbls>
          <c:showLegendKey val="0"/>
          <c:showVal val="0"/>
          <c:showCatName val="0"/>
          <c:showSerName val="0"/>
          <c:showPercent val="0"/>
          <c:showBubbleSize val="0"/>
        </c:dLbls>
        <c:gapWidth val="150"/>
        <c:overlap val="100"/>
        <c:axId val="107689856"/>
        <c:axId val="107691392"/>
      </c:barChart>
      <c:catAx>
        <c:axId val="1076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91392"/>
        <c:crosses val="autoZero"/>
        <c:auto val="1"/>
        <c:lblAlgn val="ctr"/>
        <c:lblOffset val="100"/>
        <c:tickLblSkip val="1"/>
        <c:tickMarkSkip val="1"/>
        <c:noMultiLvlLbl val="0"/>
      </c:catAx>
      <c:valAx>
        <c:axId val="10769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1975</c:v>
                </c:pt>
                <c:pt idx="5">
                  <c:v>2047</c:v>
                </c:pt>
                <c:pt idx="8">
                  <c:v>2015</c:v>
                </c:pt>
                <c:pt idx="11">
                  <c:v>1928</c:v>
                </c:pt>
                <c:pt idx="14">
                  <c:v>2013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34</c:v>
                </c:pt>
                <c:pt idx="6">
                  <c:v>33</c:v>
                </c:pt>
                <c:pt idx="9">
                  <c:v>32</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28</c:v>
                </c:pt>
                <c:pt idx="6">
                  <c:v>38</c:v>
                </c:pt>
                <c:pt idx="9">
                  <c:v>44</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912</c:v>
                </c:pt>
                <c:pt idx="3">
                  <c:v>874</c:v>
                </c:pt>
                <c:pt idx="6">
                  <c:v>875</c:v>
                </c:pt>
                <c:pt idx="9">
                  <c:v>846</c:v>
                </c:pt>
                <c:pt idx="12">
                  <c:v>784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1891</c:v>
                </c:pt>
                <c:pt idx="3">
                  <c:v>1921</c:v>
                </c:pt>
                <c:pt idx="6">
                  <c:v>1812</c:v>
                </c:pt>
                <c:pt idx="9">
                  <c:v>1843</c:v>
                </c:pt>
                <c:pt idx="12">
                  <c:v>1842</c:v>
                </c:pt>
              </c:numCache>
            </c:numRef>
          </c:val>
        </c:ser>
        <c:dLbls>
          <c:showLegendKey val="0"/>
          <c:showVal val="0"/>
          <c:showCatName val="0"/>
          <c:showSerName val="0"/>
          <c:showPercent val="0"/>
          <c:showBubbleSize val="0"/>
        </c:dLbls>
        <c:gapWidth val="100"/>
        <c:overlap val="100"/>
        <c:axId val="107881600"/>
        <c:axId val="1078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898</c:v>
                </c:pt>
                <c:pt idx="2">
                  <c:v>#N/A</c:v>
                </c:pt>
                <c:pt idx="3">
                  <c:v>#N/A</c:v>
                </c:pt>
                <c:pt idx="4">
                  <c:v>810</c:v>
                </c:pt>
                <c:pt idx="5">
                  <c:v>#N/A</c:v>
                </c:pt>
                <c:pt idx="6">
                  <c:v>#N/A</c:v>
                </c:pt>
                <c:pt idx="7">
                  <c:v>743</c:v>
                </c:pt>
                <c:pt idx="8">
                  <c:v>#N/A</c:v>
                </c:pt>
                <c:pt idx="9">
                  <c:v>#N/A</c:v>
                </c:pt>
                <c:pt idx="10">
                  <c:v>837</c:v>
                </c:pt>
                <c:pt idx="11">
                  <c:v>#N/A</c:v>
                </c:pt>
                <c:pt idx="12">
                  <c:v>#N/A</c:v>
                </c:pt>
                <c:pt idx="13">
                  <c:v>694</c:v>
                </c:pt>
                <c:pt idx="14">
                  <c:v>#N/A</c:v>
                </c:pt>
              </c:numCache>
            </c:numRef>
          </c:val>
          <c:smooth val="0"/>
        </c:ser>
        <c:dLbls>
          <c:showLegendKey val="0"/>
          <c:showVal val="0"/>
          <c:showCatName val="0"/>
          <c:showSerName val="0"/>
          <c:showPercent val="0"/>
          <c:showBubbleSize val="0"/>
        </c:dLbls>
        <c:marker val="1"/>
        <c:smooth val="0"/>
        <c:axId val="107881600"/>
        <c:axId val="107883520"/>
      </c:lineChart>
      <c:catAx>
        <c:axId val="1078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83520"/>
        <c:crosses val="autoZero"/>
        <c:auto val="1"/>
        <c:lblAlgn val="ctr"/>
        <c:lblOffset val="100"/>
        <c:tickLblSkip val="1"/>
        <c:tickMarkSkip val="1"/>
        <c:noMultiLvlLbl val="0"/>
      </c:catAx>
      <c:valAx>
        <c:axId val="1078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16850</c:v>
                </c:pt>
                <c:pt idx="5">
                  <c:v>16303</c:v>
                </c:pt>
                <c:pt idx="8">
                  <c:v>15981</c:v>
                </c:pt>
                <c:pt idx="11">
                  <c:v>15377</c:v>
                </c:pt>
                <c:pt idx="14">
                  <c:v>14589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179</c:v>
                </c:pt>
                <c:pt idx="5">
                  <c:v>294</c:v>
                </c:pt>
                <c:pt idx="8">
                  <c:v>309</c:v>
                </c:pt>
                <c:pt idx="11">
                  <c:v>257</c:v>
                </c:pt>
                <c:pt idx="14">
                  <c:v>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2003</c:v>
                </c:pt>
                <c:pt idx="5">
                  <c:v>2506</c:v>
                </c:pt>
                <c:pt idx="8">
                  <c:v>2901</c:v>
                </c:pt>
                <c:pt idx="11">
                  <c:v>3118</c:v>
                </c:pt>
                <c:pt idx="14">
                  <c:v>3741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2107</c:v>
                </c:pt>
                <c:pt idx="3">
                  <c:v>2492</c:v>
                </c:pt>
                <c:pt idx="6">
                  <c:v>2520</c:v>
                </c:pt>
                <c:pt idx="9">
                  <c:v>2373</c:v>
                </c:pt>
                <c:pt idx="12">
                  <c:v>2222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274</c:v>
                </c:pt>
                <c:pt idx="3">
                  <c:v>254</c:v>
                </c:pt>
                <c:pt idx="6">
                  <c:v>309</c:v>
                </c:pt>
                <c:pt idx="9">
                  <c:v>328</c:v>
                </c:pt>
                <c:pt idx="12">
                  <c:v>550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9055</c:v>
                </c:pt>
                <c:pt idx="3">
                  <c:v>8673</c:v>
                </c:pt>
                <c:pt idx="6">
                  <c:v>7566</c:v>
                </c:pt>
                <c:pt idx="9">
                  <c:v>6936</c:v>
                </c:pt>
                <c:pt idx="12">
                  <c:v>6468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257</c:v>
                </c:pt>
                <c:pt idx="3">
                  <c:v>225</c:v>
                </c:pt>
                <c:pt idx="6">
                  <c:v>192</c:v>
                </c:pt>
                <c:pt idx="9">
                  <c:v>160</c:v>
                </c:pt>
                <c:pt idx="12">
                  <c:v>211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13993</c:v>
                </c:pt>
                <c:pt idx="3">
                  <c:v>13071</c:v>
                </c:pt>
                <c:pt idx="6">
                  <c:v>12468</c:v>
                </c:pt>
                <c:pt idx="9">
                  <c:v>11306</c:v>
                </c:pt>
                <c:pt idx="12">
                  <c:v>10722</c:v>
                </c:pt>
              </c:numCache>
            </c:numRef>
          </c:val>
        </c:ser>
        <c:dLbls>
          <c:showLegendKey val="0"/>
          <c:showVal val="0"/>
          <c:showCatName val="0"/>
          <c:showSerName val="0"/>
          <c:showPercent val="0"/>
          <c:showBubbleSize val="0"/>
        </c:dLbls>
        <c:gapWidth val="100"/>
        <c:overlap val="100"/>
        <c:axId val="107528960"/>
        <c:axId val="10753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6654</c:v>
                </c:pt>
                <c:pt idx="2">
                  <c:v>#N/A</c:v>
                </c:pt>
                <c:pt idx="3">
                  <c:v>#N/A</c:v>
                </c:pt>
                <c:pt idx="4">
                  <c:v>5613</c:v>
                </c:pt>
                <c:pt idx="5">
                  <c:v>#N/A</c:v>
                </c:pt>
                <c:pt idx="6">
                  <c:v>#N/A</c:v>
                </c:pt>
                <c:pt idx="7">
                  <c:v>3864</c:v>
                </c:pt>
                <c:pt idx="8">
                  <c:v>#N/A</c:v>
                </c:pt>
                <c:pt idx="9">
                  <c:v>#N/A</c:v>
                </c:pt>
                <c:pt idx="10">
                  <c:v>2352</c:v>
                </c:pt>
                <c:pt idx="11">
                  <c:v>#N/A</c:v>
                </c:pt>
                <c:pt idx="12">
                  <c:v>#N/A</c:v>
                </c:pt>
                <c:pt idx="13">
                  <c:v>1634</c:v>
                </c:pt>
                <c:pt idx="14">
                  <c:v>#N/A</c:v>
                </c:pt>
              </c:numCache>
            </c:numRef>
          </c:val>
          <c:smooth val="0"/>
        </c:ser>
        <c:dLbls>
          <c:showLegendKey val="0"/>
          <c:showVal val="0"/>
          <c:showCatName val="0"/>
          <c:showSerName val="0"/>
          <c:showPercent val="0"/>
          <c:showBubbleSize val="0"/>
        </c:dLbls>
        <c:marker val="1"/>
        <c:smooth val="0"/>
        <c:axId val="107528960"/>
        <c:axId val="107530880"/>
      </c:lineChart>
      <c:catAx>
        <c:axId val="1075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30880"/>
        <c:crosses val="autoZero"/>
        <c:auto val="1"/>
        <c:lblAlgn val="ctr"/>
        <c:lblOffset val="100"/>
        <c:tickLblSkip val="1"/>
        <c:tickMarkSkip val="1"/>
        <c:noMultiLvlLbl val="0"/>
      </c:catAx>
      <c:valAx>
        <c:axId val="10753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22,988
22,816
153.15
14,504,690
13,635,754
836,234
8,758,048
10,721,972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平成１７年２月１日の町村合併以降、財政力指数は０．３ポイント台で推移しており、類似団体平均を大きく下回るものとなっている。</a:t>
          </a:r>
        </a:p>
        <a:p>
          <a:r>
            <a:rPr kumimoji="1" lang="ja-JP" altLang="en-US" sz="1200">
              <a:latin typeface="ＭＳ ゴシック" panose="020B0609070205080204" pitchFamily="49" charset="-128"/>
              <a:ea typeface="ＭＳ ゴシック" panose="020B0609070205080204" pitchFamily="49" charset="-128"/>
            </a:rPr>
            <a:t>　景気低迷による地方税収の減少や人口減少などによる財政基盤の弱体化が課題となっているため、今後は政策ヒアリングに基づく施策の重点化と行財政改革を実施するとともに、町総合振興計画に基づき、宅地造成による定住人口の増加や企業誘致、観光振興による活力あるまちづくりを展開すること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7" name="直線コネクタ 66"/>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0" name="直線コネクタ 69"/>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3" name="直線コネクタ 72"/>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33867</xdr:rowOff>
    </xdr:to>
    <xdr:cxnSp macro="">
      <xdr:nvCxnSpPr>
        <xdr:cNvPr id="76" name="直線コネクタ 75"/>
        <xdr:cNvCxnSpPr/>
      </xdr:nvCxnSpPr>
      <xdr:spPr>
        <a:xfrm>
          <a:off x="1447800" y="772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6" name="円/楕円 85"/>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7"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2" name="円/楕円 91"/>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3" name="テキスト ボックス 92"/>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4" name="円/楕円 93"/>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5" name="テキスト ボックス 94"/>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普通交付税の増加</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前年度比＋</a:t>
          </a:r>
          <a:r>
            <a:rPr kumimoji="1" lang="en-US" altLang="ja-JP" sz="1100">
              <a:latin typeface="ＭＳ ゴシック" panose="020B0609070205080204" pitchFamily="49" charset="-128"/>
              <a:ea typeface="ＭＳ ゴシック" panose="020B0609070205080204" pitchFamily="49" charset="-128"/>
            </a:rPr>
            <a:t>38,407</a:t>
          </a:r>
          <a:r>
            <a:rPr kumimoji="1" lang="ja-JP" altLang="en-US" sz="1100">
              <a:latin typeface="ＭＳ ゴシック" panose="020B0609070205080204" pitchFamily="49" charset="-128"/>
              <a:ea typeface="ＭＳ ゴシック" panose="020B0609070205080204" pitchFamily="49" charset="-128"/>
            </a:rPr>
            <a:t>千円</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や地方税の増加</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前年度比＋</a:t>
          </a:r>
          <a:r>
            <a:rPr kumimoji="1" lang="en-US" altLang="ja-JP" sz="1100">
              <a:latin typeface="ＭＳ ゴシック" panose="020B0609070205080204" pitchFamily="49" charset="-128"/>
              <a:ea typeface="ＭＳ ゴシック" panose="020B0609070205080204" pitchFamily="49" charset="-128"/>
            </a:rPr>
            <a:t>34,867</a:t>
          </a:r>
          <a:r>
            <a:rPr kumimoji="1" lang="ja-JP" altLang="en-US" sz="1100">
              <a:latin typeface="ＭＳ ゴシック" panose="020B0609070205080204" pitchFamily="49" charset="-128"/>
              <a:ea typeface="ＭＳ ゴシック" panose="020B0609070205080204" pitchFamily="49" charset="-128"/>
            </a:rPr>
            <a:t>千円</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などにより、経常一般財源等総額が</a:t>
          </a:r>
          <a:r>
            <a:rPr kumimoji="1" lang="en-US" altLang="ja-JP" sz="1100">
              <a:latin typeface="ＭＳ ゴシック" panose="020B0609070205080204" pitchFamily="49" charset="-128"/>
              <a:ea typeface="ＭＳ ゴシック" panose="020B0609070205080204" pitchFamily="49" charset="-128"/>
            </a:rPr>
            <a:t>8,362,490</a:t>
          </a:r>
          <a:r>
            <a:rPr kumimoji="1" lang="ja-JP" altLang="en-US" sz="1100">
              <a:latin typeface="ＭＳ ゴシック" panose="020B0609070205080204" pitchFamily="49" charset="-128"/>
              <a:ea typeface="ＭＳ ゴシック" panose="020B0609070205080204" pitchFamily="49" charset="-128"/>
            </a:rPr>
            <a:t>千円で前年度から</a:t>
          </a:r>
          <a:r>
            <a:rPr kumimoji="1" lang="en-US" altLang="ja-JP" sz="1100">
              <a:latin typeface="ＭＳ ゴシック" panose="020B0609070205080204" pitchFamily="49" charset="-128"/>
              <a:ea typeface="ＭＳ ゴシック" panose="020B0609070205080204" pitchFamily="49" charset="-128"/>
            </a:rPr>
            <a:t>100,894</a:t>
          </a:r>
          <a:r>
            <a:rPr kumimoji="1" lang="ja-JP" altLang="en-US" sz="1100">
              <a:latin typeface="ＭＳ ゴシック" panose="020B0609070205080204" pitchFamily="49" charset="-128"/>
              <a:ea typeface="ＭＳ ゴシック" panose="020B0609070205080204" pitchFamily="49" charset="-128"/>
            </a:rPr>
            <a:t>千円の増となった。また、臨時財政対策債 </a:t>
          </a:r>
          <a:r>
            <a:rPr kumimoji="1" lang="en-US" altLang="ja-JP" sz="1100">
              <a:latin typeface="ＭＳ ゴシック" panose="020B0609070205080204" pitchFamily="49" charset="-128"/>
              <a:ea typeface="ＭＳ ゴシック" panose="020B0609070205080204" pitchFamily="49" charset="-128"/>
            </a:rPr>
            <a:t>469,000</a:t>
          </a:r>
          <a:r>
            <a:rPr kumimoji="1" lang="ja-JP" altLang="en-US" sz="1100">
              <a:latin typeface="ＭＳ ゴシック" panose="020B0609070205080204" pitchFamily="49" charset="-128"/>
              <a:ea typeface="ＭＳ ゴシック" panose="020B0609070205080204" pitchFamily="49" charset="-128"/>
            </a:rPr>
            <a:t>千円を発行し、経常収支比率は</a:t>
          </a:r>
          <a:r>
            <a:rPr kumimoji="1" lang="en-US" altLang="ja-JP" sz="1100">
              <a:latin typeface="ＭＳ ゴシック" panose="020B0609070205080204" pitchFamily="49" charset="-128"/>
              <a:ea typeface="ＭＳ ゴシック" panose="020B0609070205080204" pitchFamily="49" charset="-128"/>
            </a:rPr>
            <a:t>87.8</a:t>
          </a:r>
          <a:r>
            <a:rPr kumimoji="1" lang="ja-JP" altLang="en-US" sz="1100">
              <a:latin typeface="ＭＳ ゴシック" panose="020B0609070205080204" pitchFamily="49" charset="-128"/>
              <a:ea typeface="ＭＳ ゴシック" panose="020B0609070205080204" pitchFamily="49" charset="-128"/>
            </a:rPr>
            <a:t>％となり類似団体平均を</a:t>
          </a:r>
          <a:r>
            <a:rPr kumimoji="1" lang="en-US" altLang="ja-JP" sz="1100">
              <a:latin typeface="ＭＳ ゴシック" panose="020B0609070205080204" pitchFamily="49" charset="-128"/>
              <a:ea typeface="ＭＳ ゴシック" panose="020B0609070205080204" pitchFamily="49" charset="-128"/>
            </a:rPr>
            <a:t>0.6</a:t>
          </a:r>
          <a:r>
            <a:rPr kumimoji="1" lang="ja-JP" altLang="en-US" sz="1100">
              <a:latin typeface="ＭＳ ゴシック" panose="020B0609070205080204" pitchFamily="49" charset="-128"/>
              <a:ea typeface="ＭＳ ゴシック" panose="020B0609070205080204" pitchFamily="49" charset="-128"/>
            </a:rPr>
            <a:t>ポイント上回っている。しかし、臨時財政対策債の発行を除く当該比率は、</a:t>
          </a:r>
          <a:r>
            <a:rPr kumimoji="1" lang="en-US" altLang="ja-JP" sz="1100">
              <a:latin typeface="ＭＳ ゴシック" panose="020B0609070205080204" pitchFamily="49" charset="-128"/>
              <a:ea typeface="ＭＳ ゴシック" panose="020B0609070205080204" pitchFamily="49" charset="-128"/>
            </a:rPr>
            <a:t>92.7</a:t>
          </a:r>
          <a:r>
            <a:rPr kumimoji="1" lang="ja-JP" altLang="en-US" sz="1100">
              <a:latin typeface="ＭＳ ゴシック" panose="020B0609070205080204" pitchFamily="49" charset="-128"/>
              <a:ea typeface="ＭＳ ゴシック" panose="020B0609070205080204" pitchFamily="49" charset="-128"/>
            </a:rPr>
            <a:t>％と年々悪化しており、財政の硬直化が見られる。</a:t>
          </a:r>
        </a:p>
        <a:p>
          <a:r>
            <a:rPr kumimoji="1" lang="ja-JP" altLang="en-US" sz="1100">
              <a:latin typeface="ＭＳ ゴシック" panose="020B0609070205080204" pitchFamily="49" charset="-128"/>
              <a:ea typeface="ＭＳ ゴシック" panose="020B0609070205080204" pitchFamily="49" charset="-128"/>
            </a:rPr>
            <a:t>　先行き不透明な経済情勢に加え、今後想定される合併特例期間終了後の普通交付税の段階的縮減などに備え、公共施設の民営化、指定管理者制度の導入に加え、事務事業の予算配分について今一度厳しく点検し、計画的な事業の実施に努めることにより、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63</xdr:row>
      <xdr:rowOff>157734</xdr:rowOff>
    </xdr:to>
    <xdr:cxnSp macro="">
      <xdr:nvCxnSpPr>
        <xdr:cNvPr id="128" name="直線コネクタ 127"/>
        <xdr:cNvCxnSpPr/>
      </xdr:nvCxnSpPr>
      <xdr:spPr>
        <a:xfrm flipV="1">
          <a:off x="4114800" y="109301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157734</xdr:rowOff>
    </xdr:to>
    <xdr:cxnSp macro="">
      <xdr:nvCxnSpPr>
        <xdr:cNvPr id="131" name="直線コネクタ 130"/>
        <xdr:cNvCxnSpPr/>
      </xdr:nvCxnSpPr>
      <xdr:spPr>
        <a:xfrm>
          <a:off x="3225800" y="1079982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109474</xdr:rowOff>
    </xdr:to>
    <xdr:cxnSp macro="">
      <xdr:nvCxnSpPr>
        <xdr:cNvPr id="134" name="直線コネクタ 133"/>
        <xdr:cNvCxnSpPr/>
      </xdr:nvCxnSpPr>
      <xdr:spPr>
        <a:xfrm flipV="1">
          <a:off x="2336800" y="107998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762</xdr:rowOff>
    </xdr:to>
    <xdr:cxnSp macro="">
      <xdr:nvCxnSpPr>
        <xdr:cNvPr id="137" name="直線コネクタ 136"/>
        <xdr:cNvCxnSpPr/>
      </xdr:nvCxnSpPr>
      <xdr:spPr>
        <a:xfrm flipV="1">
          <a:off x="1447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1" name="テキスト ボックス 140"/>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7" name="円/楕円 146"/>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94505</xdr:rowOff>
    </xdr:from>
    <xdr:ext cx="762000" cy="259045"/>
    <xdr:sp macro="" textlink="">
      <xdr:nvSpPr>
        <xdr:cNvPr id="148"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49" name="円/楕円 148"/>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0" name="テキスト ボックス 149"/>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1" name="円/楕円 150"/>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59453</xdr:rowOff>
    </xdr:from>
    <xdr:ext cx="762000" cy="259045"/>
    <xdr:sp macro="" textlink="">
      <xdr:nvSpPr>
        <xdr:cNvPr id="152" name="テキスト ボックス 151"/>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3" name="円/楕円 152"/>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4" name="テキスト ボックス 153"/>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5" name="円/楕円 154"/>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6" name="テキスト ボックス 155"/>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[150,656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人件費・物件費及び維持補修費の合計額の人口１人当たりの金額については、</a:t>
          </a:r>
          <a:r>
            <a:rPr kumimoji="1" lang="en-US" altLang="ja-JP" sz="1200">
              <a:latin typeface="ＭＳ ゴシック" panose="020B0609070205080204" pitchFamily="49" charset="-128"/>
              <a:ea typeface="ＭＳ ゴシック" panose="020B0609070205080204" pitchFamily="49" charset="-128"/>
            </a:rPr>
            <a:t>150,656</a:t>
          </a:r>
          <a:r>
            <a:rPr kumimoji="1" lang="ja-JP" altLang="en-US" sz="1200">
              <a:latin typeface="ＭＳ ゴシック" panose="020B0609070205080204" pitchFamily="49" charset="-128"/>
              <a:ea typeface="ＭＳ ゴシック" panose="020B0609070205080204" pitchFamily="49" charset="-128"/>
            </a:rPr>
            <a:t>円と前年度決算より</a:t>
          </a:r>
          <a:r>
            <a:rPr kumimoji="1" lang="en-US" altLang="ja-JP" sz="1200">
              <a:latin typeface="ＭＳ ゴシック" panose="020B0609070205080204" pitchFamily="49" charset="-128"/>
              <a:ea typeface="ＭＳ ゴシック" panose="020B0609070205080204" pitchFamily="49" charset="-128"/>
            </a:rPr>
            <a:t>5,572</a:t>
          </a:r>
          <a:r>
            <a:rPr kumimoji="1" lang="ja-JP" altLang="en-US" sz="1200">
              <a:latin typeface="ＭＳ ゴシック" panose="020B0609070205080204" pitchFamily="49" charset="-128"/>
              <a:ea typeface="ＭＳ ゴシック" panose="020B0609070205080204" pitchFamily="49" charset="-128"/>
            </a:rPr>
            <a:t>円／人の増となっている。平成</a:t>
          </a:r>
          <a:r>
            <a:rPr kumimoji="1" lang="en-US" altLang="ja-JP" sz="1200">
              <a:latin typeface="ＭＳ ゴシック" panose="020B0609070205080204" pitchFamily="49" charset="-128"/>
              <a:ea typeface="ＭＳ ゴシック" panose="020B0609070205080204" pitchFamily="49" charset="-128"/>
            </a:rPr>
            <a:t>25</a:t>
          </a:r>
          <a:r>
            <a:rPr kumimoji="1" lang="ja-JP" altLang="en-US" sz="1200">
              <a:latin typeface="ＭＳ ゴシック" panose="020B0609070205080204" pitchFamily="49" charset="-128"/>
              <a:ea typeface="ＭＳ ゴシック" panose="020B0609070205080204" pitchFamily="49" charset="-128"/>
            </a:rPr>
            <a:t>年度に減少したものの、職員に係る人件費の増加などが影響している。</a:t>
          </a:r>
        </a:p>
        <a:p>
          <a:r>
            <a:rPr kumimoji="1" lang="ja-JP" altLang="en-US" sz="1200">
              <a:latin typeface="ＭＳ ゴシック" panose="020B0609070205080204" pitchFamily="49" charset="-128"/>
              <a:ea typeface="ＭＳ ゴシック" panose="020B0609070205080204" pitchFamily="49" charset="-128"/>
            </a:rPr>
            <a:t>　類似団体平均比べて依然として開きが見られ、今後は事務事業の見直し等により人件費や物件費の抑制を図るとともに、施設の統廃合による効率的な施設等の管理方法を検討し、施設管理経費の軽減を図る。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163658</xdr:rowOff>
    </xdr:from>
    <xdr:to>
      <xdr:col>7</xdr:col>
      <xdr:colOff>152400</xdr:colOff>
      <xdr:row>85</xdr:row>
      <xdr:rowOff>37027</xdr:rowOff>
    </xdr:to>
    <xdr:cxnSp macro="">
      <xdr:nvCxnSpPr>
        <xdr:cNvPr id="191" name="直線コネクタ 190"/>
        <xdr:cNvCxnSpPr/>
      </xdr:nvCxnSpPr>
      <xdr:spPr>
        <a:xfrm>
          <a:off x="4114800" y="14565458"/>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163658</xdr:rowOff>
    </xdr:from>
    <xdr:to>
      <xdr:col>6</xdr:col>
      <xdr:colOff>0</xdr:colOff>
      <xdr:row>85</xdr:row>
      <xdr:rowOff>24994</xdr:rowOff>
    </xdr:to>
    <xdr:cxnSp macro="">
      <xdr:nvCxnSpPr>
        <xdr:cNvPr id="194" name="直線コネクタ 193"/>
        <xdr:cNvCxnSpPr/>
      </xdr:nvCxnSpPr>
      <xdr:spPr>
        <a:xfrm flipV="1">
          <a:off x="3225800" y="14565458"/>
          <a:ext cx="8890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2215</xdr:rowOff>
    </xdr:from>
    <xdr:to>
      <xdr:col>4</xdr:col>
      <xdr:colOff>482600</xdr:colOff>
      <xdr:row>85</xdr:row>
      <xdr:rowOff>24994</xdr:rowOff>
    </xdr:to>
    <xdr:cxnSp macro="">
      <xdr:nvCxnSpPr>
        <xdr:cNvPr id="197" name="直線コネクタ 196"/>
        <xdr:cNvCxnSpPr/>
      </xdr:nvCxnSpPr>
      <xdr:spPr>
        <a:xfrm>
          <a:off x="2336800" y="14575465"/>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148577</xdr:rowOff>
    </xdr:from>
    <xdr:to>
      <xdr:col>3</xdr:col>
      <xdr:colOff>279400</xdr:colOff>
      <xdr:row>85</xdr:row>
      <xdr:rowOff>2215</xdr:rowOff>
    </xdr:to>
    <xdr:cxnSp macro="">
      <xdr:nvCxnSpPr>
        <xdr:cNvPr id="200" name="直線コネクタ 199"/>
        <xdr:cNvCxnSpPr/>
      </xdr:nvCxnSpPr>
      <xdr:spPr>
        <a:xfrm>
          <a:off x="1447800" y="14550377"/>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17206</xdr:rowOff>
    </xdr:from>
    <xdr:ext cx="762000" cy="259045"/>
    <xdr:sp macro="" textlink="">
      <xdr:nvSpPr>
        <xdr:cNvPr id="204" name="テキスト ボックス 203"/>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157677</xdr:rowOff>
    </xdr:from>
    <xdr:to>
      <xdr:col>7</xdr:col>
      <xdr:colOff>203200</xdr:colOff>
      <xdr:row>85</xdr:row>
      <xdr:rowOff>87827</xdr:rowOff>
    </xdr:to>
    <xdr:sp macro="" textlink="">
      <xdr:nvSpPr>
        <xdr:cNvPr id="210" name="円/楕円 209"/>
        <xdr:cNvSpPr/>
      </xdr:nvSpPr>
      <xdr:spPr>
        <a:xfrm>
          <a:off x="4902200" y="145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129754</xdr:rowOff>
    </xdr:from>
    <xdr:ext cx="762000" cy="259045"/>
    <xdr:sp macro="" textlink="">
      <xdr:nvSpPr>
        <xdr:cNvPr id="211" name="人件費・物件費等の状況該当値テキスト"/>
        <xdr:cNvSpPr txBox="1"/>
      </xdr:nvSpPr>
      <xdr:spPr>
        <a:xfrm>
          <a:off x="5041900" y="1453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150,656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112858</xdr:rowOff>
    </xdr:from>
    <xdr:to>
      <xdr:col>6</xdr:col>
      <xdr:colOff>50800</xdr:colOff>
      <xdr:row>85</xdr:row>
      <xdr:rowOff>43008</xdr:rowOff>
    </xdr:to>
    <xdr:sp macro="" textlink="">
      <xdr:nvSpPr>
        <xdr:cNvPr id="212" name="円/楕円 211"/>
        <xdr:cNvSpPr/>
      </xdr:nvSpPr>
      <xdr:spPr>
        <a:xfrm>
          <a:off x="4064000" y="145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27785</xdr:rowOff>
    </xdr:from>
    <xdr:ext cx="736600" cy="259045"/>
    <xdr:sp macro="" textlink="">
      <xdr:nvSpPr>
        <xdr:cNvPr id="213" name="テキスト ボックス 212"/>
        <xdr:cNvSpPr txBox="1"/>
      </xdr:nvSpPr>
      <xdr:spPr>
        <a:xfrm>
          <a:off x="3733800" y="1460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145644</xdr:rowOff>
    </xdr:from>
    <xdr:to>
      <xdr:col>4</xdr:col>
      <xdr:colOff>533400</xdr:colOff>
      <xdr:row>85</xdr:row>
      <xdr:rowOff>75794</xdr:rowOff>
    </xdr:to>
    <xdr:sp macro="" textlink="">
      <xdr:nvSpPr>
        <xdr:cNvPr id="214" name="円/楕円 213"/>
        <xdr:cNvSpPr/>
      </xdr:nvSpPr>
      <xdr:spPr>
        <a:xfrm>
          <a:off x="3175000" y="145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60571</xdr:rowOff>
    </xdr:from>
    <xdr:ext cx="762000" cy="259045"/>
    <xdr:sp macro="" textlink="">
      <xdr:nvSpPr>
        <xdr:cNvPr id="215" name="テキスト ボックス 214"/>
        <xdr:cNvSpPr txBox="1"/>
      </xdr:nvSpPr>
      <xdr:spPr>
        <a:xfrm>
          <a:off x="2844800" y="1463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149,160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122865</xdr:rowOff>
    </xdr:from>
    <xdr:to>
      <xdr:col>3</xdr:col>
      <xdr:colOff>330200</xdr:colOff>
      <xdr:row>85</xdr:row>
      <xdr:rowOff>53015</xdr:rowOff>
    </xdr:to>
    <xdr:sp macro="" textlink="">
      <xdr:nvSpPr>
        <xdr:cNvPr id="216" name="円/楕円 215"/>
        <xdr:cNvSpPr/>
      </xdr:nvSpPr>
      <xdr:spPr>
        <a:xfrm>
          <a:off x="2286000" y="145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37792</xdr:rowOff>
    </xdr:from>
    <xdr:ext cx="762000" cy="259045"/>
    <xdr:sp macro="" textlink="">
      <xdr:nvSpPr>
        <xdr:cNvPr id="217" name="テキスト ボックス 216"/>
        <xdr:cNvSpPr txBox="1"/>
      </xdr:nvSpPr>
      <xdr:spPr>
        <a:xfrm>
          <a:off x="1955800" y="1461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97777</xdr:rowOff>
    </xdr:from>
    <xdr:to>
      <xdr:col>2</xdr:col>
      <xdr:colOff>127000</xdr:colOff>
      <xdr:row>85</xdr:row>
      <xdr:rowOff>27927</xdr:rowOff>
    </xdr:to>
    <xdr:sp macro="" textlink="">
      <xdr:nvSpPr>
        <xdr:cNvPr id="218" name="円/楕円 217"/>
        <xdr:cNvSpPr/>
      </xdr:nvSpPr>
      <xdr:spPr>
        <a:xfrm>
          <a:off x="1397000" y="144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12704</xdr:rowOff>
    </xdr:from>
    <xdr:ext cx="762000" cy="259045"/>
    <xdr:sp macro="" textlink="">
      <xdr:nvSpPr>
        <xdr:cNvPr id="219" name="テキスト ボックス 218"/>
        <xdr:cNvSpPr txBox="1"/>
      </xdr:nvSpPr>
      <xdr:spPr>
        <a:xfrm>
          <a:off x="1066800" y="145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類似団体平均及び全国市町平均をともに下回る</a:t>
          </a:r>
          <a:r>
            <a:rPr kumimoji="1" lang="en-US" altLang="ja-JP" sz="1300">
              <a:latin typeface="ＭＳ ゴシック" panose="020B0609070205080204" pitchFamily="49" charset="-128"/>
              <a:ea typeface="ＭＳ ゴシック" panose="020B0609070205080204" pitchFamily="49" charset="-128"/>
            </a:rPr>
            <a:t>91.6</a:t>
          </a:r>
          <a:r>
            <a:rPr kumimoji="1" lang="ja-JP" altLang="en-US" sz="1300">
              <a:latin typeface="ＭＳ ゴシック" panose="020B0609070205080204" pitchFamily="49" charset="-128"/>
              <a:ea typeface="ＭＳ ゴシック" panose="020B0609070205080204" pitchFamily="49" charset="-128"/>
            </a:rPr>
            <a:t>ポイントとなっている。</a:t>
          </a:r>
        </a:p>
        <a:p>
          <a:r>
            <a:rPr kumimoji="1" lang="ja-JP" altLang="en-US" sz="1300">
              <a:latin typeface="ＭＳ ゴシック" panose="020B0609070205080204" pitchFamily="49" charset="-128"/>
              <a:ea typeface="ＭＳ ゴシック" panose="020B0609070205080204" pitchFamily="49" charset="-128"/>
            </a:rPr>
            <a:t>　今後も国家公務員の給与及び地域の民間企業の平均給与の状況を踏まえながら、引き続き縮減に努める。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74084</xdr:rowOff>
    </xdr:to>
    <xdr:cxnSp macro="">
      <xdr:nvCxnSpPr>
        <xdr:cNvPr id="255" name="直線コネクタ 254"/>
        <xdr:cNvCxnSpPr/>
      </xdr:nvCxnSpPr>
      <xdr:spPr>
        <a:xfrm>
          <a:off x="16179800" y="139270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86</xdr:row>
      <xdr:rowOff>21166</xdr:rowOff>
    </xdr:to>
    <xdr:cxnSp macro="">
      <xdr:nvCxnSpPr>
        <xdr:cNvPr id="258" name="直線コネクタ 257"/>
        <xdr:cNvCxnSpPr/>
      </xdr:nvCxnSpPr>
      <xdr:spPr>
        <a:xfrm flipV="1">
          <a:off x="15290800" y="139270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21166</xdr:rowOff>
    </xdr:to>
    <xdr:cxnSp macro="">
      <xdr:nvCxnSpPr>
        <xdr:cNvPr id="261" name="直線コネクタ 260"/>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21166</xdr:rowOff>
    </xdr:to>
    <xdr:cxnSp macro="">
      <xdr:nvCxnSpPr>
        <xdr:cNvPr id="264" name="直線コネクタ 263"/>
        <xdr:cNvCxnSpPr/>
      </xdr:nvCxnSpPr>
      <xdr:spPr>
        <a:xfrm>
          <a:off x="13512800" y="139500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4" name="円/楕円 273"/>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5"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76" name="円/楕円 275"/>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77" name="テキスト ボックス 276"/>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0" name="円/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1" name="テキスト ボックス 28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2" name="円/楕円 281"/>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83" name="テキスト ボックス 282"/>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300">
              <a:latin typeface="ＭＳ ゴシック" panose="020B0609070205080204" pitchFamily="49" charset="-128"/>
              <a:ea typeface="ＭＳ ゴシック" panose="020B0609070205080204" pitchFamily="49" charset="-128"/>
            </a:rPr>
            <a:t>町村合併（平成</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月</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日）の影響もあり、</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人台で推移し類似団体平均を上回っているが退職者に対する新採用職員の補充の抑制や、指定管理者制度の導入などによる定員削減を図る。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71786</xdr:rowOff>
    </xdr:from>
    <xdr:to>
      <xdr:col>24</xdr:col>
      <xdr:colOff>558800</xdr:colOff>
      <xdr:row>63</xdr:row>
      <xdr:rowOff>103959</xdr:rowOff>
    </xdr:to>
    <xdr:cxnSp macro="">
      <xdr:nvCxnSpPr>
        <xdr:cNvPr id="320" name="直線コネクタ 319"/>
        <xdr:cNvCxnSpPr/>
      </xdr:nvCxnSpPr>
      <xdr:spPr>
        <a:xfrm flipV="1">
          <a:off x="16179800" y="1087313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103959</xdr:rowOff>
    </xdr:from>
    <xdr:to>
      <xdr:col>23</xdr:col>
      <xdr:colOff>406400</xdr:colOff>
      <xdr:row>63</xdr:row>
      <xdr:rowOff>110853</xdr:rowOff>
    </xdr:to>
    <xdr:cxnSp macro="">
      <xdr:nvCxnSpPr>
        <xdr:cNvPr id="323" name="直線コネクタ 322"/>
        <xdr:cNvCxnSpPr/>
      </xdr:nvCxnSpPr>
      <xdr:spPr>
        <a:xfrm flipV="1">
          <a:off x="15290800" y="109053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92468</xdr:rowOff>
    </xdr:from>
    <xdr:to>
      <xdr:col>22</xdr:col>
      <xdr:colOff>203200</xdr:colOff>
      <xdr:row>63</xdr:row>
      <xdr:rowOff>110853</xdr:rowOff>
    </xdr:to>
    <xdr:cxnSp macro="">
      <xdr:nvCxnSpPr>
        <xdr:cNvPr id="326" name="直線コネクタ 325"/>
        <xdr:cNvCxnSpPr/>
      </xdr:nvCxnSpPr>
      <xdr:spPr>
        <a:xfrm>
          <a:off x="14401800" y="1089381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92468</xdr:rowOff>
    </xdr:to>
    <xdr:cxnSp macro="">
      <xdr:nvCxnSpPr>
        <xdr:cNvPr id="329" name="直線コネクタ 328"/>
        <xdr:cNvCxnSpPr/>
      </xdr:nvCxnSpPr>
      <xdr:spPr>
        <a:xfrm>
          <a:off x="13512800" y="1086739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3" name="テキスト ボックス 332"/>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20986</xdr:rowOff>
    </xdr:from>
    <xdr:to>
      <xdr:col>24</xdr:col>
      <xdr:colOff>609600</xdr:colOff>
      <xdr:row>63</xdr:row>
      <xdr:rowOff>122586</xdr:rowOff>
    </xdr:to>
    <xdr:sp macro="" textlink="">
      <xdr:nvSpPr>
        <xdr:cNvPr id="339" name="円/楕円 338"/>
        <xdr:cNvSpPr/>
      </xdr:nvSpPr>
      <xdr:spPr>
        <a:xfrm>
          <a:off x="169672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164513</xdr:rowOff>
    </xdr:from>
    <xdr:ext cx="762000" cy="259045"/>
    <xdr:sp macro="" textlink="">
      <xdr:nvSpPr>
        <xdr:cNvPr id="340" name="定員管理の状況該当値テキスト"/>
        <xdr:cNvSpPr txBox="1"/>
      </xdr:nvSpPr>
      <xdr:spPr>
        <a:xfrm>
          <a:off x="17106900" y="10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53159</xdr:rowOff>
    </xdr:from>
    <xdr:to>
      <xdr:col>23</xdr:col>
      <xdr:colOff>457200</xdr:colOff>
      <xdr:row>63</xdr:row>
      <xdr:rowOff>154759</xdr:rowOff>
    </xdr:to>
    <xdr:sp macro="" textlink="">
      <xdr:nvSpPr>
        <xdr:cNvPr id="341" name="円/楕円 340"/>
        <xdr:cNvSpPr/>
      </xdr:nvSpPr>
      <xdr:spPr>
        <a:xfrm>
          <a:off x="16129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139536</xdr:rowOff>
    </xdr:from>
    <xdr:ext cx="736600" cy="259045"/>
    <xdr:sp macro="" textlink="">
      <xdr:nvSpPr>
        <xdr:cNvPr id="342" name="テキスト ボックス 341"/>
        <xdr:cNvSpPr txBox="1"/>
      </xdr:nvSpPr>
      <xdr:spPr>
        <a:xfrm>
          <a:off x="15798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60053</xdr:rowOff>
    </xdr:from>
    <xdr:to>
      <xdr:col>22</xdr:col>
      <xdr:colOff>254000</xdr:colOff>
      <xdr:row>63</xdr:row>
      <xdr:rowOff>161653</xdr:rowOff>
    </xdr:to>
    <xdr:sp macro="" textlink="">
      <xdr:nvSpPr>
        <xdr:cNvPr id="343" name="円/楕円 342"/>
        <xdr:cNvSpPr/>
      </xdr:nvSpPr>
      <xdr:spPr>
        <a:xfrm>
          <a:off x="15240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146430</xdr:rowOff>
    </xdr:from>
    <xdr:ext cx="762000" cy="259045"/>
    <xdr:sp macro="" textlink="">
      <xdr:nvSpPr>
        <xdr:cNvPr id="344" name="テキスト ボックス 343"/>
        <xdr:cNvSpPr txBox="1"/>
      </xdr:nvSpPr>
      <xdr:spPr>
        <a:xfrm>
          <a:off x="14909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41668</xdr:rowOff>
    </xdr:from>
    <xdr:to>
      <xdr:col>21</xdr:col>
      <xdr:colOff>50800</xdr:colOff>
      <xdr:row>63</xdr:row>
      <xdr:rowOff>143268</xdr:rowOff>
    </xdr:to>
    <xdr:sp macro="" textlink="">
      <xdr:nvSpPr>
        <xdr:cNvPr id="345" name="円/楕円 344"/>
        <xdr:cNvSpPr/>
      </xdr:nvSpPr>
      <xdr:spPr>
        <a:xfrm>
          <a:off x="14351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128045</xdr:rowOff>
    </xdr:from>
    <xdr:ext cx="762000" cy="259045"/>
    <xdr:sp macro="" textlink="">
      <xdr:nvSpPr>
        <xdr:cNvPr id="346" name="テキスト ボックス 345"/>
        <xdr:cNvSpPr txBox="1"/>
      </xdr:nvSpPr>
      <xdr:spPr>
        <a:xfrm>
          <a:off x="14020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7" name="円/楕円 346"/>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8" name="テキスト ボックス 347"/>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150">
              <a:latin typeface="ＭＳ ゴシック" panose="020B0609070205080204" pitchFamily="49" charset="-128"/>
              <a:ea typeface="ＭＳ ゴシック" panose="020B0609070205080204" pitchFamily="49" charset="-128"/>
            </a:rPr>
            <a:t>平成</a:t>
          </a:r>
          <a:r>
            <a:rPr kumimoji="1" lang="en-US" altLang="ja-JP" sz="1150">
              <a:latin typeface="ＭＳ ゴシック" panose="020B0609070205080204" pitchFamily="49" charset="-128"/>
              <a:ea typeface="ＭＳ ゴシック" panose="020B0609070205080204" pitchFamily="49" charset="-128"/>
            </a:rPr>
            <a:t>20</a:t>
          </a:r>
          <a:r>
            <a:rPr kumimoji="1" lang="ja-JP" altLang="en-US" sz="1150">
              <a:latin typeface="ＭＳ ゴシック" panose="020B0609070205080204" pitchFamily="49" charset="-128"/>
              <a:ea typeface="ＭＳ ゴシック" panose="020B0609070205080204" pitchFamily="49" charset="-128"/>
            </a:rPr>
            <a:t>年度決算までは、起債許可団体の基準である</a:t>
          </a:r>
          <a:r>
            <a:rPr kumimoji="1" lang="en-US" altLang="ja-JP" sz="1150">
              <a:latin typeface="ＭＳ ゴシック" panose="020B0609070205080204" pitchFamily="49" charset="-128"/>
              <a:ea typeface="ＭＳ ゴシック" panose="020B0609070205080204" pitchFamily="49" charset="-128"/>
            </a:rPr>
            <a:t>18.0</a:t>
          </a:r>
          <a:r>
            <a:rPr kumimoji="1" lang="ja-JP" altLang="en-US" sz="1150">
              <a:latin typeface="ＭＳ ゴシック" panose="020B0609070205080204" pitchFamily="49" charset="-128"/>
              <a:ea typeface="ＭＳ ゴシック" panose="020B0609070205080204" pitchFamily="49" charset="-128"/>
            </a:rPr>
            <a:t>％以上となっていたが、町公債費負担適正化計画に基づき繰上償還の実施や町債を財源とした事業の計画的な実施などにより、比率の低下に努めてきた。</a:t>
          </a:r>
        </a:p>
        <a:p>
          <a:r>
            <a:rPr kumimoji="1" lang="ja-JP" altLang="en-US" sz="1150">
              <a:latin typeface="ＭＳ ゴシック" panose="020B0609070205080204" pitchFamily="49" charset="-128"/>
              <a:ea typeface="ＭＳ ゴシック" panose="020B0609070205080204" pitchFamily="49" charset="-128"/>
            </a:rPr>
            <a:t>　これにより、平成</a:t>
          </a:r>
          <a:r>
            <a:rPr kumimoji="1" lang="en-US" altLang="ja-JP" sz="1150">
              <a:latin typeface="ＭＳ ゴシック" panose="020B0609070205080204" pitchFamily="49" charset="-128"/>
              <a:ea typeface="ＭＳ ゴシック" panose="020B0609070205080204" pitchFamily="49" charset="-128"/>
            </a:rPr>
            <a:t>26</a:t>
          </a:r>
          <a:r>
            <a:rPr kumimoji="1" lang="ja-JP" altLang="en-US" sz="1150">
              <a:latin typeface="ＭＳ ゴシック" panose="020B0609070205080204" pitchFamily="49" charset="-128"/>
              <a:ea typeface="ＭＳ ゴシック" panose="020B0609070205080204" pitchFamily="49" charset="-128"/>
            </a:rPr>
            <a:t>年度決算における実質公債費比率は</a:t>
          </a:r>
          <a:r>
            <a:rPr kumimoji="1" lang="en-US" altLang="ja-JP" sz="1150">
              <a:latin typeface="ＭＳ ゴシック" panose="020B0609070205080204" pitchFamily="49" charset="-128"/>
              <a:ea typeface="ＭＳ ゴシック" panose="020B0609070205080204" pitchFamily="49" charset="-128"/>
            </a:rPr>
            <a:t>11.0</a:t>
          </a:r>
          <a:r>
            <a:rPr kumimoji="1" lang="ja-JP" altLang="en-US" sz="1150">
              <a:latin typeface="ＭＳ ゴシック" panose="020B0609070205080204" pitchFamily="49" charset="-128"/>
              <a:ea typeface="ＭＳ ゴシック" panose="020B0609070205080204" pitchFamily="49" charset="-128"/>
            </a:rPr>
            <a:t>％となり、前年度比</a:t>
          </a:r>
          <a:r>
            <a:rPr kumimoji="1" lang="en-US" altLang="ja-JP" sz="1150">
              <a:latin typeface="ＭＳ ゴシック" panose="020B0609070205080204" pitchFamily="49" charset="-128"/>
              <a:ea typeface="ＭＳ ゴシック" panose="020B0609070205080204" pitchFamily="49" charset="-128"/>
            </a:rPr>
            <a:t>0.5</a:t>
          </a:r>
          <a:r>
            <a:rPr kumimoji="1" lang="ja-JP" altLang="en-US" sz="1150">
              <a:latin typeface="ＭＳ ゴシック" panose="020B0609070205080204" pitchFamily="49" charset="-128"/>
              <a:ea typeface="ＭＳ ゴシック" panose="020B0609070205080204" pitchFamily="49" charset="-128"/>
            </a:rPr>
            <a:t>ポイントの減少となった。今後も平成</a:t>
          </a:r>
          <a:r>
            <a:rPr kumimoji="1" lang="en-US" altLang="ja-JP" sz="1150">
              <a:latin typeface="ＭＳ ゴシック" panose="020B0609070205080204" pitchFamily="49" charset="-128"/>
              <a:ea typeface="ＭＳ ゴシック" panose="020B0609070205080204" pitchFamily="49" charset="-128"/>
            </a:rPr>
            <a:t>28</a:t>
          </a:r>
          <a:r>
            <a:rPr kumimoji="1" lang="ja-JP" altLang="en-US" sz="1150">
              <a:latin typeface="ＭＳ ゴシック" panose="020B0609070205080204" pitchFamily="49" charset="-128"/>
              <a:ea typeface="ＭＳ ゴシック" panose="020B0609070205080204" pitchFamily="49" charset="-128"/>
            </a:rPr>
            <a:t>年度までに一般会計・特別会計・事業会計を合わせた町債残高を</a:t>
          </a:r>
          <a:r>
            <a:rPr kumimoji="1" lang="en-US" altLang="ja-JP" sz="1150">
              <a:latin typeface="ＭＳ ゴシック" panose="020B0609070205080204" pitchFamily="49" charset="-128"/>
              <a:ea typeface="ＭＳ ゴシック" panose="020B0609070205080204" pitchFamily="49" charset="-128"/>
            </a:rPr>
            <a:t>200</a:t>
          </a:r>
          <a:r>
            <a:rPr kumimoji="1" lang="ja-JP" altLang="en-US" sz="1150">
              <a:latin typeface="ＭＳ ゴシック" panose="020B0609070205080204" pitchFamily="49" charset="-128"/>
              <a:ea typeface="ＭＳ ゴシック" panose="020B0609070205080204" pitchFamily="49" charset="-128"/>
            </a:rPr>
            <a:t>億円とすることを始め、町総合振興計画や政策ヒアリングによる重点事業の実施、公債費負担適正化計画の着実な推進により、地方債の発行の対象となる事業を計画的に実施し、持続可能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135467</xdr:rowOff>
    </xdr:to>
    <xdr:cxnSp macro="">
      <xdr:nvCxnSpPr>
        <xdr:cNvPr id="381" name="直線コネクタ 380"/>
        <xdr:cNvCxnSpPr/>
      </xdr:nvCxnSpPr>
      <xdr:spPr>
        <a:xfrm flipV="1">
          <a:off x="16179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43</xdr:row>
      <xdr:rowOff>159596</xdr:rowOff>
    </xdr:to>
    <xdr:cxnSp macro="">
      <xdr:nvCxnSpPr>
        <xdr:cNvPr id="384" name="直線コネクタ 383"/>
        <xdr:cNvCxnSpPr/>
      </xdr:nvCxnSpPr>
      <xdr:spPr>
        <a:xfrm flipV="1">
          <a:off x="15290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159596</xdr:rowOff>
    </xdr:from>
    <xdr:to>
      <xdr:col>22</xdr:col>
      <xdr:colOff>203200</xdr:colOff>
      <xdr:row>44</xdr:row>
      <xdr:rowOff>60537</xdr:rowOff>
    </xdr:to>
    <xdr:cxnSp macro="">
      <xdr:nvCxnSpPr>
        <xdr:cNvPr id="387" name="直線コネクタ 386"/>
        <xdr:cNvCxnSpPr/>
      </xdr:nvCxnSpPr>
      <xdr:spPr>
        <a:xfrm flipV="1">
          <a:off x="14401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165100</xdr:rowOff>
    </xdr:to>
    <xdr:cxnSp macro="">
      <xdr:nvCxnSpPr>
        <xdr:cNvPr id="390" name="直線コネクタ 389"/>
        <xdr:cNvCxnSpPr/>
      </xdr:nvCxnSpPr>
      <xdr:spPr>
        <a:xfrm flipV="1">
          <a:off x="13512800" y="76043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33037</xdr:rowOff>
    </xdr:from>
    <xdr:ext cx="762000" cy="259045"/>
    <xdr:sp macro="" textlink="">
      <xdr:nvSpPr>
        <xdr:cNvPr id="394" name="テキスト ボックス 393"/>
        <xdr:cNvSpPr txBox="1"/>
      </xdr:nvSpPr>
      <xdr:spPr>
        <a:xfrm>
          <a:off x="13131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0" name="円/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402" name="円/楕円 40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403" name="テキスト ボックス 40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108796</xdr:rowOff>
    </xdr:from>
    <xdr:to>
      <xdr:col>22</xdr:col>
      <xdr:colOff>254000</xdr:colOff>
      <xdr:row>44</xdr:row>
      <xdr:rowOff>38946</xdr:rowOff>
    </xdr:to>
    <xdr:sp macro="" textlink="">
      <xdr:nvSpPr>
        <xdr:cNvPr id="404" name="円/楕円 403"/>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23723</xdr:rowOff>
    </xdr:from>
    <xdr:ext cx="762000" cy="259045"/>
    <xdr:sp macro="" textlink="">
      <xdr:nvSpPr>
        <xdr:cNvPr id="405" name="テキスト ボックス 404"/>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6" name="円/楕円 405"/>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7" name="テキスト ボックス 406"/>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8" name="円/楕円 40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9" name="テキスト ボックス 40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将来負担比率は毎年着実に減少し、平成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年度決算では</a:t>
          </a:r>
          <a:r>
            <a:rPr kumimoji="1" lang="en-US" altLang="ja-JP" sz="1200">
              <a:latin typeface="ＭＳ ゴシック" panose="020B0609070205080204" pitchFamily="49" charset="-128"/>
              <a:ea typeface="ＭＳ ゴシック" panose="020B0609070205080204" pitchFamily="49" charset="-128"/>
            </a:rPr>
            <a:t>24.1</a:t>
          </a:r>
          <a:r>
            <a:rPr kumimoji="1" lang="ja-JP" altLang="en-US" sz="1200">
              <a:latin typeface="ＭＳ ゴシック" panose="020B0609070205080204" pitchFamily="49" charset="-128"/>
              <a:ea typeface="ＭＳ ゴシック" panose="020B0609070205080204" pitchFamily="49" charset="-128"/>
            </a:rPr>
            <a:t>％となったが、依然として類似団体平均を下回っている。</a:t>
          </a:r>
        </a:p>
        <a:p>
          <a:r>
            <a:rPr kumimoji="1" lang="ja-JP" altLang="en-US" sz="1200">
              <a:latin typeface="ＭＳ ゴシック" panose="020B0609070205080204" pitchFamily="49" charset="-128"/>
              <a:ea typeface="ＭＳ ゴシック" panose="020B0609070205080204" pitchFamily="49" charset="-128"/>
            </a:rPr>
            <a:t>　比率が減少した主な要因として、町債を財源とした事業の計画的な実施による町債発行の抑制による地方債現在高の縮減、普通交付税の増による標準財政規模の増などが挙げられる。</a:t>
          </a:r>
        </a:p>
        <a:p>
          <a:r>
            <a:rPr kumimoji="1" lang="ja-JP" altLang="en-US" sz="1200">
              <a:latin typeface="ＭＳ ゴシック" panose="020B0609070205080204" pitchFamily="49" charset="-128"/>
              <a:ea typeface="ＭＳ ゴシック" panose="020B0609070205080204" pitchFamily="49" charset="-128"/>
            </a:rPr>
            <a:t>　今後も、後世への負担を少しでも軽減するよう、各種計画に基づいた適正な事業の実施や職員の適正な定員管理、法令に基づく基金の積み立てを推進し、財政の健全化に努める。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164211</xdr:rowOff>
    </xdr:from>
    <xdr:to>
      <xdr:col>24</xdr:col>
      <xdr:colOff>558800</xdr:colOff>
      <xdr:row>15</xdr:row>
      <xdr:rowOff>72390</xdr:rowOff>
    </xdr:to>
    <xdr:cxnSp macro="">
      <xdr:nvCxnSpPr>
        <xdr:cNvPr id="443" name="直線コネクタ 442"/>
        <xdr:cNvCxnSpPr/>
      </xdr:nvCxnSpPr>
      <xdr:spPr>
        <a:xfrm flipV="1">
          <a:off x="16179800" y="256451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72390</xdr:rowOff>
    </xdr:from>
    <xdr:to>
      <xdr:col>23</xdr:col>
      <xdr:colOff>406400</xdr:colOff>
      <xdr:row>16</xdr:row>
      <xdr:rowOff>82719</xdr:rowOff>
    </xdr:to>
    <xdr:cxnSp macro="">
      <xdr:nvCxnSpPr>
        <xdr:cNvPr id="446" name="直線コネクタ 445"/>
        <xdr:cNvCxnSpPr/>
      </xdr:nvCxnSpPr>
      <xdr:spPr>
        <a:xfrm flipV="1">
          <a:off x="15290800" y="2644140"/>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82719</xdr:rowOff>
    </xdr:from>
    <xdr:to>
      <xdr:col>22</xdr:col>
      <xdr:colOff>203200</xdr:colOff>
      <xdr:row>17</xdr:row>
      <xdr:rowOff>109135</xdr:rowOff>
    </xdr:to>
    <xdr:cxnSp macro="">
      <xdr:nvCxnSpPr>
        <xdr:cNvPr id="449" name="直線コネクタ 448"/>
        <xdr:cNvCxnSpPr/>
      </xdr:nvCxnSpPr>
      <xdr:spPr>
        <a:xfrm flipV="1">
          <a:off x="14401800" y="2825919"/>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109135</xdr:rowOff>
    </xdr:from>
    <xdr:to>
      <xdr:col>21</xdr:col>
      <xdr:colOff>0</xdr:colOff>
      <xdr:row>18</xdr:row>
      <xdr:rowOff>50292</xdr:rowOff>
    </xdr:to>
    <xdr:cxnSp macro="">
      <xdr:nvCxnSpPr>
        <xdr:cNvPr id="452" name="直線コネクタ 451"/>
        <xdr:cNvCxnSpPr/>
      </xdr:nvCxnSpPr>
      <xdr:spPr>
        <a:xfrm flipV="1">
          <a:off x="13512800" y="302378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6" name="テキスト ボックス 455"/>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62" name="円/楕円 461"/>
        <xdr:cNvSpPr/>
      </xdr:nvSpPr>
      <xdr:spPr>
        <a:xfrm>
          <a:off x="169672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85488</xdr:rowOff>
    </xdr:from>
    <xdr:ext cx="762000" cy="259045"/>
    <xdr:sp macro="" textlink="">
      <xdr:nvSpPr>
        <xdr:cNvPr id="463" name="将来負担の状況該当値テキスト"/>
        <xdr:cNvSpPr txBox="1"/>
      </xdr:nvSpPr>
      <xdr:spPr>
        <a:xfrm>
          <a:off x="17106900" y="248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21590</xdr:rowOff>
    </xdr:from>
    <xdr:to>
      <xdr:col>23</xdr:col>
      <xdr:colOff>457200</xdr:colOff>
      <xdr:row>15</xdr:row>
      <xdr:rowOff>123190</xdr:rowOff>
    </xdr:to>
    <xdr:sp macro="" textlink="">
      <xdr:nvSpPr>
        <xdr:cNvPr id="464" name="円/楕円 463"/>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107967</xdr:rowOff>
    </xdr:from>
    <xdr:ext cx="736600" cy="259045"/>
    <xdr:sp macro="" textlink="">
      <xdr:nvSpPr>
        <xdr:cNvPr id="465" name="テキスト ボックス 464"/>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31919</xdr:rowOff>
    </xdr:from>
    <xdr:to>
      <xdr:col>22</xdr:col>
      <xdr:colOff>254000</xdr:colOff>
      <xdr:row>16</xdr:row>
      <xdr:rowOff>133519</xdr:rowOff>
    </xdr:to>
    <xdr:sp macro="" textlink="">
      <xdr:nvSpPr>
        <xdr:cNvPr id="466" name="円/楕円 465"/>
        <xdr:cNvSpPr/>
      </xdr:nvSpPr>
      <xdr:spPr>
        <a:xfrm>
          <a:off x="15240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67" name="テキスト ボックス 466"/>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58335</xdr:rowOff>
    </xdr:from>
    <xdr:to>
      <xdr:col>21</xdr:col>
      <xdr:colOff>50800</xdr:colOff>
      <xdr:row>17</xdr:row>
      <xdr:rowOff>159935</xdr:rowOff>
    </xdr:to>
    <xdr:sp macro="" textlink="">
      <xdr:nvSpPr>
        <xdr:cNvPr id="468" name="円/楕円 467"/>
        <xdr:cNvSpPr/>
      </xdr:nvSpPr>
      <xdr:spPr>
        <a:xfrm>
          <a:off x="14351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144712</xdr:rowOff>
    </xdr:from>
    <xdr:ext cx="762000" cy="259045"/>
    <xdr:sp macro="" textlink="">
      <xdr:nvSpPr>
        <xdr:cNvPr id="469" name="テキスト ボックス 468"/>
        <xdr:cNvSpPr txBox="1"/>
      </xdr:nvSpPr>
      <xdr:spPr>
        <a:xfrm>
          <a:off x="14020800" y="30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170942</xdr:rowOff>
    </xdr:from>
    <xdr:to>
      <xdr:col>19</xdr:col>
      <xdr:colOff>533400</xdr:colOff>
      <xdr:row>18</xdr:row>
      <xdr:rowOff>101092</xdr:rowOff>
    </xdr:to>
    <xdr:sp macro="" textlink="">
      <xdr:nvSpPr>
        <xdr:cNvPr id="470" name="円/楕円 469"/>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85869</xdr:rowOff>
    </xdr:from>
    <xdr:ext cx="762000" cy="259045"/>
    <xdr:sp macro="" textlink="">
      <xdr:nvSpPr>
        <xdr:cNvPr id="471" name="テキスト ボックス 470"/>
        <xdr:cNvSpPr txBox="1"/>
      </xdr:nvSpPr>
      <xdr:spPr>
        <a:xfrm>
          <a:off x="13131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22,988
22,816
153.15
14,504,690
13,635,754
836,234
8,758,048
10,721,972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類似団体平均と比較すると、人件費に係る経常収支比率は</a:t>
          </a:r>
          <a:r>
            <a:rPr kumimoji="1" lang="en-US" altLang="ja-JP" sz="1200">
              <a:latin typeface="ＭＳ ゴシック" panose="020B0609070205080204" pitchFamily="49" charset="-128"/>
              <a:ea typeface="ＭＳ ゴシック" panose="020B0609070205080204" pitchFamily="49" charset="-128"/>
            </a:rPr>
            <a:t>21.6</a:t>
          </a:r>
          <a:r>
            <a:rPr kumimoji="1" lang="ja-JP" altLang="en-US" sz="1200">
              <a:latin typeface="ＭＳ ゴシック" panose="020B0609070205080204" pitchFamily="49" charset="-128"/>
              <a:ea typeface="ＭＳ ゴシック" panose="020B0609070205080204" pitchFamily="49" charset="-128"/>
            </a:rPr>
            <a:t>％と</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ポイント低くなっているが、要因としてごみ処理業務や電算業務、消防業務などを一部事務組合で行っていることが挙げられる。</a:t>
          </a:r>
        </a:p>
        <a:p>
          <a:r>
            <a:rPr kumimoji="1" lang="ja-JP" altLang="en-US" sz="1200">
              <a:latin typeface="ＭＳ ゴシック" panose="020B0609070205080204" pitchFamily="49" charset="-128"/>
              <a:ea typeface="ＭＳ ゴシック" panose="020B0609070205080204" pitchFamily="49" charset="-128"/>
            </a:rPr>
            <a:t>　今後も一部事務組合等の広域連携による事務の効率化や既存施設の適正な管理に加え、職員の定員管理を適正に行うことにより、人件費の抑制に努める。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85852</xdr:rowOff>
    </xdr:to>
    <xdr:cxnSp macro="">
      <xdr:nvCxnSpPr>
        <xdr:cNvPr id="62" name="直線コネクタ 61"/>
        <xdr:cNvCxnSpPr/>
      </xdr:nvCxnSpPr>
      <xdr:spPr>
        <a:xfrm>
          <a:off x="3987800" y="6258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85852</xdr:rowOff>
    </xdr:to>
    <xdr:cxnSp macro="">
      <xdr:nvCxnSpPr>
        <xdr:cNvPr id="65" name="直線コネクタ 64"/>
        <xdr:cNvCxnSpPr/>
      </xdr:nvCxnSpPr>
      <xdr:spPr>
        <a:xfrm>
          <a:off x="3098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85852</xdr:rowOff>
    </xdr:to>
    <xdr:cxnSp macro="">
      <xdr:nvCxnSpPr>
        <xdr:cNvPr id="68" name="直線コネクタ 67"/>
        <xdr:cNvCxnSpPr/>
      </xdr:nvCxnSpPr>
      <xdr:spPr>
        <a:xfrm flipV="1">
          <a:off x="2209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85852</xdr:rowOff>
    </xdr:to>
    <xdr:cxnSp macro="">
      <xdr:nvCxnSpPr>
        <xdr:cNvPr id="71" name="直線コネクタ 70"/>
        <xdr:cNvCxnSpPr/>
      </xdr:nvCxnSpPr>
      <xdr:spPr>
        <a:xfrm>
          <a:off x="1320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1" name="円/楕円 80"/>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2"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3" name="円/楕円 82"/>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4" name="テキスト ボックス 83"/>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5" name="円/楕円 84"/>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6" name="テキスト ボックス 85"/>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7" name="円/楕円 86"/>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8" name="テキスト ボックス 87"/>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89" name="円/楕円 88"/>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0" name="テキスト ボックス 89"/>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150">
              <a:latin typeface="ＭＳ ゴシック" panose="020B0609070205080204" pitchFamily="49" charset="-128"/>
              <a:ea typeface="ＭＳ ゴシック" panose="020B0609070205080204" pitchFamily="49" charset="-128"/>
            </a:rPr>
            <a:t>物件費にかかる経常収支比率は、平成</a:t>
          </a:r>
          <a:r>
            <a:rPr kumimoji="1" lang="en-US" altLang="ja-JP" sz="1150">
              <a:latin typeface="ＭＳ ゴシック" panose="020B0609070205080204" pitchFamily="49" charset="-128"/>
              <a:ea typeface="ＭＳ ゴシック" panose="020B0609070205080204" pitchFamily="49" charset="-128"/>
            </a:rPr>
            <a:t>26</a:t>
          </a:r>
          <a:r>
            <a:rPr kumimoji="1" lang="ja-JP" altLang="en-US" sz="1150">
              <a:latin typeface="ＭＳ ゴシック" panose="020B0609070205080204" pitchFamily="49" charset="-128"/>
              <a:ea typeface="ＭＳ ゴシック" panose="020B0609070205080204" pitchFamily="49" charset="-128"/>
            </a:rPr>
            <a:t>年度決算では</a:t>
          </a:r>
          <a:r>
            <a:rPr kumimoji="1" lang="en-US" altLang="ja-JP" sz="1150">
              <a:latin typeface="ＭＳ ゴシック" panose="020B0609070205080204" pitchFamily="49" charset="-128"/>
              <a:ea typeface="ＭＳ ゴシック" panose="020B0609070205080204" pitchFamily="49" charset="-128"/>
            </a:rPr>
            <a:t>12.0</a:t>
          </a:r>
          <a:r>
            <a:rPr kumimoji="1" lang="ja-JP" altLang="en-US" sz="1150">
              <a:latin typeface="ＭＳ ゴシック" panose="020B0609070205080204" pitchFamily="49" charset="-128"/>
              <a:ea typeface="ＭＳ ゴシック" panose="020B0609070205080204" pitchFamily="49" charset="-128"/>
            </a:rPr>
            <a:t>％で、前年度と比べて</a:t>
          </a:r>
          <a:r>
            <a:rPr kumimoji="1" lang="en-US" altLang="ja-JP" sz="1150">
              <a:latin typeface="ＭＳ ゴシック" panose="020B0609070205080204" pitchFamily="49" charset="-128"/>
              <a:ea typeface="ＭＳ ゴシック" panose="020B0609070205080204" pitchFamily="49" charset="-128"/>
            </a:rPr>
            <a:t>0.2</a:t>
          </a:r>
          <a:r>
            <a:rPr kumimoji="1" lang="ja-JP" altLang="en-US" sz="1150">
              <a:latin typeface="ＭＳ ゴシック" panose="020B0609070205080204" pitchFamily="49" charset="-128"/>
              <a:ea typeface="ＭＳ ゴシック" panose="020B0609070205080204" pitchFamily="49" charset="-128"/>
            </a:rPr>
            <a:t>ポイントの減少となった。</a:t>
          </a:r>
        </a:p>
        <a:p>
          <a:r>
            <a:rPr kumimoji="1" lang="ja-JP" altLang="en-US" sz="1150">
              <a:latin typeface="ＭＳ ゴシック" panose="020B0609070205080204" pitchFamily="49" charset="-128"/>
              <a:ea typeface="ＭＳ ゴシック" panose="020B0609070205080204" pitchFamily="49" charset="-128"/>
            </a:rPr>
            <a:t>　比率として、類似団体平均を下回っているが、その分、職員数や人件費が類似団体平均と比べて多くなっていることを踏まえると、指定管理者制度の導入や庁舎の維持管理方法を見直すことによる委託料へのシフトが起きていないことが考えられ、人件費などの比率悪化に影響していると言える。</a:t>
          </a:r>
        </a:p>
        <a:p>
          <a:r>
            <a:rPr kumimoji="1" lang="ja-JP" altLang="en-US" sz="1150">
              <a:latin typeface="ＭＳ ゴシック" panose="020B0609070205080204" pitchFamily="49" charset="-128"/>
              <a:ea typeface="ＭＳ ゴシック" panose="020B0609070205080204" pitchFamily="49" charset="-128"/>
            </a:rPr>
            <a:t>　今後は、効率的な事務執行によりさらなる経費の削減に努める。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113284</xdr:rowOff>
    </xdr:to>
    <xdr:cxnSp macro="">
      <xdr:nvCxnSpPr>
        <xdr:cNvPr id="120" name="直線コネクタ 119"/>
        <xdr:cNvCxnSpPr/>
      </xdr:nvCxnSpPr>
      <xdr:spPr>
        <a:xfrm flipV="1">
          <a:off x="15671800" y="2847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113284</xdr:rowOff>
    </xdr:to>
    <xdr:cxnSp macro="">
      <xdr:nvCxnSpPr>
        <xdr:cNvPr id="123" name="直線コネクタ 122"/>
        <xdr:cNvCxnSpPr/>
      </xdr:nvCxnSpPr>
      <xdr:spPr>
        <a:xfrm>
          <a:off x="14782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85852</xdr:rowOff>
    </xdr:to>
    <xdr:cxnSp macro="">
      <xdr:nvCxnSpPr>
        <xdr:cNvPr id="126" name="直線コネクタ 125"/>
        <xdr:cNvCxnSpPr/>
      </xdr:nvCxnSpPr>
      <xdr:spPr>
        <a:xfrm flipV="1">
          <a:off x="13893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29" name="直線コネクタ 128"/>
        <xdr:cNvCxnSpPr/>
      </xdr:nvCxnSpPr>
      <xdr:spPr>
        <a:xfrm>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3" name="テキスト ボックス 13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39" name="円/楕円 138"/>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0"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62484</xdr:rowOff>
    </xdr:from>
    <xdr:to>
      <xdr:col>22</xdr:col>
      <xdr:colOff>615950</xdr:colOff>
      <xdr:row>16</xdr:row>
      <xdr:rowOff>164084</xdr:rowOff>
    </xdr:to>
    <xdr:sp macro="" textlink="">
      <xdr:nvSpPr>
        <xdr:cNvPr id="141" name="円/楕円 140"/>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2811</xdr:rowOff>
    </xdr:from>
    <xdr:ext cx="736600" cy="259045"/>
    <xdr:sp macro="" textlink="">
      <xdr:nvSpPr>
        <xdr:cNvPr id="142" name="テキスト ボックス 141"/>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3" name="円/楕円 142"/>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4" name="テキスト ボックス 143"/>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5" name="円/楕円 144"/>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6" name="テキスト ボックス 145"/>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48" name="テキスト ボックス 147"/>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ゴシック" panose="020B0609070205080204" pitchFamily="49" charset="-128"/>
              <a:ea typeface="ＭＳ ゴシック" panose="020B0609070205080204" pitchFamily="49" charset="-128"/>
            </a:rPr>
            <a:t>扶助費に係る経常収支比率は、</a:t>
          </a:r>
          <a:r>
            <a:rPr kumimoji="1" lang="en-US" altLang="ja-JP" sz="1100">
              <a:latin typeface="ＭＳ ゴシック" panose="020B0609070205080204" pitchFamily="49" charset="-128"/>
              <a:ea typeface="ＭＳ ゴシック" panose="020B0609070205080204" pitchFamily="49" charset="-128"/>
            </a:rPr>
            <a:t>6.5</a:t>
          </a:r>
          <a:r>
            <a:rPr kumimoji="1" lang="ja-JP" altLang="en-US" sz="1100">
              <a:latin typeface="ＭＳ ゴシック" panose="020B0609070205080204" pitchFamily="49" charset="-128"/>
              <a:ea typeface="ＭＳ ゴシック" panose="020B0609070205080204" pitchFamily="49" charset="-128"/>
            </a:rPr>
            <a:t>％と前年度と比べて</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ポイント減少している。</a:t>
          </a:r>
        </a:p>
        <a:p>
          <a:r>
            <a:rPr kumimoji="1" lang="ja-JP" altLang="en-US" sz="1100">
              <a:latin typeface="ＭＳ ゴシック" panose="020B0609070205080204" pitchFamily="49" charset="-128"/>
              <a:ea typeface="ＭＳ ゴシック" panose="020B0609070205080204" pitchFamily="49" charset="-128"/>
            </a:rPr>
            <a:t>　しかし、国の社会保障制度改革や少子高齢化による高齢者人口の増加などを背景に、扶助費トータルでの執行額は年々増加しており、平成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年度決算では障害福祉サービス費など障害者福祉施策に係る扶助費の増加が見られる。</a:t>
          </a:r>
        </a:p>
        <a:p>
          <a:r>
            <a:rPr kumimoji="1" lang="ja-JP" altLang="en-US" sz="1100">
              <a:latin typeface="ＭＳ ゴシック" panose="020B0609070205080204" pitchFamily="49" charset="-128"/>
              <a:ea typeface="ＭＳ ゴシック" panose="020B0609070205080204" pitchFamily="49" charset="-128"/>
            </a:rPr>
            <a:t>　今後は、保育所の統合や指定管理者の導入などによる組織・施設の効率化を図るとともに、健康増進施策の充実による社会福祉に係る経費の抑制に努める。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158750</xdr:rowOff>
    </xdr:to>
    <xdr:cxnSp macro="">
      <xdr:nvCxnSpPr>
        <xdr:cNvPr id="181" name="直線コネクタ 180"/>
        <xdr:cNvCxnSpPr/>
      </xdr:nvCxnSpPr>
      <xdr:spPr>
        <a:xfrm flipV="1">
          <a:off x="3987800" y="952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158750</xdr:rowOff>
    </xdr:to>
    <xdr:cxnSp macro="">
      <xdr:nvCxnSpPr>
        <xdr:cNvPr id="184" name="直線コネクタ 183"/>
        <xdr:cNvCxnSpPr/>
      </xdr:nvCxnSpPr>
      <xdr:spPr>
        <a:xfrm>
          <a:off x="3098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95250</xdr:rowOff>
    </xdr:to>
    <xdr:cxnSp macro="">
      <xdr:nvCxnSpPr>
        <xdr:cNvPr id="187" name="直線コネクタ 186"/>
        <xdr:cNvCxnSpPr/>
      </xdr:nvCxnSpPr>
      <xdr:spPr>
        <a:xfrm>
          <a:off x="2209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95250</xdr:rowOff>
    </xdr:to>
    <xdr:cxnSp macro="">
      <xdr:nvCxnSpPr>
        <xdr:cNvPr id="190" name="直線コネクタ 189"/>
        <xdr:cNvCxnSpPr/>
      </xdr:nvCxnSpPr>
      <xdr:spPr>
        <a:xfrm flipV="1">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0" name="円/楕円 199"/>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1"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2" name="円/楕円 201"/>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203" name="テキスト ボックス 20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04" name="円/楕円 203"/>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05" name="テキスト ボックス 204"/>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06" name="円/楕円 205"/>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07" name="テキスト ボックス 206"/>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8" name="円/楕円 207"/>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9" name="テキスト ボックス 20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年度決算では</a:t>
          </a:r>
          <a:r>
            <a:rPr kumimoji="1" lang="en-US" altLang="ja-JP" sz="1200">
              <a:latin typeface="ＭＳ ゴシック" panose="020B0609070205080204" pitchFamily="49" charset="-128"/>
              <a:ea typeface="ＭＳ ゴシック" panose="020B0609070205080204" pitchFamily="49" charset="-128"/>
            </a:rPr>
            <a:t>11.7</a:t>
          </a:r>
          <a:r>
            <a:rPr kumimoji="1" lang="ja-JP" altLang="en-US" sz="1200">
              <a:latin typeface="ＭＳ ゴシック" panose="020B0609070205080204" pitchFamily="49" charset="-128"/>
              <a:ea typeface="ＭＳ ゴシック" panose="020B0609070205080204" pitchFamily="49" charset="-128"/>
            </a:rPr>
            <a:t>％で、前年度と比べて</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ポイントの減少となっている。</a:t>
          </a:r>
        </a:p>
        <a:p>
          <a:r>
            <a:rPr kumimoji="1" lang="ja-JP" altLang="en-US" sz="1200">
              <a:latin typeface="ＭＳ ゴシック" panose="020B0609070205080204" pitchFamily="49" charset="-128"/>
              <a:ea typeface="ＭＳ ゴシック" panose="020B0609070205080204" pitchFamily="49" charset="-128"/>
            </a:rPr>
            <a:t>　その他の経費として、普通建設事業費や維持補修費、繰出金が挙げられるが、事業の精査、公共施設の指定管理者制度の導入、事業会計への繰出金などにより、経費の削減に努める。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113284</xdr:rowOff>
    </xdr:to>
    <xdr:cxnSp macro="">
      <xdr:nvCxnSpPr>
        <xdr:cNvPr id="239" name="直線コネクタ 238"/>
        <xdr:cNvCxnSpPr/>
      </xdr:nvCxnSpPr>
      <xdr:spPr>
        <a:xfrm flipV="1">
          <a:off x="15671800" y="9691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127000</xdr:rowOff>
    </xdr:to>
    <xdr:cxnSp macro="">
      <xdr:nvCxnSpPr>
        <xdr:cNvPr id="242" name="直線コネクタ 241"/>
        <xdr:cNvCxnSpPr/>
      </xdr:nvCxnSpPr>
      <xdr:spPr>
        <a:xfrm flipV="1">
          <a:off x="14782800" y="9714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45" name="直線コネクタ 244"/>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154432</xdr:rowOff>
    </xdr:to>
    <xdr:cxnSp macro="">
      <xdr:nvCxnSpPr>
        <xdr:cNvPr id="248" name="直線コネクタ 247"/>
        <xdr:cNvCxnSpPr/>
      </xdr:nvCxnSpPr>
      <xdr:spPr>
        <a:xfrm flipV="1">
          <a:off x="13004800" y="9728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2" name="テキスト ボックス 25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58" name="円/楕円 257"/>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59"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0" name="円/楕円 259"/>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1" name="テキスト ボックス 260"/>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2" name="円/楕円 26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4" name="円/楕円 26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5" name="テキスト ボックス 26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6" name="円/楕円 265"/>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7" name="テキスト ボックス 26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補助費等にかかる経常収支比率は、平成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年度決算では</a:t>
          </a:r>
          <a:r>
            <a:rPr kumimoji="1" lang="en-US" altLang="ja-JP" sz="1200">
              <a:latin typeface="ＭＳ ゴシック" panose="020B0609070205080204" pitchFamily="49" charset="-128"/>
              <a:ea typeface="ＭＳ ゴシック" panose="020B0609070205080204" pitchFamily="49" charset="-128"/>
            </a:rPr>
            <a:t>15.8</a:t>
          </a:r>
          <a:r>
            <a:rPr kumimoji="1" lang="ja-JP" altLang="en-US" sz="1200">
              <a:latin typeface="ＭＳ ゴシック" panose="020B0609070205080204" pitchFamily="49" charset="-128"/>
              <a:ea typeface="ＭＳ ゴシック" panose="020B0609070205080204" pitchFamily="49" charset="-128"/>
            </a:rPr>
            <a:t>％で前年度と比べ</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ポイント悪化し、類似団体平均と比べて</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ポイント上回っている。</a:t>
          </a:r>
        </a:p>
        <a:p>
          <a:r>
            <a:rPr kumimoji="1" lang="ja-JP" altLang="en-US" sz="1200">
              <a:latin typeface="ＭＳ ゴシック" panose="020B0609070205080204" pitchFamily="49" charset="-128"/>
              <a:ea typeface="ＭＳ ゴシック" panose="020B0609070205080204" pitchFamily="49" charset="-128"/>
            </a:rPr>
            <a:t>　合併当初にシミュレーションした結果では、補助費の削減を見込んだものの、現状として各種団体への補助金等に減少が見られないことから、ゼロベースによる補助対象事業の見直しや、法適用企業会計への繰出金の精査などを行い、補助費等の削減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106426</xdr:rowOff>
    </xdr:to>
    <xdr:cxnSp macro="">
      <xdr:nvCxnSpPr>
        <xdr:cNvPr id="297" name="直線コネクタ 296"/>
        <xdr:cNvCxnSpPr/>
      </xdr:nvCxnSpPr>
      <xdr:spPr>
        <a:xfrm>
          <a:off x="15671800" y="6395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51562</xdr:rowOff>
    </xdr:to>
    <xdr:cxnSp macro="">
      <xdr:nvCxnSpPr>
        <xdr:cNvPr id="300" name="直線コネクタ 299"/>
        <xdr:cNvCxnSpPr/>
      </xdr:nvCxnSpPr>
      <xdr:spPr>
        <a:xfrm>
          <a:off x="14782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19558</xdr:rowOff>
    </xdr:to>
    <xdr:cxnSp macro="">
      <xdr:nvCxnSpPr>
        <xdr:cNvPr id="303" name="直線コネクタ 302"/>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14986</xdr:rowOff>
    </xdr:to>
    <xdr:cxnSp macro="">
      <xdr:nvCxnSpPr>
        <xdr:cNvPr id="306" name="直線コネクタ 305"/>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0" name="テキスト ボックス 309"/>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16" name="円/楕円 31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1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18" name="円/楕円 317"/>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19" name="テキスト ボックス 31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0" name="円/楕円 31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1" name="テキスト ボックス 32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2" name="円/楕円 321"/>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3" name="テキスト ボックス 32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24" name="円/楕円 323"/>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25" name="テキスト ボックス 32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ゴシック" panose="020B0609070205080204" pitchFamily="49" charset="-128"/>
              <a:ea typeface="ＭＳ ゴシック" panose="020B0609070205080204" pitchFamily="49" charset="-128"/>
            </a:rPr>
            <a:t>公債費にかかる経常収支比率は</a:t>
          </a:r>
          <a:r>
            <a:rPr kumimoji="1" lang="en-US" altLang="ja-JP" sz="1300">
              <a:latin typeface="ＭＳ ゴシック" panose="020B0609070205080204" pitchFamily="49" charset="-128"/>
              <a:ea typeface="ＭＳ ゴシック" panose="020B0609070205080204" pitchFamily="49" charset="-128"/>
            </a:rPr>
            <a:t>20.2</a:t>
          </a:r>
          <a:r>
            <a:rPr kumimoji="1" lang="ja-JP" altLang="en-US" sz="1300">
              <a:latin typeface="ＭＳ ゴシック" panose="020B0609070205080204" pitchFamily="49" charset="-128"/>
              <a:ea typeface="ＭＳ ゴシック" panose="020B0609070205080204" pitchFamily="49" charset="-128"/>
            </a:rPr>
            <a:t>％と、類似団体平均を上回っており、前年度と比べて</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ポイント悪化した。</a:t>
          </a: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年度には</a:t>
          </a:r>
          <a:r>
            <a:rPr kumimoji="1" lang="en-US" altLang="ja-JP" sz="1300">
              <a:latin typeface="ＭＳ ゴシック" panose="020B0609070205080204" pitchFamily="49" charset="-128"/>
              <a:ea typeface="ＭＳ ゴシック" panose="020B0609070205080204" pitchFamily="49" charset="-128"/>
            </a:rPr>
            <a:t>748</a:t>
          </a:r>
          <a:r>
            <a:rPr kumimoji="1" lang="ja-JP" altLang="en-US" sz="1300">
              <a:latin typeface="ＭＳ ゴシック" panose="020B0609070205080204" pitchFamily="49" charset="-128"/>
              <a:ea typeface="ＭＳ ゴシック" panose="020B0609070205080204" pitchFamily="49" charset="-128"/>
            </a:rPr>
            <a:t>百万円の繰上償還を実施したものの、合併特例債による償還のピークを迎えていることから、今後も町債の計画的な発行を行い、公債費の削減に努める。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168911</xdr:rowOff>
    </xdr:to>
    <xdr:cxnSp macro="">
      <xdr:nvCxnSpPr>
        <xdr:cNvPr id="358" name="直線コネクタ 357"/>
        <xdr:cNvCxnSpPr/>
      </xdr:nvCxnSpPr>
      <xdr:spPr>
        <a:xfrm flipV="1">
          <a:off x="3987800" y="13667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168911</xdr:rowOff>
    </xdr:to>
    <xdr:cxnSp macro="">
      <xdr:nvCxnSpPr>
        <xdr:cNvPr id="361" name="直線コネクタ 360"/>
        <xdr:cNvCxnSpPr/>
      </xdr:nvCxnSpPr>
      <xdr:spPr>
        <a:xfrm>
          <a:off x="3098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80</xdr:row>
      <xdr:rowOff>66039</xdr:rowOff>
    </xdr:to>
    <xdr:cxnSp macro="">
      <xdr:nvCxnSpPr>
        <xdr:cNvPr id="364" name="直線コネクタ 363"/>
        <xdr:cNvCxnSpPr/>
      </xdr:nvCxnSpPr>
      <xdr:spPr>
        <a:xfrm flipV="1">
          <a:off x="2209800" y="13652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80</xdr:row>
      <xdr:rowOff>142239</xdr:rowOff>
    </xdr:to>
    <xdr:cxnSp macro="">
      <xdr:nvCxnSpPr>
        <xdr:cNvPr id="367" name="直線コネクタ 366"/>
        <xdr:cNvCxnSpPr/>
      </xdr:nvCxnSpPr>
      <xdr:spPr>
        <a:xfrm flipV="1">
          <a:off x="1320800" y="13782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72389</xdr:rowOff>
    </xdr:from>
    <xdr:to>
      <xdr:col>7</xdr:col>
      <xdr:colOff>66675</xdr:colOff>
      <xdr:row>80</xdr:row>
      <xdr:rowOff>2539</xdr:rowOff>
    </xdr:to>
    <xdr:sp macro="" textlink="">
      <xdr:nvSpPr>
        <xdr:cNvPr id="377" name="円/楕円 376"/>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44466</xdr:rowOff>
    </xdr:from>
    <xdr:ext cx="762000" cy="259045"/>
    <xdr:sp macro="" textlink="">
      <xdr:nvSpPr>
        <xdr:cNvPr id="378" name="公債費該当値テキスト"/>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118111</xdr:rowOff>
    </xdr:from>
    <xdr:to>
      <xdr:col>5</xdr:col>
      <xdr:colOff>600075</xdr:colOff>
      <xdr:row>80</xdr:row>
      <xdr:rowOff>48261</xdr:rowOff>
    </xdr:to>
    <xdr:sp macro="" textlink="">
      <xdr:nvSpPr>
        <xdr:cNvPr id="379" name="円/楕円 378"/>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33038</xdr:rowOff>
    </xdr:from>
    <xdr:ext cx="736600" cy="259045"/>
    <xdr:sp macro="" textlink="">
      <xdr:nvSpPr>
        <xdr:cNvPr id="380" name="テキスト ボックス 379"/>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81" name="円/楕円 380"/>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82" name="テキスト ボックス 381"/>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83" name="円/楕円 382"/>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84" name="テキスト ボックス 383"/>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385" name="円/楕円 384"/>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386" name="テキスト ボックス 385"/>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年度決算では</a:t>
          </a:r>
          <a:r>
            <a:rPr kumimoji="1" lang="en-US" altLang="ja-JP" sz="1200">
              <a:latin typeface="ＭＳ ゴシック" panose="020B0609070205080204" pitchFamily="49" charset="-128"/>
              <a:ea typeface="ＭＳ ゴシック" panose="020B0609070205080204" pitchFamily="49" charset="-128"/>
            </a:rPr>
            <a:t>67.6</a:t>
          </a:r>
          <a:r>
            <a:rPr kumimoji="1" lang="ja-JP" altLang="en-US" sz="1200">
              <a:latin typeface="ＭＳ ゴシック" panose="020B0609070205080204" pitchFamily="49" charset="-128"/>
              <a:ea typeface="ＭＳ ゴシック" panose="020B0609070205080204" pitchFamily="49" charset="-128"/>
            </a:rPr>
            <a:t>％で、類似団体平均と比べて</a:t>
          </a:r>
          <a:r>
            <a:rPr kumimoji="1" lang="en-US" altLang="ja-JP" sz="1200">
              <a:latin typeface="ＭＳ ゴシック" panose="020B0609070205080204" pitchFamily="49" charset="-128"/>
              <a:ea typeface="ＭＳ ゴシック" panose="020B0609070205080204" pitchFamily="49" charset="-128"/>
            </a:rPr>
            <a:t>6.4</a:t>
          </a:r>
          <a:r>
            <a:rPr kumimoji="1" lang="ja-JP" altLang="en-US" sz="1200">
              <a:latin typeface="ＭＳ ゴシック" panose="020B0609070205080204" pitchFamily="49" charset="-128"/>
              <a:ea typeface="ＭＳ ゴシック" panose="020B0609070205080204" pitchFamily="49" charset="-128"/>
            </a:rPr>
            <a:t>ポイントと大きく下回っていることから、公債費の負担が大きいことが明らかとなっている。</a:t>
          </a:r>
        </a:p>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26</a:t>
          </a:r>
          <a:r>
            <a:rPr kumimoji="1" lang="ja-JP" altLang="en-US" sz="1200">
              <a:latin typeface="ＭＳ ゴシック" panose="020B0609070205080204" pitchFamily="49" charset="-128"/>
              <a:ea typeface="ＭＳ ゴシック" panose="020B0609070205080204" pitchFamily="49" charset="-128"/>
            </a:rPr>
            <a:t>年度から</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年度にかけては、公債費のピークとなっていることが要因であるが、公債費負担の軽減を図ることにより、公債費以外の経費について適正な水準となるよう健全な財政運営に努める。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74422</xdr:rowOff>
    </xdr:to>
    <xdr:cxnSp macro="">
      <xdr:nvCxnSpPr>
        <xdr:cNvPr id="417" name="直線コネクタ 416"/>
        <xdr:cNvCxnSpPr/>
      </xdr:nvCxnSpPr>
      <xdr:spPr>
        <a:xfrm>
          <a:off x="15671800" y="12933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131572</xdr:rowOff>
    </xdr:from>
    <xdr:to>
      <xdr:col>22</xdr:col>
      <xdr:colOff>565150</xdr:colOff>
      <xdr:row>75</xdr:row>
      <xdr:rowOff>74422</xdr:rowOff>
    </xdr:to>
    <xdr:cxnSp macro="">
      <xdr:nvCxnSpPr>
        <xdr:cNvPr id="420" name="直線コネクタ 419"/>
        <xdr:cNvCxnSpPr/>
      </xdr:nvCxnSpPr>
      <xdr:spPr>
        <a:xfrm>
          <a:off x="14782800" y="12818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131572</xdr:rowOff>
    </xdr:from>
    <xdr:to>
      <xdr:col>21</xdr:col>
      <xdr:colOff>361950</xdr:colOff>
      <xdr:row>74</xdr:row>
      <xdr:rowOff>159004</xdr:rowOff>
    </xdr:to>
    <xdr:cxnSp macro="">
      <xdr:nvCxnSpPr>
        <xdr:cNvPr id="423" name="直線コネクタ 422"/>
        <xdr:cNvCxnSpPr/>
      </xdr:nvCxnSpPr>
      <xdr:spPr>
        <a:xfrm flipV="1">
          <a:off x="13893800" y="12818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75</xdr:row>
      <xdr:rowOff>1270</xdr:rowOff>
    </xdr:to>
    <xdr:cxnSp macro="">
      <xdr:nvCxnSpPr>
        <xdr:cNvPr id="426" name="直線コネクタ 425"/>
        <xdr:cNvCxnSpPr/>
      </xdr:nvCxnSpPr>
      <xdr:spPr>
        <a:xfrm flipV="1">
          <a:off x="13004800" y="12846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36" name="円/楕円 435"/>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37"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38" name="円/楕円 437"/>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39" name="テキスト ボックス 438"/>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80772</xdr:rowOff>
    </xdr:from>
    <xdr:to>
      <xdr:col>21</xdr:col>
      <xdr:colOff>412750</xdr:colOff>
      <xdr:row>75</xdr:row>
      <xdr:rowOff>10922</xdr:rowOff>
    </xdr:to>
    <xdr:sp macro="" textlink="">
      <xdr:nvSpPr>
        <xdr:cNvPr id="440" name="円/楕円 439"/>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21099</xdr:rowOff>
    </xdr:from>
    <xdr:ext cx="762000" cy="259045"/>
    <xdr:sp macro="" textlink="">
      <xdr:nvSpPr>
        <xdr:cNvPr id="441" name="テキスト ボックス 440"/>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42" name="円/楕円 441"/>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43" name="テキスト ボックス 442"/>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44" name="円/楕円 443"/>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45" name="テキスト ボックス 444"/>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66486</xdr:rowOff>
    </xdr:from>
    <xdr:to>
      <xdr:col>4</xdr:col>
      <xdr:colOff>1117600</xdr:colOff>
      <xdr:row>16</xdr:row>
      <xdr:rowOff>94245</xdr:rowOff>
    </xdr:to>
    <xdr:cxnSp macro="">
      <xdr:nvCxnSpPr>
        <xdr:cNvPr id="52" name="直線コネクタ 51"/>
        <xdr:cNvCxnSpPr/>
      </xdr:nvCxnSpPr>
      <xdr:spPr bwMode="auto">
        <a:xfrm flipV="1">
          <a:off x="5003800" y="2857311"/>
          <a:ext cx="6477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94245</xdr:rowOff>
    </xdr:from>
    <xdr:to>
      <xdr:col>4</xdr:col>
      <xdr:colOff>469900</xdr:colOff>
      <xdr:row>16</xdr:row>
      <xdr:rowOff>94463</xdr:rowOff>
    </xdr:to>
    <xdr:cxnSp macro="">
      <xdr:nvCxnSpPr>
        <xdr:cNvPr id="55" name="直線コネクタ 54"/>
        <xdr:cNvCxnSpPr/>
      </xdr:nvCxnSpPr>
      <xdr:spPr bwMode="auto">
        <a:xfrm flipV="1">
          <a:off x="4305300" y="2885070"/>
          <a:ext cx="6985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75979</xdr:rowOff>
    </xdr:from>
    <xdr:to>
      <xdr:col>3</xdr:col>
      <xdr:colOff>904875</xdr:colOff>
      <xdr:row>16</xdr:row>
      <xdr:rowOff>94463</xdr:rowOff>
    </xdr:to>
    <xdr:cxnSp macro="">
      <xdr:nvCxnSpPr>
        <xdr:cNvPr id="58" name="直線コネクタ 57"/>
        <xdr:cNvCxnSpPr/>
      </xdr:nvCxnSpPr>
      <xdr:spPr bwMode="auto">
        <a:xfrm>
          <a:off x="3606800" y="2866804"/>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75979</xdr:rowOff>
    </xdr:from>
    <xdr:to>
      <xdr:col>3</xdr:col>
      <xdr:colOff>206375</xdr:colOff>
      <xdr:row>16</xdr:row>
      <xdr:rowOff>127577</xdr:rowOff>
    </xdr:to>
    <xdr:cxnSp macro="">
      <xdr:nvCxnSpPr>
        <xdr:cNvPr id="61" name="直線コネクタ 60"/>
        <xdr:cNvCxnSpPr/>
      </xdr:nvCxnSpPr>
      <xdr:spPr bwMode="auto">
        <a:xfrm flipV="1">
          <a:off x="2908300" y="2866804"/>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100996</xdr:rowOff>
    </xdr:from>
    <xdr:ext cx="762000" cy="259045"/>
    <xdr:sp macro="" textlink="">
      <xdr:nvSpPr>
        <xdr:cNvPr id="65" name="テキスト ボックス 64"/>
        <xdr:cNvSpPr txBox="1"/>
      </xdr:nvSpPr>
      <xdr:spPr>
        <a:xfrm>
          <a:off x="25273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15686</xdr:rowOff>
    </xdr:from>
    <xdr:to>
      <xdr:col>5</xdr:col>
      <xdr:colOff>34925</xdr:colOff>
      <xdr:row>16</xdr:row>
      <xdr:rowOff>117286</xdr:rowOff>
    </xdr:to>
    <xdr:sp macro="" textlink="">
      <xdr:nvSpPr>
        <xdr:cNvPr id="71" name="円/楕円 70"/>
        <xdr:cNvSpPr/>
      </xdr:nvSpPr>
      <xdr:spPr bwMode="auto">
        <a:xfrm>
          <a:off x="5600700" y="280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32213</xdr:rowOff>
    </xdr:from>
    <xdr:ext cx="762000" cy="259045"/>
    <xdr:sp macro="" textlink="">
      <xdr:nvSpPr>
        <xdr:cNvPr id="72" name="人口1人当たり決算額の推移該当値テキスト130"/>
        <xdr:cNvSpPr txBox="1"/>
      </xdr:nvSpPr>
      <xdr:spPr>
        <a:xfrm>
          <a:off x="5740400" y="265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43445</xdr:rowOff>
    </xdr:from>
    <xdr:to>
      <xdr:col>4</xdr:col>
      <xdr:colOff>520700</xdr:colOff>
      <xdr:row>16</xdr:row>
      <xdr:rowOff>145045</xdr:rowOff>
    </xdr:to>
    <xdr:sp macro="" textlink="">
      <xdr:nvSpPr>
        <xdr:cNvPr id="73" name="円/楕円 72"/>
        <xdr:cNvSpPr/>
      </xdr:nvSpPr>
      <xdr:spPr bwMode="auto">
        <a:xfrm>
          <a:off x="4953000" y="283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155222</xdr:rowOff>
    </xdr:from>
    <xdr:ext cx="736600" cy="259045"/>
    <xdr:sp macro="" textlink="">
      <xdr:nvSpPr>
        <xdr:cNvPr id="74" name="テキスト ボックス 73"/>
        <xdr:cNvSpPr txBox="1"/>
      </xdr:nvSpPr>
      <xdr:spPr>
        <a:xfrm>
          <a:off x="4622800" y="2603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43663</xdr:rowOff>
    </xdr:from>
    <xdr:to>
      <xdr:col>3</xdr:col>
      <xdr:colOff>955675</xdr:colOff>
      <xdr:row>16</xdr:row>
      <xdr:rowOff>145263</xdr:rowOff>
    </xdr:to>
    <xdr:sp macro="" textlink="">
      <xdr:nvSpPr>
        <xdr:cNvPr id="75" name="円/楕円 74"/>
        <xdr:cNvSpPr/>
      </xdr:nvSpPr>
      <xdr:spPr bwMode="auto">
        <a:xfrm>
          <a:off x="4254500" y="283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155440</xdr:rowOff>
    </xdr:from>
    <xdr:ext cx="762000" cy="259045"/>
    <xdr:sp macro="" textlink="">
      <xdr:nvSpPr>
        <xdr:cNvPr id="76" name="テキスト ボックス 75"/>
        <xdr:cNvSpPr txBox="1"/>
      </xdr:nvSpPr>
      <xdr:spPr>
        <a:xfrm>
          <a:off x="3924300" y="26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25179</xdr:rowOff>
    </xdr:from>
    <xdr:to>
      <xdr:col>3</xdr:col>
      <xdr:colOff>257175</xdr:colOff>
      <xdr:row>16</xdr:row>
      <xdr:rowOff>126779</xdr:rowOff>
    </xdr:to>
    <xdr:sp macro="" textlink="">
      <xdr:nvSpPr>
        <xdr:cNvPr id="77" name="円/楕円 76"/>
        <xdr:cNvSpPr/>
      </xdr:nvSpPr>
      <xdr:spPr bwMode="auto">
        <a:xfrm>
          <a:off x="3556000" y="281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136956</xdr:rowOff>
    </xdr:from>
    <xdr:ext cx="762000" cy="259045"/>
    <xdr:sp macro="" textlink="">
      <xdr:nvSpPr>
        <xdr:cNvPr id="78" name="テキスト ボックス 77"/>
        <xdr:cNvSpPr txBox="1"/>
      </xdr:nvSpPr>
      <xdr:spPr>
        <a:xfrm>
          <a:off x="3225800" y="258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76777</xdr:rowOff>
    </xdr:from>
    <xdr:to>
      <xdr:col>2</xdr:col>
      <xdr:colOff>692150</xdr:colOff>
      <xdr:row>17</xdr:row>
      <xdr:rowOff>6927</xdr:rowOff>
    </xdr:to>
    <xdr:sp macro="" textlink="">
      <xdr:nvSpPr>
        <xdr:cNvPr id="79" name="円/楕円 78"/>
        <xdr:cNvSpPr/>
      </xdr:nvSpPr>
      <xdr:spPr bwMode="auto">
        <a:xfrm>
          <a:off x="2857500" y="286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17104</xdr:rowOff>
    </xdr:from>
    <xdr:ext cx="762000" cy="259045"/>
    <xdr:sp macro="" textlink="">
      <xdr:nvSpPr>
        <xdr:cNvPr id="80" name="テキスト ボックス 79"/>
        <xdr:cNvSpPr txBox="1"/>
      </xdr:nvSpPr>
      <xdr:spPr>
        <a:xfrm>
          <a:off x="2527300" y="263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190290</xdr:rowOff>
    </xdr:from>
    <xdr:to>
      <xdr:col>4</xdr:col>
      <xdr:colOff>1117600</xdr:colOff>
      <xdr:row>34</xdr:row>
      <xdr:rowOff>31184</xdr:rowOff>
    </xdr:to>
    <xdr:cxnSp macro="">
      <xdr:nvCxnSpPr>
        <xdr:cNvPr id="115" name="直線コネクタ 114"/>
        <xdr:cNvCxnSpPr/>
      </xdr:nvCxnSpPr>
      <xdr:spPr bwMode="auto">
        <a:xfrm>
          <a:off x="5003800" y="6114840"/>
          <a:ext cx="647700" cy="18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190290</xdr:rowOff>
    </xdr:from>
    <xdr:to>
      <xdr:col>4</xdr:col>
      <xdr:colOff>469900</xdr:colOff>
      <xdr:row>33</xdr:row>
      <xdr:rowOff>331336</xdr:rowOff>
    </xdr:to>
    <xdr:cxnSp macro="">
      <xdr:nvCxnSpPr>
        <xdr:cNvPr id="118" name="直線コネクタ 117"/>
        <xdr:cNvCxnSpPr/>
      </xdr:nvCxnSpPr>
      <xdr:spPr bwMode="auto">
        <a:xfrm flipV="1">
          <a:off x="4305300" y="6114840"/>
          <a:ext cx="698500" cy="14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242835</xdr:rowOff>
    </xdr:from>
    <xdr:to>
      <xdr:col>3</xdr:col>
      <xdr:colOff>904875</xdr:colOff>
      <xdr:row>33</xdr:row>
      <xdr:rowOff>331336</xdr:rowOff>
    </xdr:to>
    <xdr:cxnSp macro="">
      <xdr:nvCxnSpPr>
        <xdr:cNvPr id="121" name="直線コネクタ 120"/>
        <xdr:cNvCxnSpPr/>
      </xdr:nvCxnSpPr>
      <xdr:spPr bwMode="auto">
        <a:xfrm>
          <a:off x="3606800" y="6167385"/>
          <a:ext cx="6985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138234</xdr:rowOff>
    </xdr:from>
    <xdr:to>
      <xdr:col>3</xdr:col>
      <xdr:colOff>206375</xdr:colOff>
      <xdr:row>33</xdr:row>
      <xdr:rowOff>242835</xdr:rowOff>
    </xdr:to>
    <xdr:cxnSp macro="">
      <xdr:nvCxnSpPr>
        <xdr:cNvPr id="124" name="直線コネクタ 123"/>
        <xdr:cNvCxnSpPr/>
      </xdr:nvCxnSpPr>
      <xdr:spPr bwMode="auto">
        <a:xfrm>
          <a:off x="2908300" y="6062784"/>
          <a:ext cx="698500" cy="10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273579</xdr:rowOff>
    </xdr:from>
    <xdr:ext cx="762000" cy="259045"/>
    <xdr:sp macro="" textlink="">
      <xdr:nvSpPr>
        <xdr:cNvPr id="128" name="テキスト ボックス 127"/>
        <xdr:cNvSpPr txBox="1"/>
      </xdr:nvSpPr>
      <xdr:spPr>
        <a:xfrm>
          <a:off x="2527300" y="65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323284</xdr:rowOff>
    </xdr:from>
    <xdr:to>
      <xdr:col>5</xdr:col>
      <xdr:colOff>34925</xdr:colOff>
      <xdr:row>34</xdr:row>
      <xdr:rowOff>81984</xdr:rowOff>
    </xdr:to>
    <xdr:sp macro="" textlink="">
      <xdr:nvSpPr>
        <xdr:cNvPr id="134" name="円/楕円 133"/>
        <xdr:cNvSpPr/>
      </xdr:nvSpPr>
      <xdr:spPr bwMode="auto">
        <a:xfrm>
          <a:off x="5600700" y="624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168361</xdr:rowOff>
    </xdr:from>
    <xdr:ext cx="762000" cy="259045"/>
    <xdr:sp macro="" textlink="">
      <xdr:nvSpPr>
        <xdr:cNvPr id="135" name="人口1人当たり決算額の推移該当値テキスト445"/>
        <xdr:cNvSpPr txBox="1"/>
      </xdr:nvSpPr>
      <xdr:spPr>
        <a:xfrm>
          <a:off x="5740400" y="60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30,184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139490</xdr:rowOff>
    </xdr:from>
    <xdr:to>
      <xdr:col>4</xdr:col>
      <xdr:colOff>520700</xdr:colOff>
      <xdr:row>33</xdr:row>
      <xdr:rowOff>241090</xdr:rowOff>
    </xdr:to>
    <xdr:sp macro="" textlink="">
      <xdr:nvSpPr>
        <xdr:cNvPr id="136" name="円/楕円 135"/>
        <xdr:cNvSpPr/>
      </xdr:nvSpPr>
      <xdr:spPr bwMode="auto">
        <a:xfrm>
          <a:off x="4953000" y="606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79817</xdr:rowOff>
    </xdr:from>
    <xdr:ext cx="736600" cy="259045"/>
    <xdr:sp macro="" textlink="">
      <xdr:nvSpPr>
        <xdr:cNvPr id="137" name="テキスト ボックス 136"/>
        <xdr:cNvSpPr txBox="1"/>
      </xdr:nvSpPr>
      <xdr:spPr>
        <a:xfrm>
          <a:off x="4622800" y="58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280536</xdr:rowOff>
    </xdr:from>
    <xdr:to>
      <xdr:col>3</xdr:col>
      <xdr:colOff>955675</xdr:colOff>
      <xdr:row>34</xdr:row>
      <xdr:rowOff>39236</xdr:rowOff>
    </xdr:to>
    <xdr:sp macro="" textlink="">
      <xdr:nvSpPr>
        <xdr:cNvPr id="138" name="円/楕円 137"/>
        <xdr:cNvSpPr/>
      </xdr:nvSpPr>
      <xdr:spPr bwMode="auto">
        <a:xfrm>
          <a:off x="4254500" y="620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49413</xdr:rowOff>
    </xdr:from>
    <xdr:ext cx="762000" cy="259045"/>
    <xdr:sp macro="" textlink="">
      <xdr:nvSpPr>
        <xdr:cNvPr id="139" name="テキスト ボックス 138"/>
        <xdr:cNvSpPr txBox="1"/>
      </xdr:nvSpPr>
      <xdr:spPr>
        <a:xfrm>
          <a:off x="3924300" y="597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192035</xdr:rowOff>
    </xdr:from>
    <xdr:to>
      <xdr:col>3</xdr:col>
      <xdr:colOff>257175</xdr:colOff>
      <xdr:row>33</xdr:row>
      <xdr:rowOff>293635</xdr:rowOff>
    </xdr:to>
    <xdr:sp macro="" textlink="">
      <xdr:nvSpPr>
        <xdr:cNvPr id="140" name="円/楕円 139"/>
        <xdr:cNvSpPr/>
      </xdr:nvSpPr>
      <xdr:spPr bwMode="auto">
        <a:xfrm>
          <a:off x="3556000" y="611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132362</xdr:rowOff>
    </xdr:from>
    <xdr:ext cx="762000" cy="259045"/>
    <xdr:sp macro="" textlink="">
      <xdr:nvSpPr>
        <xdr:cNvPr id="141" name="テキスト ボックス 140"/>
        <xdr:cNvSpPr txBox="1"/>
      </xdr:nvSpPr>
      <xdr:spPr>
        <a:xfrm>
          <a:off x="3225800" y="58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87434</xdr:rowOff>
    </xdr:from>
    <xdr:to>
      <xdr:col>2</xdr:col>
      <xdr:colOff>692150</xdr:colOff>
      <xdr:row>33</xdr:row>
      <xdr:rowOff>189034</xdr:rowOff>
    </xdr:to>
    <xdr:sp macro="" textlink="">
      <xdr:nvSpPr>
        <xdr:cNvPr id="142" name="円/楕円 141"/>
        <xdr:cNvSpPr/>
      </xdr:nvSpPr>
      <xdr:spPr bwMode="auto">
        <a:xfrm>
          <a:off x="2857500" y="601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27761</xdr:rowOff>
    </xdr:from>
    <xdr:ext cx="762000" cy="259045"/>
    <xdr:sp macro="" textlink="">
      <xdr:nvSpPr>
        <xdr:cNvPr id="143" name="テキスト ボックス 142"/>
        <xdr:cNvSpPr txBox="1"/>
      </xdr:nvSpPr>
      <xdr:spPr>
        <a:xfrm>
          <a:off x="2527300" y="57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年度決算では、財政調整基金残高は</a:t>
          </a:r>
          <a:r>
            <a:rPr kumimoji="1" lang="en-US" altLang="ja-JP" sz="1100">
              <a:latin typeface="ＭＳ ゴシック" pitchFamily="49" charset="-128"/>
              <a:ea typeface="ＭＳ ゴシック" pitchFamily="49" charset="-128"/>
            </a:rPr>
            <a:t>2,613,880</a:t>
          </a:r>
          <a:r>
            <a:rPr kumimoji="1" lang="ja-JP" altLang="en-US" sz="1100">
              <a:latin typeface="ＭＳ ゴシック" pitchFamily="49" charset="-128"/>
              <a:ea typeface="ＭＳ ゴシック" pitchFamily="49" charset="-128"/>
            </a:rPr>
            <a:t>千円で標準財政規模（</a:t>
          </a:r>
          <a:r>
            <a:rPr kumimoji="1" lang="en-US" altLang="ja-JP" sz="1100">
              <a:latin typeface="ＭＳ ゴシック" pitchFamily="49" charset="-128"/>
              <a:ea typeface="ＭＳ ゴシック" pitchFamily="49" charset="-128"/>
            </a:rPr>
            <a:t>8,758,048</a:t>
          </a:r>
          <a:r>
            <a:rPr kumimoji="1" lang="ja-JP" altLang="en-US" sz="1100">
              <a:latin typeface="ＭＳ ゴシック" pitchFamily="49" charset="-128"/>
              <a:ea typeface="ＭＳ ゴシック" pitchFamily="49" charset="-128"/>
            </a:rPr>
            <a:t>千円）に占める割合は</a:t>
          </a:r>
          <a:r>
            <a:rPr kumimoji="1" lang="en-US" altLang="ja-JP" sz="1100">
              <a:latin typeface="ＭＳ ゴシック" pitchFamily="49" charset="-128"/>
              <a:ea typeface="ＭＳ ゴシック" pitchFamily="49" charset="-128"/>
            </a:rPr>
            <a:t>29.85</a:t>
          </a:r>
          <a:r>
            <a:rPr kumimoji="1" lang="ja-JP" altLang="en-US" sz="1100">
              <a:latin typeface="ＭＳ ゴシック" pitchFamily="49" charset="-128"/>
              <a:ea typeface="ＭＳ ゴシック" pitchFamily="49" charset="-128"/>
            </a:rPr>
            <a:t>％となっている。また、実質収支額は</a:t>
          </a:r>
          <a:r>
            <a:rPr kumimoji="1" lang="en-US" altLang="ja-JP" sz="1100">
              <a:latin typeface="ＭＳ ゴシック" pitchFamily="49" charset="-128"/>
              <a:ea typeface="ＭＳ ゴシック" pitchFamily="49" charset="-128"/>
            </a:rPr>
            <a:t>836,234</a:t>
          </a:r>
          <a:r>
            <a:rPr kumimoji="1" lang="ja-JP" altLang="en-US" sz="1100">
              <a:latin typeface="ＭＳ ゴシック" pitchFamily="49" charset="-128"/>
              <a:ea typeface="ＭＳ ゴシック" pitchFamily="49" charset="-128"/>
            </a:rPr>
            <a:t>千円で同割合は</a:t>
          </a:r>
          <a:r>
            <a:rPr kumimoji="1" lang="en-US" altLang="ja-JP" sz="1100">
              <a:latin typeface="ＭＳ ゴシック" pitchFamily="49" charset="-128"/>
              <a:ea typeface="ＭＳ ゴシック" pitchFamily="49" charset="-128"/>
            </a:rPr>
            <a:t>9.55</a:t>
          </a:r>
          <a:r>
            <a:rPr kumimoji="1" lang="ja-JP" altLang="en-US" sz="1100">
              <a:latin typeface="ＭＳ ゴシック" pitchFamily="49" charset="-128"/>
              <a:ea typeface="ＭＳ ゴシック" pitchFamily="49" charset="-128"/>
            </a:rPr>
            <a:t>％となり、黒字となっている。</a:t>
          </a:r>
        </a:p>
        <a:p>
          <a:r>
            <a:rPr kumimoji="1" lang="ja-JP" altLang="en-US" sz="1100">
              <a:latin typeface="ＭＳ ゴシック" pitchFamily="49" charset="-128"/>
              <a:ea typeface="ＭＳ ゴシック" pitchFamily="49" charset="-128"/>
            </a:rPr>
            <a:t>　越前町は自主財源が乏しいため、標準財政規模における普通交付税の割合が高く、これらの比率は地方税及び普通交付税の増減に左右されやすいが、平成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年度では財政調整基金に</a:t>
          </a:r>
          <a:r>
            <a:rPr kumimoji="1" lang="en-US" altLang="ja-JP" sz="1100">
              <a:latin typeface="ＭＳ ゴシック" pitchFamily="49" charset="-128"/>
              <a:ea typeface="ＭＳ ゴシック" pitchFamily="49" charset="-128"/>
            </a:rPr>
            <a:t>526,055</a:t>
          </a:r>
          <a:r>
            <a:rPr kumimoji="1" lang="ja-JP" altLang="en-US" sz="1100">
              <a:latin typeface="ＭＳ ゴシック" pitchFamily="49" charset="-128"/>
              <a:ea typeface="ＭＳ ゴシック" pitchFamily="49" charset="-128"/>
            </a:rPr>
            <a:t>千円を積立て、将来負担に備えた。</a:t>
          </a:r>
        </a:p>
        <a:p>
          <a:r>
            <a:rPr kumimoji="1" lang="ja-JP" altLang="en-US" sz="1100">
              <a:latin typeface="ＭＳ ゴシック" pitchFamily="49" charset="-128"/>
              <a:ea typeface="ＭＳ ゴシック" pitchFamily="49" charset="-128"/>
            </a:rPr>
            <a:t>　今後も、適正な水準を確保しつつ、公債費負担軽減のための計画的な事業の実施や将来負担に備えるための財政調整基金を始めとした基金への積立てを行い、財政健全化を図る。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年度決算では、すべての会計において黒字となっている。</a:t>
          </a:r>
        </a:p>
        <a:p>
          <a:r>
            <a:rPr kumimoji="1" lang="ja-JP" altLang="en-US" sz="1400">
              <a:latin typeface="ＭＳ ゴシック" pitchFamily="49" charset="-128"/>
              <a:ea typeface="ＭＳ ゴシック" pitchFamily="49" charset="-128"/>
            </a:rPr>
            <a:t>　そのうち、一般会計においては、実質収支額の増加したことにより、比率が増加に転じている。</a:t>
          </a:r>
        </a:p>
        <a:p>
          <a:r>
            <a:rPr kumimoji="1" lang="ja-JP" altLang="en-US" sz="1400">
              <a:latin typeface="ＭＳ ゴシック" pitchFamily="49" charset="-128"/>
              <a:ea typeface="ＭＳ ゴシック" pitchFamily="49" charset="-128"/>
            </a:rPr>
            <a:t>　福祉事業の病院事業会計、国民健康保険事業特別会計、介護保険事業特別会計においては、制度の変遷を注視しつつ、一般会計における健診事業や予防事業などを推進することにより医療費の削減を目指し、経費の削減を図る。</a:t>
          </a:r>
        </a:p>
        <a:p>
          <a:r>
            <a:rPr kumimoji="1" lang="ja-JP" altLang="en-US" sz="1400">
              <a:latin typeface="ＭＳ ゴシック" pitchFamily="49" charset="-128"/>
              <a:ea typeface="ＭＳ ゴシック" pitchFamily="49" charset="-128"/>
            </a:rPr>
            <a:t>　また、上水道事業会計、簡易水道事業特別会計、公共下水道事業特別会計、集落排水事業特別会計においては、それら施設の初期整備は完了しているため、今後の維持管理経費の負担が課題となっているが、設備管理の民間委託など経費削減対策を検討し、効率的な公営企業の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年度決算での元利償還金の額は</a:t>
          </a:r>
          <a:r>
            <a:rPr kumimoji="1" lang="en-US" altLang="ja-JP" sz="1200">
              <a:latin typeface="ＭＳ ゴシック" pitchFamily="49" charset="-128"/>
              <a:ea typeface="ＭＳ ゴシック" pitchFamily="49" charset="-128"/>
            </a:rPr>
            <a:t>1,811,566</a:t>
          </a:r>
          <a:r>
            <a:rPr kumimoji="1" lang="ja-JP" altLang="en-US" sz="1200">
              <a:latin typeface="ＭＳ ゴシック" pitchFamily="49" charset="-128"/>
              <a:ea typeface="ＭＳ ゴシック" pitchFamily="49" charset="-128"/>
            </a:rPr>
            <a:t>千円で、前年度とほぼ同額となっている。</a:t>
          </a:r>
        </a:p>
        <a:p>
          <a:r>
            <a:rPr kumimoji="1" lang="ja-JP" altLang="en-US" sz="1200">
              <a:latin typeface="ＭＳ ゴシック" pitchFamily="49" charset="-128"/>
              <a:ea typeface="ＭＳ ゴシック" pitchFamily="49" charset="-128"/>
            </a:rPr>
            <a:t>　分子要素である公営企業債の元利償還金に対する繰入金について、前年度比とほぼ同水準で推移しているが、今後は各公営企業において維持管理経費に係る負担が想定されることから、事業経費のさらなる節減を図り、一般会計からは繰出基準に基づく適正な繰出のみを執行する必要がある。</a:t>
          </a:r>
        </a:p>
        <a:p>
          <a:r>
            <a:rPr kumimoji="1" lang="ja-JP" altLang="en-US" sz="1200">
              <a:latin typeface="ＭＳ ゴシック" pitchFamily="49" charset="-128"/>
              <a:ea typeface="ＭＳ ゴシック" pitchFamily="49" charset="-128"/>
            </a:rPr>
            <a:t>　また、標準財政規模の増減により比率が大きく左右されることがないよう、新発債の計画的な発行により、元利償還金の削減や交付税措置が見込める有利な起債の活用に努め、財政基盤の強化を図る。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将来負担額で大きい割合を占める地方債現在高は、平成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年度以降着実に減少しており、平成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年度決算では約</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億円で、前年度と比べて約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億円の減少となった。これは、これまでに実施した繰上償還の効果や町債を財源とした新規事業の計画的な実施によるもので、将来負担の軽減を図った財政改革の効果が表れてきている。</a:t>
          </a:r>
        </a:p>
        <a:p>
          <a:r>
            <a:rPr kumimoji="1" lang="ja-JP" altLang="en-US" sz="1400">
              <a:latin typeface="ＭＳ ゴシック" pitchFamily="49" charset="-128"/>
              <a:ea typeface="ＭＳ ゴシック" pitchFamily="49" charset="-128"/>
            </a:rPr>
            <a:t>　また、公営企業債繰入見込額を見ても年々減少しており、公営企業会計における借換債による繰上償還の実施などの効果が表れてきている。</a:t>
          </a:r>
        </a:p>
        <a:p>
          <a:r>
            <a:rPr kumimoji="1" lang="ja-JP" altLang="en-US" sz="1400">
              <a:latin typeface="ＭＳ ゴシック" pitchFamily="49" charset="-128"/>
              <a:ea typeface="ＭＳ ゴシック" pitchFamily="49" charset="-128"/>
            </a:rPr>
            <a:t>　今後も引き続き、将来負担比率の分子となる地方債現在高や公営企業等会計の繰入金の縮減に努めるともに、財政調整基金や減債基金に積立てを行い、健全な財政運営の構築を図る。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14504690</v>
      </c>
      <c r="BO4" s="379"/>
      <c r="BP4" s="379"/>
      <c r="BQ4" s="379"/>
      <c r="BR4" s="379"/>
      <c r="BS4" s="379"/>
      <c r="BT4" s="379"/>
      <c r="BU4" s="380"/>
      <c r="BV4" s="378">
        <v>13687480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9.5</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13635754</v>
      </c>
      <c r="BO5" s="384"/>
      <c r="BP5" s="384"/>
      <c r="BQ5" s="384"/>
      <c r="BR5" s="384"/>
      <c r="BS5" s="384"/>
      <c r="BT5" s="384"/>
      <c r="BU5" s="385"/>
      <c r="BV5" s="383">
        <v>12791056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868936</v>
      </c>
      <c r="BO6" s="384"/>
      <c r="BP6" s="384"/>
      <c r="BQ6" s="384"/>
      <c r="BR6" s="384"/>
      <c r="BS6" s="384"/>
      <c r="BT6" s="384"/>
      <c r="BU6" s="385"/>
      <c r="BV6" s="383">
        <v>896424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92.7</v>
      </c>
      <c r="CU6" s="530"/>
      <c r="CV6" s="530"/>
      <c r="CW6" s="530"/>
      <c r="CX6" s="530"/>
      <c r="CY6" s="530"/>
      <c r="CZ6" s="530"/>
      <c r="DA6" s="531"/>
      <c r="DB6" s="529">
        <v>91.8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32702</v>
      </c>
      <c r="BO7" s="384"/>
      <c r="BP7" s="384"/>
      <c r="BQ7" s="384"/>
      <c r="BR7" s="384"/>
      <c r="BS7" s="384"/>
      <c r="BT7" s="384"/>
      <c r="BU7" s="385"/>
      <c r="BV7" s="383">
        <v>182826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8758048</v>
      </c>
      <c r="CU7" s="384"/>
      <c r="CV7" s="384"/>
      <c r="CW7" s="384"/>
      <c r="CX7" s="384"/>
      <c r="CY7" s="384"/>
      <c r="CZ7" s="384"/>
      <c r="DA7" s="385"/>
      <c r="DB7" s="383">
        <v>8785527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836234</v>
      </c>
      <c r="BO8" s="384"/>
      <c r="BP8" s="384"/>
      <c r="BQ8" s="384"/>
      <c r="BR8" s="384"/>
      <c r="BS8" s="384"/>
      <c r="BT8" s="384"/>
      <c r="BU8" s="385"/>
      <c r="BV8" s="383">
        <v>713598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23160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122636</v>
      </c>
      <c r="BO9" s="384"/>
      <c r="BP9" s="384"/>
      <c r="BQ9" s="384"/>
      <c r="BR9" s="384"/>
      <c r="BS9" s="384"/>
      <c r="BT9" s="384"/>
      <c r="BU9" s="385"/>
      <c r="BV9" s="383">
        <v>-114753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23995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526055</v>
      </c>
      <c r="BO10" s="384"/>
      <c r="BP10" s="384"/>
      <c r="BQ10" s="384"/>
      <c r="BR10" s="384"/>
      <c r="BS10" s="384"/>
      <c r="BT10" s="384"/>
      <c r="BU10" s="385"/>
      <c r="BV10" s="383">
        <v>416419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22988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22816</v>
      </c>
      <c r="S13" s="485"/>
      <c r="T13" s="485"/>
      <c r="U13" s="485"/>
      <c r="V13" s="486"/>
      <c r="W13" s="472" t="s">
        <v>124</v>
      </c>
      <c r="X13" s="398"/>
      <c r="Y13" s="398"/>
      <c r="Z13" s="398"/>
      <c r="AA13" s="398"/>
      <c r="AB13" s="399"/>
      <c r="AC13" s="359">
        <v>815</v>
      </c>
      <c r="AD13" s="360"/>
      <c r="AE13" s="360"/>
      <c r="AF13" s="360"/>
      <c r="AG13" s="361"/>
      <c r="AH13" s="359">
        <v>996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648691</v>
      </c>
      <c r="BO13" s="384"/>
      <c r="BP13" s="384"/>
      <c r="BQ13" s="384"/>
      <c r="BR13" s="384"/>
      <c r="BS13" s="384"/>
      <c r="BT13" s="384"/>
      <c r="BU13" s="385"/>
      <c r="BV13" s="383">
        <v>301666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23376</v>
      </c>
      <c r="S14" s="485"/>
      <c r="T14" s="485"/>
      <c r="U14" s="485"/>
      <c r="V14" s="486"/>
      <c r="W14" s="487"/>
      <c r="X14" s="401"/>
      <c r="Y14" s="401"/>
      <c r="Z14" s="401"/>
      <c r="AA14" s="401"/>
      <c r="AB14" s="402"/>
      <c r="AC14" s="477">
        <v>7.1</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24.1</v>
      </c>
      <c r="CU14" s="456"/>
      <c r="CV14" s="456"/>
      <c r="CW14" s="456"/>
      <c r="CX14" s="456"/>
      <c r="CY14" s="456"/>
      <c r="CZ14" s="456"/>
      <c r="DA14" s="457"/>
      <c r="DB14" s="488">
        <v>34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23182</v>
      </c>
      <c r="S15" s="485"/>
      <c r="T15" s="485"/>
      <c r="U15" s="485"/>
      <c r="V15" s="486"/>
      <c r="W15" s="472" t="s">
        <v>131</v>
      </c>
      <c r="X15" s="398"/>
      <c r="Y15" s="398"/>
      <c r="Z15" s="398"/>
      <c r="AA15" s="398"/>
      <c r="AB15" s="399"/>
      <c r="AC15" s="359">
        <v>4372</v>
      </c>
      <c r="AD15" s="360"/>
      <c r="AE15" s="360"/>
      <c r="AF15" s="360"/>
      <c r="AG15" s="361"/>
      <c r="AH15" s="359">
        <v>4985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2107449</v>
      </c>
      <c r="BO15" s="379"/>
      <c r="BP15" s="379"/>
      <c r="BQ15" s="379"/>
      <c r="BR15" s="379"/>
      <c r="BS15" s="379"/>
      <c r="BT15" s="379"/>
      <c r="BU15" s="380"/>
      <c r="BV15" s="378">
        <v>2124053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37.799999999999997</v>
      </c>
      <c r="AD16" s="478"/>
      <c r="AE16" s="478"/>
      <c r="AF16" s="478"/>
      <c r="AG16" s="479"/>
      <c r="AH16" s="477">
        <v>39.6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6309832</v>
      </c>
      <c r="BO16" s="384"/>
      <c r="BP16" s="384"/>
      <c r="BQ16" s="384"/>
      <c r="BR16" s="384"/>
      <c r="BS16" s="384"/>
      <c r="BT16" s="384"/>
      <c r="BU16" s="385"/>
      <c r="BV16" s="383">
        <v>6157390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6365</v>
      </c>
      <c r="AD17" s="360"/>
      <c r="AE17" s="360"/>
      <c r="AF17" s="360"/>
      <c r="AG17" s="361"/>
      <c r="AH17" s="359">
        <v>6581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2660873</v>
      </c>
      <c r="BO17" s="384"/>
      <c r="BP17" s="384"/>
      <c r="BQ17" s="384"/>
      <c r="BR17" s="384"/>
      <c r="BS17" s="384"/>
      <c r="BT17" s="384"/>
      <c r="BU17" s="385"/>
      <c r="BV17" s="383">
        <v>2704231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153.15</v>
      </c>
      <c r="M18" s="448"/>
      <c r="N18" s="448"/>
      <c r="O18" s="448"/>
      <c r="P18" s="448"/>
      <c r="Q18" s="448"/>
      <c r="R18" s="449"/>
      <c r="S18" s="449"/>
      <c r="T18" s="449"/>
      <c r="U18" s="449"/>
      <c r="V18" s="450"/>
      <c r="W18" s="464"/>
      <c r="X18" s="465"/>
      <c r="Y18" s="465"/>
      <c r="Z18" s="465"/>
      <c r="AA18" s="465"/>
      <c r="AB18" s="473"/>
      <c r="AC18" s="347">
        <v>55.1</v>
      </c>
      <c r="AD18" s="348"/>
      <c r="AE18" s="348"/>
      <c r="AF18" s="348"/>
      <c r="AG18" s="451"/>
      <c r="AH18" s="347">
        <v>52.3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7752080</v>
      </c>
      <c r="BO18" s="384"/>
      <c r="BP18" s="384"/>
      <c r="BQ18" s="384"/>
      <c r="BR18" s="384"/>
      <c r="BS18" s="384"/>
      <c r="BT18" s="384"/>
      <c r="BU18" s="385"/>
      <c r="BV18" s="383">
        <v>7581519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10976954</v>
      </c>
      <c r="BO19" s="384"/>
      <c r="BP19" s="384"/>
      <c r="BQ19" s="384"/>
      <c r="BR19" s="384"/>
      <c r="BS19" s="384"/>
      <c r="BT19" s="384"/>
      <c r="BU19" s="385"/>
      <c r="BV19" s="383">
        <v>10585640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6728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10721972</v>
      </c>
      <c r="BO23" s="384"/>
      <c r="BP23" s="384"/>
      <c r="BQ23" s="384"/>
      <c r="BR23" s="384"/>
      <c r="BS23" s="384"/>
      <c r="BT23" s="384"/>
      <c r="BU23" s="385"/>
      <c r="BV23" s="383">
        <v>11220842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8800</v>
      </c>
      <c r="R24" s="360"/>
      <c r="S24" s="360"/>
      <c r="T24" s="360"/>
      <c r="U24" s="360"/>
      <c r="V24" s="361"/>
      <c r="W24" s="427"/>
      <c r="X24" s="418"/>
      <c r="Y24" s="419"/>
      <c r="Z24" s="356" t="s">
        <v>155</v>
      </c>
      <c r="AA24" s="357"/>
      <c r="AB24" s="357"/>
      <c r="AC24" s="357"/>
      <c r="AD24" s="357"/>
      <c r="AE24" s="357"/>
      <c r="AF24" s="357"/>
      <c r="AG24" s="358"/>
      <c r="AH24" s="359">
        <v>256</v>
      </c>
      <c r="AI24" s="360"/>
      <c r="AJ24" s="360"/>
      <c r="AK24" s="360"/>
      <c r="AL24" s="361"/>
      <c r="AM24" s="359">
        <v>756224</v>
      </c>
      <c r="AN24" s="360"/>
      <c r="AO24" s="360"/>
      <c r="AP24" s="360"/>
      <c r="AQ24" s="360"/>
      <c r="AR24" s="361"/>
      <c r="AS24" s="359">
        <v>2954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4093151</v>
      </c>
      <c r="BO24" s="384"/>
      <c r="BP24" s="384"/>
      <c r="BQ24" s="384"/>
      <c r="BR24" s="384"/>
      <c r="BS24" s="384"/>
      <c r="BT24" s="384"/>
      <c r="BU24" s="385"/>
      <c r="BV24" s="383">
        <v>4231365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6800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211434</v>
      </c>
      <c r="BO25" s="379"/>
      <c r="BP25" s="379"/>
      <c r="BQ25" s="379"/>
      <c r="BR25" s="379"/>
      <c r="BS25" s="379"/>
      <c r="BT25" s="379"/>
      <c r="BU25" s="380"/>
      <c r="BV25" s="378">
        <v>160036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5800</v>
      </c>
      <c r="R26" s="360"/>
      <c r="S26" s="360"/>
      <c r="T26" s="360"/>
      <c r="U26" s="360"/>
      <c r="V26" s="361"/>
      <c r="W26" s="427"/>
      <c r="X26" s="418"/>
      <c r="Y26" s="419"/>
      <c r="Z26" s="356" t="s">
        <v>161</v>
      </c>
      <c r="AA26" s="395"/>
      <c r="AB26" s="395"/>
      <c r="AC26" s="395"/>
      <c r="AD26" s="395"/>
      <c r="AE26" s="395"/>
      <c r="AF26" s="395"/>
      <c r="AG26" s="396"/>
      <c r="AH26" s="359">
        <v>28</v>
      </c>
      <c r="AI26" s="360"/>
      <c r="AJ26" s="360"/>
      <c r="AK26" s="360"/>
      <c r="AL26" s="361"/>
      <c r="AM26" s="359">
        <v>74592</v>
      </c>
      <c r="AN26" s="360"/>
      <c r="AO26" s="360"/>
      <c r="AP26" s="360"/>
      <c r="AQ26" s="360"/>
      <c r="AR26" s="361"/>
      <c r="AS26" s="359">
        <v>2664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3200</v>
      </c>
      <c r="R27" s="360"/>
      <c r="S27" s="360"/>
      <c r="T27" s="360"/>
      <c r="U27" s="360"/>
      <c r="V27" s="361"/>
      <c r="W27" s="427"/>
      <c r="X27" s="418"/>
      <c r="Y27" s="419"/>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376697</v>
      </c>
      <c r="BO27" s="387"/>
      <c r="BP27" s="387"/>
      <c r="BQ27" s="387"/>
      <c r="BR27" s="387"/>
      <c r="BS27" s="387"/>
      <c r="BT27" s="387"/>
      <c r="BU27" s="388"/>
      <c r="BV27" s="386">
        <v>376508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2500</v>
      </c>
      <c r="R28" s="360"/>
      <c r="S28" s="360"/>
      <c r="T28" s="360"/>
      <c r="U28" s="360"/>
      <c r="V28" s="361"/>
      <c r="W28" s="427"/>
      <c r="X28" s="418"/>
      <c r="Y28" s="419"/>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2613880</v>
      </c>
      <c r="BO28" s="379"/>
      <c r="BP28" s="379"/>
      <c r="BQ28" s="379"/>
      <c r="BR28" s="379"/>
      <c r="BS28" s="379"/>
      <c r="BT28" s="379"/>
      <c r="BU28" s="380"/>
      <c r="BV28" s="378">
        <v>2087825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12</v>
      </c>
      <c r="M29" s="360"/>
      <c r="N29" s="360"/>
      <c r="O29" s="360"/>
      <c r="P29" s="361"/>
      <c r="Q29" s="359">
        <v>2400</v>
      </c>
      <c r="R29" s="360"/>
      <c r="S29" s="360"/>
      <c r="T29" s="360"/>
      <c r="U29" s="360"/>
      <c r="V29" s="361"/>
      <c r="W29" s="428"/>
      <c r="X29" s="429"/>
      <c r="Y29" s="430"/>
      <c r="Z29" s="356" t="s">
        <v>172</v>
      </c>
      <c r="AA29" s="357"/>
      <c r="AB29" s="357"/>
      <c r="AC29" s="357"/>
      <c r="AD29" s="357"/>
      <c r="AE29" s="357"/>
      <c r="AF29" s="357"/>
      <c r="AG29" s="358"/>
      <c r="AH29" s="359">
        <v>257</v>
      </c>
      <c r="AI29" s="360"/>
      <c r="AJ29" s="360"/>
      <c r="AK29" s="360"/>
      <c r="AL29" s="361"/>
      <c r="AM29" s="359">
        <v>760478</v>
      </c>
      <c r="AN29" s="360"/>
      <c r="AO29" s="360"/>
      <c r="AP29" s="360"/>
      <c r="AQ29" s="360"/>
      <c r="AR29" s="361"/>
      <c r="AS29" s="359">
        <v>2959</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299201</v>
      </c>
      <c r="BO29" s="384"/>
      <c r="BP29" s="384"/>
      <c r="BQ29" s="384"/>
      <c r="BR29" s="384"/>
      <c r="BS29" s="384"/>
      <c r="BT29" s="384"/>
      <c r="BU29" s="385"/>
      <c r="BV29" s="383">
        <v>199000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3041533</v>
      </c>
      <c r="BO30" s="387"/>
      <c r="BP30" s="387"/>
      <c r="BQ30" s="387"/>
      <c r="BR30" s="387"/>
      <c r="BS30" s="387"/>
      <c r="BT30" s="387"/>
      <c r="BU30" s="388"/>
      <c r="BV30" s="386">
        <v>2890333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越前町国民健康保険事業特別会計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越前町上水道事業会計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越前町簡易水道事業特別会計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福井県市町総合事務組合（一般会計）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越前町公共施設管理公社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越前町温泉事業特別会計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越前町介護保険事業特別会計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越前町国民健康保険病院事業会計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越前町公共下水道事業特別会計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福井県市町総合事務組合（特別会計）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越前町社会福祉協議会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越前町農林漁業体験実習館事業特別会計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越前町後期高齢者医療事業特別会計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越前町集落排水事業特別会計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福井県自治会館組合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越前町土地区画整理事業特別会計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福井県後期高齢者医療広域連合（一般会計）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福井県後期高齢者医療広域連合（特別会計）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公立丹南病院組合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鯖江・丹生消防組合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福井県丹南広域組合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鯖江広域衛生施設組合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1" t="s">
        <v>24</v>
      </c>
      <c r="C41" s="1182"/>
      <c r="D41" s="81"/>
      <c r="E41" s="1183" t="s">
        <v>25</v>
      </c>
      <c r="F41" s="1183"/>
      <c r="G41" s="1183"/>
      <c r="H41" s="1184"/>
      <c r="I41" s="82">
        <v>13993</v>
      </c>
      <c r="J41" s="83">
        <v>13071</v>
      </c>
      <c r="K41" s="83">
        <v>12468</v>
      </c>
      <c r="L41" s="83">
        <v>11306</v>
      </c>
      <c r="M41" s="84">
        <v>10722</v>
      </c>
    </row>
    <row r="42" spans="2:13" ht="27.75" customHeight="1" x14ac:dyDescent="0.15">
      <c r="B42" s="1171"/>
      <c r="C42" s="1172"/>
      <c r="D42" s="85"/>
      <c r="E42" s="1175" t="s">
        <v>26</v>
      </c>
      <c r="F42" s="1175"/>
      <c r="G42" s="1175"/>
      <c r="H42" s="1176"/>
      <c r="I42" s="86">
        <v>257</v>
      </c>
      <c r="J42" s="87">
        <v>225</v>
      </c>
      <c r="K42" s="87">
        <v>192</v>
      </c>
      <c r="L42" s="87">
        <v>160</v>
      </c>
      <c r="M42" s="88">
        <v>211</v>
      </c>
    </row>
    <row r="43" spans="2:13" ht="27.75" customHeight="1" x14ac:dyDescent="0.15">
      <c r="B43" s="1171"/>
      <c r="C43" s="1172"/>
      <c r="D43" s="85"/>
      <c r="E43" s="1175" t="s">
        <v>27</v>
      </c>
      <c r="F43" s="1175"/>
      <c r="G43" s="1175"/>
      <c r="H43" s="1176"/>
      <c r="I43" s="86">
        <v>9055</v>
      </c>
      <c r="J43" s="87">
        <v>8673</v>
      </c>
      <c r="K43" s="87">
        <v>7566</v>
      </c>
      <c r="L43" s="87">
        <v>6936</v>
      </c>
      <c r="M43" s="88">
        <v>6468</v>
      </c>
    </row>
    <row r="44" spans="2:13" ht="27.75" customHeight="1" x14ac:dyDescent="0.15">
      <c r="B44" s="1171"/>
      <c r="C44" s="1172"/>
      <c r="D44" s="85"/>
      <c r="E44" s="1175" t="s">
        <v>28</v>
      </c>
      <c r="F44" s="1175"/>
      <c r="G44" s="1175"/>
      <c r="H44" s="1176"/>
      <c r="I44" s="86">
        <v>274</v>
      </c>
      <c r="J44" s="87">
        <v>254</v>
      </c>
      <c r="K44" s="87">
        <v>309</v>
      </c>
      <c r="L44" s="87">
        <v>328</v>
      </c>
      <c r="M44" s="88">
        <v>550</v>
      </c>
    </row>
    <row r="45" spans="2:13" ht="27.75" customHeight="1" x14ac:dyDescent="0.15">
      <c r="B45" s="1171"/>
      <c r="C45" s="1172"/>
      <c r="D45" s="85"/>
      <c r="E45" s="1175" t="s">
        <v>29</v>
      </c>
      <c r="F45" s="1175"/>
      <c r="G45" s="1175"/>
      <c r="H45" s="1176"/>
      <c r="I45" s="86">
        <v>2107</v>
      </c>
      <c r="J45" s="87">
        <v>2492</v>
      </c>
      <c r="K45" s="87">
        <v>2520</v>
      </c>
      <c r="L45" s="87">
        <v>2373</v>
      </c>
      <c r="M45" s="88">
        <v>2222</v>
      </c>
    </row>
    <row r="46" spans="2:13" ht="27.75" customHeight="1" x14ac:dyDescent="0.15">
      <c r="B46" s="1171"/>
      <c r="C46" s="1172"/>
      <c r="D46" s="85"/>
      <c r="E46" s="1175" t="s">
        <v>30</v>
      </c>
      <c r="F46" s="1175"/>
      <c r="G46" s="1175"/>
      <c r="H46" s="1176"/>
      <c r="I46" s="86" t="s">
        <v>488</v>
      </c>
      <c r="J46" s="87" t="s">
        <v>488</v>
      </c>
      <c r="K46" s="87" t="s">
        <v>488</v>
      </c>
      <c r="L46" s="87" t="s">
        <v>488</v>
      </c>
      <c r="M46" s="88" t="s">
        <v>488</v>
      </c>
    </row>
    <row r="47" spans="2:13" ht="27.75" customHeight="1" x14ac:dyDescent="0.15">
      <c r="B47" s="1171"/>
      <c r="C47" s="1172"/>
      <c r="D47" s="85"/>
      <c r="E47" s="1175" t="s">
        <v>31</v>
      </c>
      <c r="F47" s="1175"/>
      <c r="G47" s="1175"/>
      <c r="H47" s="1176"/>
      <c r="I47" s="86" t="s">
        <v>488</v>
      </c>
      <c r="J47" s="87" t="s">
        <v>488</v>
      </c>
      <c r="K47" s="87" t="s">
        <v>488</v>
      </c>
      <c r="L47" s="87" t="s">
        <v>488</v>
      </c>
      <c r="M47" s="88" t="s">
        <v>488</v>
      </c>
    </row>
    <row r="48" spans="2:13" ht="27.75" customHeight="1" x14ac:dyDescent="0.15">
      <c r="B48" s="1173"/>
      <c r="C48" s="1174"/>
      <c r="D48" s="85"/>
      <c r="E48" s="1175" t="s">
        <v>32</v>
      </c>
      <c r="F48" s="1175"/>
      <c r="G48" s="1175"/>
      <c r="H48" s="1176"/>
      <c r="I48" s="86" t="s">
        <v>488</v>
      </c>
      <c r="J48" s="87" t="s">
        <v>488</v>
      </c>
      <c r="K48" s="87" t="s">
        <v>488</v>
      </c>
      <c r="L48" s="87" t="s">
        <v>488</v>
      </c>
      <c r="M48" s="88" t="s">
        <v>488</v>
      </c>
    </row>
    <row r="49" spans="2:13" ht="27.75" customHeight="1" x14ac:dyDescent="0.15">
      <c r="B49" s="1169" t="s">
        <v>33</v>
      </c>
      <c r="C49" s="1170"/>
      <c r="D49" s="89"/>
      <c r="E49" s="1175" t="s">
        <v>34</v>
      </c>
      <c r="F49" s="1175"/>
      <c r="G49" s="1175"/>
      <c r="H49" s="1176"/>
      <c r="I49" s="86">
        <v>2003</v>
      </c>
      <c r="J49" s="87">
        <v>2506</v>
      </c>
      <c r="K49" s="87">
        <v>2901</v>
      </c>
      <c r="L49" s="87">
        <v>3118</v>
      </c>
      <c r="M49" s="88">
        <v>3741</v>
      </c>
    </row>
    <row r="50" spans="2:13" ht="27.75" customHeight="1" x14ac:dyDescent="0.15">
      <c r="B50" s="1171"/>
      <c r="C50" s="1172"/>
      <c r="D50" s="85"/>
      <c r="E50" s="1175" t="s">
        <v>35</v>
      </c>
      <c r="F50" s="1175"/>
      <c r="G50" s="1175"/>
      <c r="H50" s="1176"/>
      <c r="I50" s="86">
        <v>179</v>
      </c>
      <c r="J50" s="87">
        <v>294</v>
      </c>
      <c r="K50" s="87">
        <v>309</v>
      </c>
      <c r="L50" s="87">
        <v>257</v>
      </c>
      <c r="M50" s="88">
        <v>210</v>
      </c>
    </row>
    <row r="51" spans="2:13" ht="27.75" customHeight="1" x14ac:dyDescent="0.15">
      <c r="B51" s="1173"/>
      <c r="C51" s="1174"/>
      <c r="D51" s="85"/>
      <c r="E51" s="1175" t="s">
        <v>36</v>
      </c>
      <c r="F51" s="1175"/>
      <c r="G51" s="1175"/>
      <c r="H51" s="1176"/>
      <c r="I51" s="86">
        <v>16850</v>
      </c>
      <c r="J51" s="87">
        <v>16303</v>
      </c>
      <c r="K51" s="87">
        <v>15981</v>
      </c>
      <c r="L51" s="87">
        <v>15377</v>
      </c>
      <c r="M51" s="88">
        <v>14589</v>
      </c>
    </row>
    <row r="52" spans="2:13" ht="27.75" customHeight="1" thickBot="1" x14ac:dyDescent="0.2">
      <c r="B52" s="1177" t="s">
        <v>37</v>
      </c>
      <c r="C52" s="1178"/>
      <c r="D52" s="90"/>
      <c r="E52" s="1179" t="s">
        <v>38</v>
      </c>
      <c r="F52" s="1179"/>
      <c r="G52" s="1179"/>
      <c r="H52" s="1180"/>
      <c r="I52" s="91">
        <v>6654</v>
      </c>
      <c r="J52" s="92">
        <v>5613</v>
      </c>
      <c r="K52" s="92">
        <v>3864</v>
      </c>
      <c r="L52" s="92">
        <v>2352</v>
      </c>
      <c r="M52" s="93">
        <v>1634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123742</v>
      </c>
      <c r="E3" s="116"/>
      <c r="F3" s="117">
        <v>59338</v>
      </c>
      <c r="G3" s="118"/>
      <c r="H3" s="119"/>
    </row>
    <row r="4" spans="1:8" x14ac:dyDescent="0.15">
      <c r="A4" s="120"/>
      <c r="B4" s="121"/>
      <c r="C4" s="122"/>
      <c r="D4" s="123">
        <v>71152</v>
      </c>
      <c r="E4" s="124"/>
      <c r="F4" s="125">
        <v>34073</v>
      </c>
      <c r="G4" s="126"/>
      <c r="H4" s="127"/>
    </row>
    <row r="5" spans="1:8" x14ac:dyDescent="0.15">
      <c r="A5" s="108" t="s">
        <v>521</v>
      </c>
      <c r="B5" s="113"/>
      <c r="C5" s="114"/>
      <c r="D5" s="115">
        <v>81854</v>
      </c>
      <c r="E5" s="116"/>
      <c r="F5" s="117">
        <v>42839</v>
      </c>
      <c r="G5" s="118"/>
      <c r="H5" s="119"/>
    </row>
    <row r="6" spans="1:8" x14ac:dyDescent="0.15">
      <c r="A6" s="120"/>
      <c r="B6" s="121"/>
      <c r="C6" s="122"/>
      <c r="D6" s="123">
        <v>57803</v>
      </c>
      <c r="E6" s="124"/>
      <c r="F6" s="125">
        <v>22027</v>
      </c>
      <c r="G6" s="126"/>
      <c r="H6" s="127"/>
    </row>
    <row r="7" spans="1:8" x14ac:dyDescent="0.15">
      <c r="A7" s="108" t="s">
        <v>522</v>
      </c>
      <c r="B7" s="113"/>
      <c r="C7" s="114"/>
      <c r="D7" s="115">
        <v>77323</v>
      </c>
      <c r="E7" s="116"/>
      <c r="F7" s="117">
        <v>46819</v>
      </c>
      <c r="G7" s="118"/>
      <c r="H7" s="119"/>
    </row>
    <row r="8" spans="1:8" x14ac:dyDescent="0.15">
      <c r="A8" s="120"/>
      <c r="B8" s="121"/>
      <c r="C8" s="122"/>
      <c r="D8" s="123">
        <v>57951</v>
      </c>
      <c r="E8" s="124"/>
      <c r="F8" s="125">
        <v>24121</v>
      </c>
      <c r="G8" s="126"/>
      <c r="H8" s="127"/>
    </row>
    <row r="9" spans="1:8" x14ac:dyDescent="0.15">
      <c r="A9" s="108" t="s">
        <v>523</v>
      </c>
      <c r="B9" s="113"/>
      <c r="C9" s="114"/>
      <c r="D9" s="115">
        <v>72323</v>
      </c>
      <c r="E9" s="116"/>
      <c r="F9" s="117">
        <v>53270</v>
      </c>
      <c r="G9" s="118"/>
      <c r="H9" s="119"/>
    </row>
    <row r="10" spans="1:8" x14ac:dyDescent="0.15">
      <c r="A10" s="120"/>
      <c r="B10" s="121"/>
      <c r="C10" s="122"/>
      <c r="D10" s="123">
        <v>30958</v>
      </c>
      <c r="E10" s="124"/>
      <c r="F10" s="125">
        <v>24316</v>
      </c>
      <c r="G10" s="126"/>
      <c r="H10" s="127"/>
    </row>
    <row r="11" spans="1:8" x14ac:dyDescent="0.15">
      <c r="A11" s="108" t="s">
        <v>524</v>
      </c>
      <c r="B11" s="113"/>
      <c r="C11" s="114"/>
      <c r="D11" s="115">
        <v>85463</v>
      </c>
      <c r="E11" s="116"/>
      <c r="F11" s="117">
        <v>53292</v>
      </c>
      <c r="G11" s="118"/>
      <c r="H11" s="119"/>
    </row>
    <row r="12" spans="1:8" x14ac:dyDescent="0.15">
      <c r="A12" s="120"/>
      <c r="B12" s="121"/>
      <c r="C12" s="128"/>
      <c r="D12" s="123">
        <v>50683</v>
      </c>
      <c r="E12" s="124"/>
      <c r="F12" s="125">
        <v>28900</v>
      </c>
      <c r="G12" s="126"/>
      <c r="H12" s="127"/>
    </row>
    <row r="13" spans="1:8" x14ac:dyDescent="0.15">
      <c r="A13" s="108"/>
      <c r="B13" s="113"/>
      <c r="C13" s="129"/>
      <c r="D13" s="130">
        <v>88141</v>
      </c>
      <c r="E13" s="131"/>
      <c r="F13" s="132">
        <v>51112</v>
      </c>
      <c r="G13" s="133"/>
      <c r="H13" s="119"/>
    </row>
    <row r="14" spans="1:8" x14ac:dyDescent="0.15">
      <c r="A14" s="120"/>
      <c r="B14" s="121"/>
      <c r="C14" s="122"/>
      <c r="D14" s="123">
        <v>53709</v>
      </c>
      <c r="E14" s="124"/>
      <c r="F14" s="125">
        <v>26687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8.73</v>
      </c>
      <c r="C19" s="134">
        <f>ROUND(VALUE(SUBSTITUTE(実質収支比率等に係る経年分析!G$48,"▲","-")),2)</f>
        <v>9.5500000000000007</v>
      </c>
      <c r="D19" s="134">
        <f>ROUND(VALUE(SUBSTITUTE(実質収支比率等に係る経年分析!H$48,"▲","-")),2)</f>
        <v>9.42</v>
      </c>
      <c r="E19" s="134">
        <f>ROUND(VALUE(SUBSTITUTE(実質収支比率等に係る経年分析!I$48,"▲","-")),2)</f>
        <v>8.1199999999999992</v>
      </c>
      <c r="F19" s="134">
        <f>ROUND(VALUE(SUBSTITUTE(実質収支比率等に係る経年分析!J$48,"▲","-")),2)</f>
        <v>9.5500000000000007</v>
      </c>
    </row>
    <row r="20" spans="1:11" x14ac:dyDescent="0.15">
      <c r="A20" s="134" t="s">
        <v>43</v>
      </c>
      <c r="B20" s="134">
        <f>ROUND(VALUE(SUBSTITUTE(実質収支比率等に係る経年分析!F$47,"▲","-")),2)</f>
        <v>9.56</v>
      </c>
      <c r="C20" s="134">
        <f>ROUND(VALUE(SUBSTITUTE(実質収支比率等に係る経年分析!G$47,"▲","-")),2)</f>
        <v>13.97</v>
      </c>
      <c r="D20" s="134">
        <f>ROUND(VALUE(SUBSTITUTE(実質収支比率等に係る経年分析!H$47,"▲","-")),2)</f>
        <v>19.010000000000002</v>
      </c>
      <c r="E20" s="134">
        <f>ROUND(VALUE(SUBSTITUTE(実質収支比率等に係る経年分析!I$47,"▲","-")),2)</f>
        <v>23.76</v>
      </c>
      <c r="F20" s="134">
        <f>ROUND(VALUE(SUBSTITUTE(実質収支比率等に係る経年分析!J$47,"▲","-")),2)</f>
        <v>29.85</v>
      </c>
    </row>
    <row r="21" spans="1:11" x14ac:dyDescent="0.15">
      <c r="A21" s="134" t="s">
        <v>44</v>
      </c>
      <c r="B21" s="134">
        <f>IF(ISNUMBER(VALUE(SUBSTITUTE(実質収支比率等に係る経年分析!F$49,"▲","-"))),ROUND(VALUE(SUBSTITUTE(実質収支比率等に係る経年分析!F$49,"▲","-")),2),NA())</f>
        <v>6.86</v>
      </c>
      <c r="C21" s="134">
        <f>IF(ISNUMBER(VALUE(SUBSTITUTE(実質収支比率等に係る経年分析!G$49,"▲","-"))),ROUND(VALUE(SUBSTITUTE(実質収支比率等に係る経年分析!G$49,"▲","-")),2),NA())</f>
        <v>5.17</v>
      </c>
      <c r="D21" s="134">
        <f>IF(ISNUMBER(VALUE(SUBSTITUTE(実質収支比率等に係る経年分析!H$49,"▲","-"))),ROUND(VALUE(SUBSTITUTE(実質収支比率等に係る経年分析!H$49,"▲","-")),2),NA())</f>
        <v>4.58</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7.41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越前町簡易水道事業特別会計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越前町集落排水事業特別会計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越前町公共下水道事業特別会計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越前町介護保険事業特別会計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越前町国民健康保険事業特別会計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x14ac:dyDescent="0.15">
      <c r="A34" s="135" t="str">
        <f>IF(連結実質赤字比率に係る赤字・黒字の構成分析!C$36="",NA(),連結実質赤字比率に係る赤字・黒字の構成分析!C$36)</f>
        <v>越前町上水道事業会計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x14ac:dyDescent="0.15">
      <c r="A35" s="135" t="str">
        <f>IF(連結実質赤字比率に係る赤字・黒字の構成分析!C$35="",NA(),連結実質赤字比率に係る赤字・黒字の構成分析!C$35)</f>
        <v>越前町国民健康保険病院事業会計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9.5299999999999994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1975</v>
      </c>
      <c r="E42" s="136"/>
      <c r="F42" s="136"/>
      <c r="G42" s="136">
        <f>'実質公債費比率（分子）の構造'!L$52</f>
        <v>2047</v>
      </c>
      <c r="H42" s="136"/>
      <c r="I42" s="136"/>
      <c r="J42" s="136">
        <f>'実質公債費比率（分子）の構造'!M$52</f>
        <v>2015</v>
      </c>
      <c r="K42" s="136"/>
      <c r="L42" s="136"/>
      <c r="M42" s="136">
        <f>'実質公債費比率（分子）の構造'!N$52</f>
        <v>1928</v>
      </c>
      <c r="N42" s="136"/>
      <c r="O42" s="136"/>
      <c r="P42" s="136">
        <f>'実質公債費比率（分子）の構造'!O$52</f>
        <v>2013</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36</v>
      </c>
      <c r="C44" s="136"/>
      <c r="D44" s="136"/>
      <c r="E44" s="136">
        <f>'実質公債費比率（分子）の構造'!L$50</f>
        <v>34</v>
      </c>
      <c r="F44" s="136"/>
      <c r="G44" s="136"/>
      <c r="H44" s="136">
        <f>'実質公債費比率（分子）の構造'!M$50</f>
        <v>33</v>
      </c>
      <c r="I44" s="136"/>
      <c r="J44" s="136"/>
      <c r="K44" s="136">
        <f>'実質公債費比率（分子）の構造'!N$50</f>
        <v>32</v>
      </c>
      <c r="L44" s="136"/>
      <c r="M44" s="136"/>
      <c r="N44" s="136">
        <f>'実質公債費比率（分子）の構造'!O$50</f>
        <v>31</v>
      </c>
      <c r="O44" s="136"/>
      <c r="P44" s="136"/>
    </row>
    <row r="45" spans="1:16" x14ac:dyDescent="0.15">
      <c r="A45" s="136" t="s">
        <v>54</v>
      </c>
      <c r="B45" s="136">
        <f>'実質公債費比率（分子）の構造'!K$49</f>
        <v>34</v>
      </c>
      <c r="C45" s="136"/>
      <c r="D45" s="136"/>
      <c r="E45" s="136">
        <f>'実質公債費比率（分子）の構造'!L$49</f>
        <v>28</v>
      </c>
      <c r="F45" s="136"/>
      <c r="G45" s="136"/>
      <c r="H45" s="136">
        <f>'実質公債費比率（分子）の構造'!M$49</f>
        <v>38</v>
      </c>
      <c r="I45" s="136"/>
      <c r="J45" s="136"/>
      <c r="K45" s="136">
        <f>'実質公債費比率（分子）の構造'!N$49</f>
        <v>44</v>
      </c>
      <c r="L45" s="136"/>
      <c r="M45" s="136"/>
      <c r="N45" s="136">
        <f>'実質公債費比率（分子）の構造'!O$49</f>
        <v>50</v>
      </c>
      <c r="O45" s="136"/>
      <c r="P45" s="136"/>
    </row>
    <row r="46" spans="1:16" x14ac:dyDescent="0.15">
      <c r="A46" s="136" t="s">
        <v>55</v>
      </c>
      <c r="B46" s="136">
        <f>'実質公債費比率（分子）の構造'!K$48</f>
        <v>912</v>
      </c>
      <c r="C46" s="136"/>
      <c r="D46" s="136"/>
      <c r="E46" s="136">
        <f>'実質公債費比率（分子）の構造'!L$48</f>
        <v>874</v>
      </c>
      <c r="F46" s="136"/>
      <c r="G46" s="136"/>
      <c r="H46" s="136">
        <f>'実質公債費比率（分子）の構造'!M$48</f>
        <v>875</v>
      </c>
      <c r="I46" s="136"/>
      <c r="J46" s="136"/>
      <c r="K46" s="136">
        <f>'実質公債費比率（分子）の構造'!N$48</f>
        <v>846</v>
      </c>
      <c r="L46" s="136"/>
      <c r="M46" s="136"/>
      <c r="N46" s="136">
        <f>'実質公債費比率（分子）の構造'!O$48</f>
        <v>784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1891</v>
      </c>
      <c r="C49" s="136"/>
      <c r="D49" s="136"/>
      <c r="E49" s="136">
        <f>'実質公債費比率（分子）の構造'!L$45</f>
        <v>1921</v>
      </c>
      <c r="F49" s="136"/>
      <c r="G49" s="136"/>
      <c r="H49" s="136">
        <f>'実質公債費比率（分子）の構造'!M$45</f>
        <v>1812</v>
      </c>
      <c r="I49" s="136"/>
      <c r="J49" s="136"/>
      <c r="K49" s="136">
        <f>'実質公債費比率（分子）の構造'!N$45</f>
        <v>1843</v>
      </c>
      <c r="L49" s="136"/>
      <c r="M49" s="136"/>
      <c r="N49" s="136">
        <f>'実質公債費比率（分子）の構造'!O$45</f>
        <v>1842</v>
      </c>
      <c r="O49" s="136"/>
      <c r="P49" s="136"/>
    </row>
    <row r="50" spans="1:16" x14ac:dyDescent="0.15">
      <c r="A50" s="136" t="s">
        <v>59</v>
      </c>
      <c r="B50" s="136" t="e">
        <f>NA()</f>
        <v>#N/A</v>
      </c>
      <c r="C50" s="136">
        <f>IF(ISNUMBER('実質公債費比率（分子）の構造'!K$53),'実質公債費比率（分子）の構造'!K$53,NA())</f>
        <v>898</v>
      </c>
      <c r="D50" s="136" t="e">
        <f>NA()</f>
        <v>#N/A</v>
      </c>
      <c r="E50" s="136" t="e">
        <f>NA()</f>
        <v>#N/A</v>
      </c>
      <c r="F50" s="136">
        <f>IF(ISNUMBER('実質公債費比率（分子）の構造'!L$53),'実質公債費比率（分子）の構造'!L$53,NA())</f>
        <v>810</v>
      </c>
      <c r="G50" s="136" t="e">
        <f>NA()</f>
        <v>#N/A</v>
      </c>
      <c r="H50" s="136" t="e">
        <f>NA()</f>
        <v>#N/A</v>
      </c>
      <c r="I50" s="136">
        <f>IF(ISNUMBER('実質公債費比率（分子）の構造'!M$53),'実質公債費比率（分子）の構造'!M$53,NA())</f>
        <v>743</v>
      </c>
      <c r="J50" s="136" t="e">
        <f>NA()</f>
        <v>#N/A</v>
      </c>
      <c r="K50" s="136" t="e">
        <f>NA()</f>
        <v>#N/A</v>
      </c>
      <c r="L50" s="136">
        <f>IF(ISNUMBER('実質公債費比率（分子）の構造'!N$53),'実質公債費比率（分子）の構造'!N$53,NA())</f>
        <v>837</v>
      </c>
      <c r="M50" s="136" t="e">
        <f>NA()</f>
        <v>#N/A</v>
      </c>
      <c r="N50" s="136" t="e">
        <f>NA()</f>
        <v>#N/A</v>
      </c>
      <c r="O50" s="136">
        <f>IF(ISNUMBER('実質公債費比率（分子）の構造'!O$53),'実質公債費比率（分子）の構造'!O$53,NA())</f>
        <v>694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16850</v>
      </c>
      <c r="E56" s="135"/>
      <c r="F56" s="135"/>
      <c r="G56" s="135">
        <f>'将来負担比率（分子）の構造'!J$51</f>
        <v>16303</v>
      </c>
      <c r="H56" s="135"/>
      <c r="I56" s="135"/>
      <c r="J56" s="135">
        <f>'将来負担比率（分子）の構造'!K$51</f>
        <v>15981</v>
      </c>
      <c r="K56" s="135"/>
      <c r="L56" s="135"/>
      <c r="M56" s="135">
        <f>'将来負担比率（分子）の構造'!L$51</f>
        <v>15377</v>
      </c>
      <c r="N56" s="135"/>
      <c r="O56" s="135"/>
      <c r="P56" s="135">
        <f>'将来負担比率（分子）の構造'!M$51</f>
        <v>14589</v>
      </c>
    </row>
    <row r="57" spans="1:16" x14ac:dyDescent="0.15">
      <c r="A57" s="135" t="s">
        <v>35</v>
      </c>
      <c r="B57" s="135"/>
      <c r="C57" s="135"/>
      <c r="D57" s="135">
        <f>'将来負担比率（分子）の構造'!I$50</f>
        <v>179</v>
      </c>
      <c r="E57" s="135"/>
      <c r="F57" s="135"/>
      <c r="G57" s="135">
        <f>'将来負担比率（分子）の構造'!J$50</f>
        <v>294</v>
      </c>
      <c r="H57" s="135"/>
      <c r="I57" s="135"/>
      <c r="J57" s="135">
        <f>'将来負担比率（分子）の構造'!K$50</f>
        <v>309</v>
      </c>
      <c r="K57" s="135"/>
      <c r="L57" s="135"/>
      <c r="M57" s="135">
        <f>'将来負担比率（分子）の構造'!L$50</f>
        <v>257</v>
      </c>
      <c r="N57" s="135"/>
      <c r="O57" s="135"/>
      <c r="P57" s="135">
        <f>'将来負担比率（分子）の構造'!M$50</f>
        <v>210</v>
      </c>
    </row>
    <row r="58" spans="1:16" x14ac:dyDescent="0.15">
      <c r="A58" s="135" t="s">
        <v>34</v>
      </c>
      <c r="B58" s="135"/>
      <c r="C58" s="135"/>
      <c r="D58" s="135">
        <f>'将来負担比率（分子）の構造'!I$49</f>
        <v>2003</v>
      </c>
      <c r="E58" s="135"/>
      <c r="F58" s="135"/>
      <c r="G58" s="135">
        <f>'将来負担比率（分子）の構造'!J$49</f>
        <v>2506</v>
      </c>
      <c r="H58" s="135"/>
      <c r="I58" s="135"/>
      <c r="J58" s="135">
        <f>'将来負担比率（分子）の構造'!K$49</f>
        <v>2901</v>
      </c>
      <c r="K58" s="135"/>
      <c r="L58" s="135"/>
      <c r="M58" s="135">
        <f>'将来負担比率（分子）の構造'!L$49</f>
        <v>3118</v>
      </c>
      <c r="N58" s="135"/>
      <c r="O58" s="135"/>
      <c r="P58" s="135">
        <f>'将来負担比率（分子）の構造'!M$49</f>
        <v>3741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2107</v>
      </c>
      <c r="C62" s="135"/>
      <c r="D62" s="135"/>
      <c r="E62" s="135">
        <f>'将来負担比率（分子）の構造'!J$45</f>
        <v>2492</v>
      </c>
      <c r="F62" s="135"/>
      <c r="G62" s="135"/>
      <c r="H62" s="135">
        <f>'将来負担比率（分子）の構造'!K$45</f>
        <v>2520</v>
      </c>
      <c r="I62" s="135"/>
      <c r="J62" s="135"/>
      <c r="K62" s="135">
        <f>'将来負担比率（分子）の構造'!L$45</f>
        <v>2373</v>
      </c>
      <c r="L62" s="135"/>
      <c r="M62" s="135"/>
      <c r="N62" s="135">
        <f>'将来負担比率（分子）の構造'!M$45</f>
        <v>2222</v>
      </c>
      <c r="O62" s="135"/>
      <c r="P62" s="135"/>
    </row>
    <row r="63" spans="1:16" x14ac:dyDescent="0.15">
      <c r="A63" s="135" t="s">
        <v>28</v>
      </c>
      <c r="B63" s="135">
        <f>'将来負担比率（分子）の構造'!I$44</f>
        <v>274</v>
      </c>
      <c r="C63" s="135"/>
      <c r="D63" s="135"/>
      <c r="E63" s="135">
        <f>'将来負担比率（分子）の構造'!J$44</f>
        <v>254</v>
      </c>
      <c r="F63" s="135"/>
      <c r="G63" s="135"/>
      <c r="H63" s="135">
        <f>'将来負担比率（分子）の構造'!K$44</f>
        <v>309</v>
      </c>
      <c r="I63" s="135"/>
      <c r="J63" s="135"/>
      <c r="K63" s="135">
        <f>'将来負担比率（分子）の構造'!L$44</f>
        <v>328</v>
      </c>
      <c r="L63" s="135"/>
      <c r="M63" s="135"/>
      <c r="N63" s="135">
        <f>'将来負担比率（分子）の構造'!M$44</f>
        <v>550</v>
      </c>
      <c r="O63" s="135"/>
      <c r="P63" s="135"/>
    </row>
    <row r="64" spans="1:16" x14ac:dyDescent="0.15">
      <c r="A64" s="135" t="s">
        <v>27</v>
      </c>
      <c r="B64" s="135">
        <f>'将来負担比率（分子）の構造'!I$43</f>
        <v>9055</v>
      </c>
      <c r="C64" s="135"/>
      <c r="D64" s="135"/>
      <c r="E64" s="135">
        <f>'将来負担比率（分子）の構造'!J$43</f>
        <v>8673</v>
      </c>
      <c r="F64" s="135"/>
      <c r="G64" s="135"/>
      <c r="H64" s="135">
        <f>'将来負担比率（分子）の構造'!K$43</f>
        <v>7566</v>
      </c>
      <c r="I64" s="135"/>
      <c r="J64" s="135"/>
      <c r="K64" s="135">
        <f>'将来負担比率（分子）の構造'!L$43</f>
        <v>6936</v>
      </c>
      <c r="L64" s="135"/>
      <c r="M64" s="135"/>
      <c r="N64" s="135">
        <f>'将来負担比率（分子）の構造'!M$43</f>
        <v>6468</v>
      </c>
      <c r="O64" s="135"/>
      <c r="P64" s="135"/>
    </row>
    <row r="65" spans="1:16" x14ac:dyDescent="0.15">
      <c r="A65" s="135" t="s">
        <v>26</v>
      </c>
      <c r="B65" s="135">
        <f>'将来負担比率（分子）の構造'!I$42</f>
        <v>257</v>
      </c>
      <c r="C65" s="135"/>
      <c r="D65" s="135"/>
      <c r="E65" s="135">
        <f>'将来負担比率（分子）の構造'!J$42</f>
        <v>225</v>
      </c>
      <c r="F65" s="135"/>
      <c r="G65" s="135"/>
      <c r="H65" s="135">
        <f>'将来負担比率（分子）の構造'!K$42</f>
        <v>192</v>
      </c>
      <c r="I65" s="135"/>
      <c r="J65" s="135"/>
      <c r="K65" s="135">
        <f>'将来負担比率（分子）の構造'!L$42</f>
        <v>160</v>
      </c>
      <c r="L65" s="135"/>
      <c r="M65" s="135"/>
      <c r="N65" s="135">
        <f>'将来負担比率（分子）の構造'!M$42</f>
        <v>211</v>
      </c>
      <c r="O65" s="135"/>
      <c r="P65" s="135"/>
    </row>
    <row r="66" spans="1:16" x14ac:dyDescent="0.15">
      <c r="A66" s="135" t="s">
        <v>25</v>
      </c>
      <c r="B66" s="135">
        <f>'将来負担比率（分子）の構造'!I$41</f>
        <v>13993</v>
      </c>
      <c r="C66" s="135"/>
      <c r="D66" s="135"/>
      <c r="E66" s="135">
        <f>'将来負担比率（分子）の構造'!J$41</f>
        <v>13071</v>
      </c>
      <c r="F66" s="135"/>
      <c r="G66" s="135"/>
      <c r="H66" s="135">
        <f>'将来負担比率（分子）の構造'!K$41</f>
        <v>12468</v>
      </c>
      <c r="I66" s="135"/>
      <c r="J66" s="135"/>
      <c r="K66" s="135">
        <f>'将来負担比率（分子）の構造'!L$41</f>
        <v>11306</v>
      </c>
      <c r="L66" s="135"/>
      <c r="M66" s="135"/>
      <c r="N66" s="135">
        <f>'将来負担比率（分子）の構造'!M$41</f>
        <v>10722</v>
      </c>
      <c r="O66" s="135"/>
      <c r="P66" s="135"/>
    </row>
    <row r="67" spans="1:16" x14ac:dyDescent="0.15">
      <c r="A67" s="135" t="s">
        <v>63</v>
      </c>
      <c r="B67" s="135" t="e">
        <f>NA()</f>
        <v>#N/A</v>
      </c>
      <c r="C67" s="135">
        <f>IF(ISNUMBER('将来負担比率（分子）の構造'!I$52), IF('将来負担比率（分子）の構造'!I$52 &lt; 0, 0, '将来負担比率（分子）の構造'!I$52), NA())</f>
        <v>6654</v>
      </c>
      <c r="D67" s="135" t="e">
        <f>NA()</f>
        <v>#N/A</v>
      </c>
      <c r="E67" s="135" t="e">
        <f>NA()</f>
        <v>#N/A</v>
      </c>
      <c r="F67" s="135">
        <f>IF(ISNUMBER('将来負担比率（分子）の構造'!J$52), IF('将来負担比率（分子）の構造'!J$52 &lt; 0, 0, '将来負担比率（分子）の構造'!J$52), NA())</f>
        <v>5613</v>
      </c>
      <c r="G67" s="135" t="e">
        <f>NA()</f>
        <v>#N/A</v>
      </c>
      <c r="H67" s="135" t="e">
        <f>NA()</f>
        <v>#N/A</v>
      </c>
      <c r="I67" s="135">
        <f>IF(ISNUMBER('将来負担比率（分子）の構造'!K$52), IF('将来負担比率（分子）の構造'!K$52 &lt; 0, 0, '将来負担比率（分子）の構造'!K$52), NA())</f>
        <v>3864</v>
      </c>
      <c r="J67" s="135" t="e">
        <f>NA()</f>
        <v>#N/A</v>
      </c>
      <c r="K67" s="135" t="e">
        <f>NA()</f>
        <v>#N/A</v>
      </c>
      <c r="L67" s="135">
        <f>IF(ISNUMBER('将来負担比率（分子）の構造'!L$52), IF('将来負担比率（分子）の構造'!L$52 &lt; 0, 0, '将来負担比率（分子）の構造'!L$52), NA())</f>
        <v>2352</v>
      </c>
      <c r="M67" s="135" t="e">
        <f>NA()</f>
        <v>#N/A</v>
      </c>
      <c r="N67" s="135" t="e">
        <f>NA()</f>
        <v>#N/A</v>
      </c>
      <c r="O67" s="135">
        <f>IF(ISNUMBER('将来負担比率（分子）の構造'!M$52), IF('将来負担比率（分子）の構造'!M$52 &lt; 0, 0, '将来負担比率（分子）の構造'!M$52), NA())</f>
        <v>1634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2334280</v>
      </c>
      <c r="S5" s="639"/>
      <c r="T5" s="639"/>
      <c r="U5" s="639"/>
      <c r="V5" s="639"/>
      <c r="W5" s="639"/>
      <c r="X5" s="639"/>
      <c r="Y5" s="686"/>
      <c r="Z5" s="699">
        <v>16.100000000000001</v>
      </c>
      <c r="AA5" s="699"/>
      <c r="AB5" s="699"/>
      <c r="AC5" s="699"/>
      <c r="AD5" s="700">
        <v>2334280</v>
      </c>
      <c r="AE5" s="700"/>
      <c r="AF5" s="700"/>
      <c r="AG5" s="700"/>
      <c r="AH5" s="700"/>
      <c r="AI5" s="700"/>
      <c r="AJ5" s="700"/>
      <c r="AK5" s="700"/>
      <c r="AL5" s="687">
        <v>27.9</v>
      </c>
      <c r="AM5" s="656"/>
      <c r="AN5" s="656"/>
      <c r="AO5" s="688"/>
      <c r="AP5" s="673" t="s">
        <v>210</v>
      </c>
      <c r="AQ5" s="674"/>
      <c r="AR5" s="674"/>
      <c r="AS5" s="674"/>
      <c r="AT5" s="674"/>
      <c r="AU5" s="674"/>
      <c r="AV5" s="674"/>
      <c r="AW5" s="674"/>
      <c r="AX5" s="674"/>
      <c r="AY5" s="674"/>
      <c r="AZ5" s="674"/>
      <c r="BA5" s="674"/>
      <c r="BB5" s="674"/>
      <c r="BC5" s="674"/>
      <c r="BD5" s="674"/>
      <c r="BE5" s="674"/>
      <c r="BF5" s="675"/>
      <c r="BG5" s="588">
        <v>2314509</v>
      </c>
      <c r="BH5" s="589"/>
      <c r="BI5" s="589"/>
      <c r="BJ5" s="589"/>
      <c r="BK5" s="589"/>
      <c r="BL5" s="589"/>
      <c r="BM5" s="589"/>
      <c r="BN5" s="590"/>
      <c r="BO5" s="641">
        <v>99.2</v>
      </c>
      <c r="BP5" s="641"/>
      <c r="BQ5" s="641"/>
      <c r="BR5" s="641"/>
      <c r="BS5" s="642">
        <v>30534</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107936</v>
      </c>
      <c r="S6" s="589"/>
      <c r="T6" s="589"/>
      <c r="U6" s="589"/>
      <c r="V6" s="589"/>
      <c r="W6" s="589"/>
      <c r="X6" s="589"/>
      <c r="Y6" s="590"/>
      <c r="Z6" s="641">
        <v>0.7</v>
      </c>
      <c r="AA6" s="641"/>
      <c r="AB6" s="641"/>
      <c r="AC6" s="641"/>
      <c r="AD6" s="642">
        <v>107936</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2314509</v>
      </c>
      <c r="BH6" s="589"/>
      <c r="BI6" s="589"/>
      <c r="BJ6" s="589"/>
      <c r="BK6" s="589"/>
      <c r="BL6" s="589"/>
      <c r="BM6" s="589"/>
      <c r="BN6" s="590"/>
      <c r="BO6" s="641">
        <v>99.2</v>
      </c>
      <c r="BP6" s="641"/>
      <c r="BQ6" s="641"/>
      <c r="BR6" s="641"/>
      <c r="BS6" s="642">
        <v>30534</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107657</v>
      </c>
      <c r="CS6" s="589"/>
      <c r="CT6" s="589"/>
      <c r="CU6" s="589"/>
      <c r="CV6" s="589"/>
      <c r="CW6" s="589"/>
      <c r="CX6" s="589"/>
      <c r="CY6" s="590"/>
      <c r="CZ6" s="641">
        <v>0.8</v>
      </c>
      <c r="DA6" s="641"/>
      <c r="DB6" s="641"/>
      <c r="DC6" s="641"/>
      <c r="DD6" s="594" t="s">
        <v>217</v>
      </c>
      <c r="DE6" s="589"/>
      <c r="DF6" s="589"/>
      <c r="DG6" s="589"/>
      <c r="DH6" s="589"/>
      <c r="DI6" s="589"/>
      <c r="DJ6" s="589"/>
      <c r="DK6" s="589"/>
      <c r="DL6" s="589"/>
      <c r="DM6" s="589"/>
      <c r="DN6" s="589"/>
      <c r="DO6" s="589"/>
      <c r="DP6" s="590"/>
      <c r="DQ6" s="594">
        <v>107537</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6497</v>
      </c>
      <c r="S7" s="589"/>
      <c r="T7" s="589"/>
      <c r="U7" s="589"/>
      <c r="V7" s="589"/>
      <c r="W7" s="589"/>
      <c r="X7" s="589"/>
      <c r="Y7" s="590"/>
      <c r="Z7" s="641">
        <v>0</v>
      </c>
      <c r="AA7" s="641"/>
      <c r="AB7" s="641"/>
      <c r="AC7" s="641"/>
      <c r="AD7" s="642">
        <v>6497</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1125901</v>
      </c>
      <c r="BH7" s="589"/>
      <c r="BI7" s="589"/>
      <c r="BJ7" s="589"/>
      <c r="BK7" s="589"/>
      <c r="BL7" s="589"/>
      <c r="BM7" s="589"/>
      <c r="BN7" s="590"/>
      <c r="BO7" s="641">
        <v>48.2</v>
      </c>
      <c r="BP7" s="641"/>
      <c r="BQ7" s="641"/>
      <c r="BR7" s="641"/>
      <c r="BS7" s="642">
        <v>30534</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1948732</v>
      </c>
      <c r="CS7" s="589"/>
      <c r="CT7" s="589"/>
      <c r="CU7" s="589"/>
      <c r="CV7" s="589"/>
      <c r="CW7" s="589"/>
      <c r="CX7" s="589"/>
      <c r="CY7" s="590"/>
      <c r="CZ7" s="641">
        <v>14.3</v>
      </c>
      <c r="DA7" s="641"/>
      <c r="DB7" s="641"/>
      <c r="DC7" s="641"/>
      <c r="DD7" s="594">
        <v>19401</v>
      </c>
      <c r="DE7" s="589"/>
      <c r="DF7" s="589"/>
      <c r="DG7" s="589"/>
      <c r="DH7" s="589"/>
      <c r="DI7" s="589"/>
      <c r="DJ7" s="589"/>
      <c r="DK7" s="589"/>
      <c r="DL7" s="589"/>
      <c r="DM7" s="589"/>
      <c r="DN7" s="589"/>
      <c r="DO7" s="589"/>
      <c r="DP7" s="590"/>
      <c r="DQ7" s="594">
        <v>1683500</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21489</v>
      </c>
      <c r="S8" s="589"/>
      <c r="T8" s="589"/>
      <c r="U8" s="589"/>
      <c r="V8" s="589"/>
      <c r="W8" s="589"/>
      <c r="X8" s="589"/>
      <c r="Y8" s="590"/>
      <c r="Z8" s="641">
        <v>0.1</v>
      </c>
      <c r="AA8" s="641"/>
      <c r="AB8" s="641"/>
      <c r="AC8" s="641"/>
      <c r="AD8" s="642">
        <v>21489</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41244</v>
      </c>
      <c r="BH8" s="589"/>
      <c r="BI8" s="589"/>
      <c r="BJ8" s="589"/>
      <c r="BK8" s="589"/>
      <c r="BL8" s="589"/>
      <c r="BM8" s="589"/>
      <c r="BN8" s="590"/>
      <c r="BO8" s="641">
        <v>1.8</v>
      </c>
      <c r="BP8" s="641"/>
      <c r="BQ8" s="641"/>
      <c r="BR8" s="641"/>
      <c r="BS8" s="594" t="s">
        <v>112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3268845</v>
      </c>
      <c r="CS8" s="589"/>
      <c r="CT8" s="589"/>
      <c r="CU8" s="589"/>
      <c r="CV8" s="589"/>
      <c r="CW8" s="589"/>
      <c r="CX8" s="589"/>
      <c r="CY8" s="590"/>
      <c r="CZ8" s="641">
        <v>24</v>
      </c>
      <c r="DA8" s="641"/>
      <c r="DB8" s="641"/>
      <c r="DC8" s="641"/>
      <c r="DD8" s="594">
        <v>91525</v>
      </c>
      <c r="DE8" s="589"/>
      <c r="DF8" s="589"/>
      <c r="DG8" s="589"/>
      <c r="DH8" s="589"/>
      <c r="DI8" s="589"/>
      <c r="DJ8" s="589"/>
      <c r="DK8" s="589"/>
      <c r="DL8" s="589"/>
      <c r="DM8" s="589"/>
      <c r="DN8" s="589"/>
      <c r="DO8" s="589"/>
      <c r="DP8" s="590"/>
      <c r="DQ8" s="594">
        <v>1796089</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12377</v>
      </c>
      <c r="S9" s="589"/>
      <c r="T9" s="589"/>
      <c r="U9" s="589"/>
      <c r="V9" s="589"/>
      <c r="W9" s="589"/>
      <c r="X9" s="589"/>
      <c r="Y9" s="590"/>
      <c r="Z9" s="641">
        <v>0.1</v>
      </c>
      <c r="AA9" s="641"/>
      <c r="AB9" s="641"/>
      <c r="AC9" s="641"/>
      <c r="AD9" s="642">
        <v>12377</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900774</v>
      </c>
      <c r="BH9" s="589"/>
      <c r="BI9" s="589"/>
      <c r="BJ9" s="589"/>
      <c r="BK9" s="589"/>
      <c r="BL9" s="589"/>
      <c r="BM9" s="589"/>
      <c r="BN9" s="590"/>
      <c r="BO9" s="641">
        <v>38.6</v>
      </c>
      <c r="BP9" s="641"/>
      <c r="BQ9" s="641"/>
      <c r="BR9" s="641"/>
      <c r="BS9" s="594" t="s">
        <v>112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959604</v>
      </c>
      <c r="CS9" s="589"/>
      <c r="CT9" s="589"/>
      <c r="CU9" s="589"/>
      <c r="CV9" s="589"/>
      <c r="CW9" s="589"/>
      <c r="CX9" s="589"/>
      <c r="CY9" s="590"/>
      <c r="CZ9" s="641">
        <v>7</v>
      </c>
      <c r="DA9" s="641"/>
      <c r="DB9" s="641"/>
      <c r="DC9" s="641"/>
      <c r="DD9" s="594">
        <v>8500</v>
      </c>
      <c r="DE9" s="589"/>
      <c r="DF9" s="589"/>
      <c r="DG9" s="589"/>
      <c r="DH9" s="589"/>
      <c r="DI9" s="589"/>
      <c r="DJ9" s="589"/>
      <c r="DK9" s="589"/>
      <c r="DL9" s="589"/>
      <c r="DM9" s="589"/>
      <c r="DN9" s="589"/>
      <c r="DO9" s="589"/>
      <c r="DP9" s="590"/>
      <c r="DQ9" s="594">
        <v>909031</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240754</v>
      </c>
      <c r="S10" s="589"/>
      <c r="T10" s="589"/>
      <c r="U10" s="589"/>
      <c r="V10" s="589"/>
      <c r="W10" s="589"/>
      <c r="X10" s="589"/>
      <c r="Y10" s="590"/>
      <c r="Z10" s="641">
        <v>1.7</v>
      </c>
      <c r="AA10" s="641"/>
      <c r="AB10" s="641"/>
      <c r="AC10" s="641"/>
      <c r="AD10" s="642">
        <v>240754</v>
      </c>
      <c r="AE10" s="642"/>
      <c r="AF10" s="642"/>
      <c r="AG10" s="642"/>
      <c r="AH10" s="642"/>
      <c r="AI10" s="642"/>
      <c r="AJ10" s="642"/>
      <c r="AK10" s="642"/>
      <c r="AL10" s="611">
        <v>2.9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45378</v>
      </c>
      <c r="BH10" s="589"/>
      <c r="BI10" s="589"/>
      <c r="BJ10" s="589"/>
      <c r="BK10" s="589"/>
      <c r="BL10" s="589"/>
      <c r="BM10" s="589"/>
      <c r="BN10" s="590"/>
      <c r="BO10" s="641">
        <v>1.9</v>
      </c>
      <c r="BP10" s="641"/>
      <c r="BQ10" s="641"/>
      <c r="BR10" s="641"/>
      <c r="BS10" s="594">
        <v>7922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43935</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1654</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138505</v>
      </c>
      <c r="BH11" s="589"/>
      <c r="BI11" s="589"/>
      <c r="BJ11" s="589"/>
      <c r="BK11" s="589"/>
      <c r="BL11" s="589"/>
      <c r="BM11" s="589"/>
      <c r="BN11" s="590"/>
      <c r="BO11" s="641">
        <v>5.9</v>
      </c>
      <c r="BP11" s="641"/>
      <c r="BQ11" s="641"/>
      <c r="BR11" s="641"/>
      <c r="BS11" s="594">
        <v>22612</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1192965</v>
      </c>
      <c r="CS11" s="589"/>
      <c r="CT11" s="589"/>
      <c r="CU11" s="589"/>
      <c r="CV11" s="589"/>
      <c r="CW11" s="589"/>
      <c r="CX11" s="589"/>
      <c r="CY11" s="590"/>
      <c r="CZ11" s="641">
        <v>8.6999999999999993</v>
      </c>
      <c r="DA11" s="641"/>
      <c r="DB11" s="641"/>
      <c r="DC11" s="641"/>
      <c r="DD11" s="594">
        <v>465776</v>
      </c>
      <c r="DE11" s="589"/>
      <c r="DF11" s="589"/>
      <c r="DG11" s="589"/>
      <c r="DH11" s="589"/>
      <c r="DI11" s="589"/>
      <c r="DJ11" s="589"/>
      <c r="DK11" s="589"/>
      <c r="DL11" s="589"/>
      <c r="DM11" s="589"/>
      <c r="DN11" s="589"/>
      <c r="DO11" s="589"/>
      <c r="DP11" s="590"/>
      <c r="DQ11" s="594">
        <v>662474</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1012303</v>
      </c>
      <c r="BH12" s="589"/>
      <c r="BI12" s="589"/>
      <c r="BJ12" s="589"/>
      <c r="BK12" s="589"/>
      <c r="BL12" s="589"/>
      <c r="BM12" s="589"/>
      <c r="BN12" s="590"/>
      <c r="BO12" s="641">
        <v>43.4</v>
      </c>
      <c r="BP12" s="641"/>
      <c r="BQ12" s="641"/>
      <c r="BR12" s="641"/>
      <c r="BS12" s="594" t="s">
        <v>112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1111607</v>
      </c>
      <c r="CS12" s="589"/>
      <c r="CT12" s="589"/>
      <c r="CU12" s="589"/>
      <c r="CV12" s="589"/>
      <c r="CW12" s="589"/>
      <c r="CX12" s="589"/>
      <c r="CY12" s="590"/>
      <c r="CZ12" s="641">
        <v>8.1999999999999993</v>
      </c>
      <c r="DA12" s="641"/>
      <c r="DB12" s="641"/>
      <c r="DC12" s="641"/>
      <c r="DD12" s="594">
        <v>495746</v>
      </c>
      <c r="DE12" s="589"/>
      <c r="DF12" s="589"/>
      <c r="DG12" s="589"/>
      <c r="DH12" s="589"/>
      <c r="DI12" s="589"/>
      <c r="DJ12" s="589"/>
      <c r="DK12" s="589"/>
      <c r="DL12" s="589"/>
      <c r="DM12" s="589"/>
      <c r="DN12" s="589"/>
      <c r="DO12" s="589"/>
      <c r="DP12" s="590"/>
      <c r="DQ12" s="594">
        <v>793465</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14768</v>
      </c>
      <c r="S13" s="589"/>
      <c r="T13" s="589"/>
      <c r="U13" s="589"/>
      <c r="V13" s="589"/>
      <c r="W13" s="589"/>
      <c r="X13" s="589"/>
      <c r="Y13" s="590"/>
      <c r="Z13" s="641">
        <v>0.1</v>
      </c>
      <c r="AA13" s="641"/>
      <c r="AB13" s="641"/>
      <c r="AC13" s="641"/>
      <c r="AD13" s="642">
        <v>14768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1011510</v>
      </c>
      <c r="BH13" s="589"/>
      <c r="BI13" s="589"/>
      <c r="BJ13" s="589"/>
      <c r="BK13" s="589"/>
      <c r="BL13" s="589"/>
      <c r="BM13" s="589"/>
      <c r="BN13" s="590"/>
      <c r="BO13" s="641">
        <v>43.3</v>
      </c>
      <c r="BP13" s="641"/>
      <c r="BQ13" s="641"/>
      <c r="BR13" s="641"/>
      <c r="BS13" s="594" t="s">
        <v>112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1408332</v>
      </c>
      <c r="CS13" s="589"/>
      <c r="CT13" s="589"/>
      <c r="CU13" s="589"/>
      <c r="CV13" s="589"/>
      <c r="CW13" s="589"/>
      <c r="CX13" s="589"/>
      <c r="CY13" s="590"/>
      <c r="CZ13" s="641">
        <v>10.3</v>
      </c>
      <c r="DA13" s="641"/>
      <c r="DB13" s="641"/>
      <c r="DC13" s="641"/>
      <c r="DD13" s="594">
        <v>611001</v>
      </c>
      <c r="DE13" s="589"/>
      <c r="DF13" s="589"/>
      <c r="DG13" s="589"/>
      <c r="DH13" s="589"/>
      <c r="DI13" s="589"/>
      <c r="DJ13" s="589"/>
      <c r="DK13" s="589"/>
      <c r="DL13" s="589"/>
      <c r="DM13" s="589"/>
      <c r="DN13" s="589"/>
      <c r="DO13" s="589"/>
      <c r="DP13" s="590"/>
      <c r="DQ13" s="594">
        <v>970535</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55212</v>
      </c>
      <c r="BH14" s="589"/>
      <c r="BI14" s="589"/>
      <c r="BJ14" s="589"/>
      <c r="BK14" s="589"/>
      <c r="BL14" s="589"/>
      <c r="BM14" s="589"/>
      <c r="BN14" s="590"/>
      <c r="BO14" s="641">
        <v>2.4</v>
      </c>
      <c r="BP14" s="641"/>
      <c r="BQ14" s="641"/>
      <c r="BR14" s="641"/>
      <c r="BS14" s="594" t="s">
        <v>112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491029</v>
      </c>
      <c r="CS14" s="589"/>
      <c r="CT14" s="589"/>
      <c r="CU14" s="589"/>
      <c r="CV14" s="589"/>
      <c r="CW14" s="589"/>
      <c r="CX14" s="589"/>
      <c r="CY14" s="590"/>
      <c r="CZ14" s="641">
        <v>3.6</v>
      </c>
      <c r="DA14" s="641"/>
      <c r="DB14" s="641"/>
      <c r="DC14" s="641"/>
      <c r="DD14" s="594">
        <v>18806</v>
      </c>
      <c r="DE14" s="589"/>
      <c r="DF14" s="589"/>
      <c r="DG14" s="589"/>
      <c r="DH14" s="589"/>
      <c r="DI14" s="589"/>
      <c r="DJ14" s="589"/>
      <c r="DK14" s="589"/>
      <c r="DL14" s="589"/>
      <c r="DM14" s="589"/>
      <c r="DN14" s="589"/>
      <c r="DO14" s="589"/>
      <c r="DP14" s="590"/>
      <c r="DQ14" s="594">
        <v>432892</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7479</v>
      </c>
      <c r="S15" s="589"/>
      <c r="T15" s="589"/>
      <c r="U15" s="589"/>
      <c r="V15" s="589"/>
      <c r="W15" s="589"/>
      <c r="X15" s="589"/>
      <c r="Y15" s="590"/>
      <c r="Z15" s="641">
        <v>0.1</v>
      </c>
      <c r="AA15" s="641"/>
      <c r="AB15" s="641"/>
      <c r="AC15" s="641"/>
      <c r="AD15" s="642">
        <v>7479</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121093</v>
      </c>
      <c r="BH15" s="589"/>
      <c r="BI15" s="589"/>
      <c r="BJ15" s="589"/>
      <c r="BK15" s="589"/>
      <c r="BL15" s="589"/>
      <c r="BM15" s="589"/>
      <c r="BN15" s="590"/>
      <c r="BO15" s="641">
        <v>5.2</v>
      </c>
      <c r="BP15" s="641"/>
      <c r="BQ15" s="641"/>
      <c r="BR15" s="641"/>
      <c r="BS15" s="594" t="s">
        <v>112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1266587</v>
      </c>
      <c r="CS15" s="589"/>
      <c r="CT15" s="589"/>
      <c r="CU15" s="589"/>
      <c r="CV15" s="589"/>
      <c r="CW15" s="589"/>
      <c r="CX15" s="589"/>
      <c r="CY15" s="590"/>
      <c r="CZ15" s="641">
        <v>9.3000000000000007</v>
      </c>
      <c r="DA15" s="641"/>
      <c r="DB15" s="641"/>
      <c r="DC15" s="641"/>
      <c r="DD15" s="594">
        <v>253859</v>
      </c>
      <c r="DE15" s="589"/>
      <c r="DF15" s="589"/>
      <c r="DG15" s="589"/>
      <c r="DH15" s="589"/>
      <c r="DI15" s="589"/>
      <c r="DJ15" s="589"/>
      <c r="DK15" s="589"/>
      <c r="DL15" s="589"/>
      <c r="DM15" s="589"/>
      <c r="DN15" s="589"/>
      <c r="DO15" s="589"/>
      <c r="DP15" s="590"/>
      <c r="DQ15" s="594">
        <v>963199</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6526581</v>
      </c>
      <c r="S16" s="589"/>
      <c r="T16" s="589"/>
      <c r="U16" s="589"/>
      <c r="V16" s="589"/>
      <c r="W16" s="589"/>
      <c r="X16" s="589"/>
      <c r="Y16" s="590"/>
      <c r="Z16" s="641">
        <v>45</v>
      </c>
      <c r="AA16" s="641"/>
      <c r="AB16" s="641"/>
      <c r="AC16" s="641"/>
      <c r="AD16" s="642">
        <v>5601323</v>
      </c>
      <c r="AE16" s="642"/>
      <c r="AF16" s="642"/>
      <c r="AG16" s="642"/>
      <c r="AH16" s="642"/>
      <c r="AI16" s="642"/>
      <c r="AJ16" s="642"/>
      <c r="AK16" s="642"/>
      <c r="AL16" s="611">
        <v>67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v>24895</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1913</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5601323</v>
      </c>
      <c r="S17" s="589"/>
      <c r="T17" s="589"/>
      <c r="U17" s="589"/>
      <c r="V17" s="589"/>
      <c r="W17" s="589"/>
      <c r="X17" s="589"/>
      <c r="Y17" s="590"/>
      <c r="Z17" s="641">
        <v>38.6</v>
      </c>
      <c r="AA17" s="641"/>
      <c r="AB17" s="641"/>
      <c r="AC17" s="641"/>
      <c r="AD17" s="642">
        <v>5601323</v>
      </c>
      <c r="AE17" s="642"/>
      <c r="AF17" s="642"/>
      <c r="AG17" s="642"/>
      <c r="AH17" s="642"/>
      <c r="AI17" s="642"/>
      <c r="AJ17" s="642"/>
      <c r="AK17" s="642"/>
      <c r="AL17" s="611">
        <v>67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1811566</v>
      </c>
      <c r="CS17" s="589"/>
      <c r="CT17" s="589"/>
      <c r="CU17" s="589"/>
      <c r="CV17" s="589"/>
      <c r="CW17" s="589"/>
      <c r="CX17" s="589"/>
      <c r="CY17" s="590"/>
      <c r="CZ17" s="641">
        <v>13.3</v>
      </c>
      <c r="DA17" s="641"/>
      <c r="DB17" s="641"/>
      <c r="DC17" s="641"/>
      <c r="DD17" s="594" t="s">
        <v>112</v>
      </c>
      <c r="DE17" s="589"/>
      <c r="DF17" s="589"/>
      <c r="DG17" s="589"/>
      <c r="DH17" s="589"/>
      <c r="DI17" s="589"/>
      <c r="DJ17" s="589"/>
      <c r="DK17" s="589"/>
      <c r="DL17" s="589"/>
      <c r="DM17" s="589"/>
      <c r="DN17" s="589"/>
      <c r="DO17" s="589"/>
      <c r="DP17" s="590"/>
      <c r="DQ17" s="594">
        <v>1785729</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925256</v>
      </c>
      <c r="S18" s="589"/>
      <c r="T18" s="589"/>
      <c r="U18" s="589"/>
      <c r="V18" s="589"/>
      <c r="W18" s="589"/>
      <c r="X18" s="589"/>
      <c r="Y18" s="590"/>
      <c r="Z18" s="641">
        <v>6.4</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19771</v>
      </c>
      <c r="BH19" s="589"/>
      <c r="BI19" s="589"/>
      <c r="BJ19" s="589"/>
      <c r="BK19" s="589"/>
      <c r="BL19" s="589"/>
      <c r="BM19" s="589"/>
      <c r="BN19" s="590"/>
      <c r="BO19" s="641">
        <v>0.8</v>
      </c>
      <c r="BP19" s="641"/>
      <c r="BQ19" s="641"/>
      <c r="BR19" s="641"/>
      <c r="BS19" s="594" t="s">
        <v>112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9272161</v>
      </c>
      <c r="S20" s="589"/>
      <c r="T20" s="589"/>
      <c r="U20" s="589"/>
      <c r="V20" s="589"/>
      <c r="W20" s="589"/>
      <c r="X20" s="589"/>
      <c r="Y20" s="590"/>
      <c r="Z20" s="641">
        <v>63.9</v>
      </c>
      <c r="AA20" s="641"/>
      <c r="AB20" s="641"/>
      <c r="AC20" s="641"/>
      <c r="AD20" s="642">
        <v>8346903</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19771</v>
      </c>
      <c r="BH20" s="589"/>
      <c r="BI20" s="589"/>
      <c r="BJ20" s="589"/>
      <c r="BK20" s="589"/>
      <c r="BL20" s="589"/>
      <c r="BM20" s="589"/>
      <c r="BN20" s="590"/>
      <c r="BO20" s="641">
        <v>0.8</v>
      </c>
      <c r="BP20" s="641"/>
      <c r="BQ20" s="641"/>
      <c r="BR20" s="641"/>
      <c r="BS20" s="594" t="s">
        <v>112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13635754</v>
      </c>
      <c r="CS20" s="589"/>
      <c r="CT20" s="589"/>
      <c r="CU20" s="589"/>
      <c r="CV20" s="589"/>
      <c r="CW20" s="589"/>
      <c r="CX20" s="589"/>
      <c r="CY20" s="590"/>
      <c r="CZ20" s="641">
        <v>100</v>
      </c>
      <c r="DA20" s="641"/>
      <c r="DB20" s="641"/>
      <c r="DC20" s="641"/>
      <c r="DD20" s="594">
        <v>1964614</v>
      </c>
      <c r="DE20" s="589"/>
      <c r="DF20" s="589"/>
      <c r="DG20" s="589"/>
      <c r="DH20" s="589"/>
      <c r="DI20" s="589"/>
      <c r="DJ20" s="589"/>
      <c r="DK20" s="589"/>
      <c r="DL20" s="589"/>
      <c r="DM20" s="589"/>
      <c r="DN20" s="589"/>
      <c r="DO20" s="589"/>
      <c r="DP20" s="590"/>
      <c r="DQ20" s="594">
        <v>10108018</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1726</v>
      </c>
      <c r="S21" s="589"/>
      <c r="T21" s="589"/>
      <c r="U21" s="589"/>
      <c r="V21" s="589"/>
      <c r="W21" s="589"/>
      <c r="X21" s="589"/>
      <c r="Y21" s="590"/>
      <c r="Z21" s="641">
        <v>0</v>
      </c>
      <c r="AA21" s="641"/>
      <c r="AB21" s="641"/>
      <c r="AC21" s="641"/>
      <c r="AD21" s="642">
        <v>1726</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19771</v>
      </c>
      <c r="BH21" s="589"/>
      <c r="BI21" s="589"/>
      <c r="BJ21" s="589"/>
      <c r="BK21" s="589"/>
      <c r="BL21" s="589"/>
      <c r="BM21" s="589"/>
      <c r="BN21" s="590"/>
      <c r="BO21" s="641">
        <v>0.8</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141474</v>
      </c>
      <c r="S22" s="589"/>
      <c r="T22" s="589"/>
      <c r="U22" s="589"/>
      <c r="V22" s="589"/>
      <c r="W22" s="589"/>
      <c r="X22" s="589"/>
      <c r="Y22" s="590"/>
      <c r="Z22" s="641">
        <v>1</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209555</v>
      </c>
      <c r="S23" s="589"/>
      <c r="T23" s="589"/>
      <c r="U23" s="589"/>
      <c r="V23" s="589"/>
      <c r="W23" s="589"/>
      <c r="X23" s="589"/>
      <c r="Y23" s="590"/>
      <c r="Z23" s="641">
        <v>1.4</v>
      </c>
      <c r="AA23" s="641"/>
      <c r="AB23" s="641"/>
      <c r="AC23" s="641"/>
      <c r="AD23" s="642">
        <v>5675</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14525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5663624</v>
      </c>
      <c r="CS24" s="639"/>
      <c r="CT24" s="639"/>
      <c r="CU24" s="639"/>
      <c r="CV24" s="639"/>
      <c r="CW24" s="639"/>
      <c r="CX24" s="639"/>
      <c r="CY24" s="686"/>
      <c r="CZ24" s="690">
        <v>41.5</v>
      </c>
      <c r="DA24" s="691"/>
      <c r="DB24" s="691"/>
      <c r="DC24" s="692"/>
      <c r="DD24" s="685">
        <v>4300663</v>
      </c>
      <c r="DE24" s="639"/>
      <c r="DF24" s="639"/>
      <c r="DG24" s="639"/>
      <c r="DH24" s="639"/>
      <c r="DI24" s="639"/>
      <c r="DJ24" s="639"/>
      <c r="DK24" s="686"/>
      <c r="DL24" s="685">
        <v>4265016</v>
      </c>
      <c r="DM24" s="639"/>
      <c r="DN24" s="639"/>
      <c r="DO24" s="639"/>
      <c r="DP24" s="639"/>
      <c r="DQ24" s="639"/>
      <c r="DR24" s="639"/>
      <c r="DS24" s="639"/>
      <c r="DT24" s="639"/>
      <c r="DU24" s="639"/>
      <c r="DV24" s="686"/>
      <c r="DW24" s="687">
        <v>48.3</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1014664</v>
      </c>
      <c r="S25" s="589"/>
      <c r="T25" s="589"/>
      <c r="U25" s="589"/>
      <c r="V25" s="589"/>
      <c r="W25" s="589"/>
      <c r="X25" s="589"/>
      <c r="Y25" s="590"/>
      <c r="Z25" s="641">
        <v>7</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2072925</v>
      </c>
      <c r="CS25" s="607"/>
      <c r="CT25" s="607"/>
      <c r="CU25" s="607"/>
      <c r="CV25" s="607"/>
      <c r="CW25" s="607"/>
      <c r="CX25" s="607"/>
      <c r="CY25" s="608"/>
      <c r="CZ25" s="591">
        <v>15.2</v>
      </c>
      <c r="DA25" s="609"/>
      <c r="DB25" s="609"/>
      <c r="DC25" s="610"/>
      <c r="DD25" s="594">
        <v>1939862</v>
      </c>
      <c r="DE25" s="607"/>
      <c r="DF25" s="607"/>
      <c r="DG25" s="607"/>
      <c r="DH25" s="607"/>
      <c r="DI25" s="607"/>
      <c r="DJ25" s="607"/>
      <c r="DK25" s="608"/>
      <c r="DL25" s="594">
        <v>1904215</v>
      </c>
      <c r="DM25" s="607"/>
      <c r="DN25" s="607"/>
      <c r="DO25" s="607"/>
      <c r="DP25" s="607"/>
      <c r="DQ25" s="607"/>
      <c r="DR25" s="607"/>
      <c r="DS25" s="607"/>
      <c r="DT25" s="607"/>
      <c r="DU25" s="607"/>
      <c r="DV25" s="608"/>
      <c r="DW25" s="611">
        <v>21.6</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1399711</v>
      </c>
      <c r="CS26" s="589"/>
      <c r="CT26" s="589"/>
      <c r="CU26" s="589"/>
      <c r="CV26" s="589"/>
      <c r="CW26" s="589"/>
      <c r="CX26" s="589"/>
      <c r="CY26" s="590"/>
      <c r="CZ26" s="591">
        <v>10.3</v>
      </c>
      <c r="DA26" s="609"/>
      <c r="DB26" s="609"/>
      <c r="DC26" s="610"/>
      <c r="DD26" s="594">
        <v>1286505</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1327814</v>
      </c>
      <c r="S27" s="589"/>
      <c r="T27" s="589"/>
      <c r="U27" s="589"/>
      <c r="V27" s="589"/>
      <c r="W27" s="589"/>
      <c r="X27" s="589"/>
      <c r="Y27" s="590"/>
      <c r="Z27" s="641">
        <v>9.1999999999999993</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2334280</v>
      </c>
      <c r="BH27" s="589"/>
      <c r="BI27" s="589"/>
      <c r="BJ27" s="589"/>
      <c r="BK27" s="589"/>
      <c r="BL27" s="589"/>
      <c r="BM27" s="589"/>
      <c r="BN27" s="590"/>
      <c r="BO27" s="641">
        <v>100</v>
      </c>
      <c r="BP27" s="641"/>
      <c r="BQ27" s="641"/>
      <c r="BR27" s="641"/>
      <c r="BS27" s="594">
        <v>30534</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1779133</v>
      </c>
      <c r="CS27" s="607"/>
      <c r="CT27" s="607"/>
      <c r="CU27" s="607"/>
      <c r="CV27" s="607"/>
      <c r="CW27" s="607"/>
      <c r="CX27" s="607"/>
      <c r="CY27" s="608"/>
      <c r="CZ27" s="591">
        <v>13</v>
      </c>
      <c r="DA27" s="609"/>
      <c r="DB27" s="609"/>
      <c r="DC27" s="610"/>
      <c r="DD27" s="594">
        <v>575072</v>
      </c>
      <c r="DE27" s="607"/>
      <c r="DF27" s="607"/>
      <c r="DG27" s="607"/>
      <c r="DH27" s="607"/>
      <c r="DI27" s="607"/>
      <c r="DJ27" s="607"/>
      <c r="DK27" s="608"/>
      <c r="DL27" s="594">
        <v>575072</v>
      </c>
      <c r="DM27" s="607"/>
      <c r="DN27" s="607"/>
      <c r="DO27" s="607"/>
      <c r="DP27" s="607"/>
      <c r="DQ27" s="607"/>
      <c r="DR27" s="607"/>
      <c r="DS27" s="607"/>
      <c r="DT27" s="607"/>
      <c r="DU27" s="607"/>
      <c r="DV27" s="608"/>
      <c r="DW27" s="611">
        <v>6.5</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101996</v>
      </c>
      <c r="S28" s="589"/>
      <c r="T28" s="589"/>
      <c r="U28" s="589"/>
      <c r="V28" s="589"/>
      <c r="W28" s="589"/>
      <c r="X28" s="589"/>
      <c r="Y28" s="590"/>
      <c r="Z28" s="641">
        <v>0.7</v>
      </c>
      <c r="AA28" s="641"/>
      <c r="AB28" s="641"/>
      <c r="AC28" s="641"/>
      <c r="AD28" s="642">
        <v>6092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1811566</v>
      </c>
      <c r="CS28" s="589"/>
      <c r="CT28" s="589"/>
      <c r="CU28" s="589"/>
      <c r="CV28" s="589"/>
      <c r="CW28" s="589"/>
      <c r="CX28" s="589"/>
      <c r="CY28" s="590"/>
      <c r="CZ28" s="591">
        <v>13.3</v>
      </c>
      <c r="DA28" s="609"/>
      <c r="DB28" s="609"/>
      <c r="DC28" s="610"/>
      <c r="DD28" s="594">
        <v>1785729</v>
      </c>
      <c r="DE28" s="589"/>
      <c r="DF28" s="589"/>
      <c r="DG28" s="589"/>
      <c r="DH28" s="589"/>
      <c r="DI28" s="589"/>
      <c r="DJ28" s="589"/>
      <c r="DK28" s="590"/>
      <c r="DL28" s="594">
        <v>1785729</v>
      </c>
      <c r="DM28" s="589"/>
      <c r="DN28" s="589"/>
      <c r="DO28" s="589"/>
      <c r="DP28" s="589"/>
      <c r="DQ28" s="589"/>
      <c r="DR28" s="589"/>
      <c r="DS28" s="589"/>
      <c r="DT28" s="589"/>
      <c r="DU28" s="589"/>
      <c r="DV28" s="590"/>
      <c r="DW28" s="611">
        <v>20.2</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2042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1811566</v>
      </c>
      <c r="CS29" s="607"/>
      <c r="CT29" s="607"/>
      <c r="CU29" s="607"/>
      <c r="CV29" s="607"/>
      <c r="CW29" s="607"/>
      <c r="CX29" s="607"/>
      <c r="CY29" s="608"/>
      <c r="CZ29" s="591">
        <v>13.3</v>
      </c>
      <c r="DA29" s="609"/>
      <c r="DB29" s="609"/>
      <c r="DC29" s="610"/>
      <c r="DD29" s="594">
        <v>1785729</v>
      </c>
      <c r="DE29" s="607"/>
      <c r="DF29" s="607"/>
      <c r="DG29" s="607"/>
      <c r="DH29" s="607"/>
      <c r="DI29" s="607"/>
      <c r="DJ29" s="607"/>
      <c r="DK29" s="608"/>
      <c r="DL29" s="594">
        <v>1785729</v>
      </c>
      <c r="DM29" s="607"/>
      <c r="DN29" s="607"/>
      <c r="DO29" s="607"/>
      <c r="DP29" s="607"/>
      <c r="DQ29" s="607"/>
      <c r="DR29" s="607"/>
      <c r="DS29" s="607"/>
      <c r="DT29" s="607"/>
      <c r="DU29" s="607"/>
      <c r="DV29" s="608"/>
      <c r="DW29" s="611">
        <v>20.2</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54694</v>
      </c>
      <c r="S30" s="589"/>
      <c r="T30" s="589"/>
      <c r="U30" s="589"/>
      <c r="V30" s="589"/>
      <c r="W30" s="589"/>
      <c r="X30" s="589"/>
      <c r="Y30" s="590"/>
      <c r="Z30" s="641">
        <v>0.4</v>
      </c>
      <c r="AA30" s="641"/>
      <c r="AB30" s="641"/>
      <c r="AC30" s="641"/>
      <c r="AD30" s="642" t="s">
        <v>112</v>
      </c>
      <c r="AE30" s="642"/>
      <c r="AF30" s="642"/>
      <c r="AG30" s="642"/>
      <c r="AH30" s="642"/>
      <c r="AI30" s="642"/>
      <c r="AJ30" s="642"/>
      <c r="AK30" s="642"/>
      <c r="AL30" s="611" t="s">
        <v>112</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98</v>
      </c>
      <c r="BH30" s="655"/>
      <c r="BI30" s="655"/>
      <c r="BJ30" s="655"/>
      <c r="BK30" s="655"/>
      <c r="BL30" s="655"/>
      <c r="BM30" s="656">
        <v>91.6</v>
      </c>
      <c r="BN30" s="655"/>
      <c r="BO30" s="655"/>
      <c r="BP30" s="655"/>
      <c r="BQ30" s="657"/>
      <c r="BR30" s="654">
        <v>98</v>
      </c>
      <c r="BS30" s="655"/>
      <c r="BT30" s="655"/>
      <c r="BU30" s="655"/>
      <c r="BV30" s="655"/>
      <c r="BW30" s="655"/>
      <c r="BX30" s="656">
        <v>91.3</v>
      </c>
      <c r="BY30" s="655"/>
      <c r="BZ30" s="655"/>
      <c r="CA30" s="655"/>
      <c r="CB30" s="657"/>
      <c r="CD30" s="660"/>
      <c r="CE30" s="661"/>
      <c r="CF30" s="621" t="s">
        <v>294</v>
      </c>
      <c r="CG30" s="618"/>
      <c r="CH30" s="618"/>
      <c r="CI30" s="618"/>
      <c r="CJ30" s="618"/>
      <c r="CK30" s="618"/>
      <c r="CL30" s="618"/>
      <c r="CM30" s="618"/>
      <c r="CN30" s="618"/>
      <c r="CO30" s="618"/>
      <c r="CP30" s="618"/>
      <c r="CQ30" s="619"/>
      <c r="CR30" s="588">
        <v>1686270</v>
      </c>
      <c r="CS30" s="589"/>
      <c r="CT30" s="589"/>
      <c r="CU30" s="589"/>
      <c r="CV30" s="589"/>
      <c r="CW30" s="589"/>
      <c r="CX30" s="589"/>
      <c r="CY30" s="590"/>
      <c r="CZ30" s="591">
        <v>12.4</v>
      </c>
      <c r="DA30" s="609"/>
      <c r="DB30" s="609"/>
      <c r="DC30" s="610"/>
      <c r="DD30" s="594">
        <v>1664134</v>
      </c>
      <c r="DE30" s="589"/>
      <c r="DF30" s="589"/>
      <c r="DG30" s="589"/>
      <c r="DH30" s="589"/>
      <c r="DI30" s="589"/>
      <c r="DJ30" s="589"/>
      <c r="DK30" s="590"/>
      <c r="DL30" s="594">
        <v>1664134</v>
      </c>
      <c r="DM30" s="589"/>
      <c r="DN30" s="589"/>
      <c r="DO30" s="589"/>
      <c r="DP30" s="589"/>
      <c r="DQ30" s="589"/>
      <c r="DR30" s="589"/>
      <c r="DS30" s="589"/>
      <c r="DT30" s="589"/>
      <c r="DU30" s="589"/>
      <c r="DV30" s="590"/>
      <c r="DW30" s="611">
        <v>18.8</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896424</v>
      </c>
      <c r="S31" s="589"/>
      <c r="T31" s="589"/>
      <c r="U31" s="589"/>
      <c r="V31" s="589"/>
      <c r="W31" s="589"/>
      <c r="X31" s="589"/>
      <c r="Y31" s="590"/>
      <c r="Z31" s="641">
        <v>6.2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98.8</v>
      </c>
      <c r="BH31" s="607"/>
      <c r="BI31" s="607"/>
      <c r="BJ31" s="607"/>
      <c r="BK31" s="607"/>
      <c r="BL31" s="607"/>
      <c r="BM31" s="643">
        <v>95.5</v>
      </c>
      <c r="BN31" s="653"/>
      <c r="BO31" s="653"/>
      <c r="BP31" s="653"/>
      <c r="BQ31" s="617"/>
      <c r="BR31" s="652">
        <v>98.6</v>
      </c>
      <c r="BS31" s="607"/>
      <c r="BT31" s="607"/>
      <c r="BU31" s="607"/>
      <c r="BV31" s="607"/>
      <c r="BW31" s="607"/>
      <c r="BX31" s="643">
        <v>94.8</v>
      </c>
      <c r="BY31" s="653"/>
      <c r="BZ31" s="653"/>
      <c r="CA31" s="653"/>
      <c r="CB31" s="617"/>
      <c r="CD31" s="660"/>
      <c r="CE31" s="661"/>
      <c r="CF31" s="621" t="s">
        <v>298</v>
      </c>
      <c r="CG31" s="618"/>
      <c r="CH31" s="618"/>
      <c r="CI31" s="618"/>
      <c r="CJ31" s="618"/>
      <c r="CK31" s="618"/>
      <c r="CL31" s="618"/>
      <c r="CM31" s="618"/>
      <c r="CN31" s="618"/>
      <c r="CO31" s="618"/>
      <c r="CP31" s="618"/>
      <c r="CQ31" s="619"/>
      <c r="CR31" s="588">
        <v>125296</v>
      </c>
      <c r="CS31" s="607"/>
      <c r="CT31" s="607"/>
      <c r="CU31" s="607"/>
      <c r="CV31" s="607"/>
      <c r="CW31" s="607"/>
      <c r="CX31" s="607"/>
      <c r="CY31" s="608"/>
      <c r="CZ31" s="591">
        <v>0.9</v>
      </c>
      <c r="DA31" s="609"/>
      <c r="DB31" s="609"/>
      <c r="DC31" s="610"/>
      <c r="DD31" s="594">
        <v>121595</v>
      </c>
      <c r="DE31" s="607"/>
      <c r="DF31" s="607"/>
      <c r="DG31" s="607"/>
      <c r="DH31" s="607"/>
      <c r="DI31" s="607"/>
      <c r="DJ31" s="607"/>
      <c r="DK31" s="608"/>
      <c r="DL31" s="594">
        <v>121595</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280215</v>
      </c>
      <c r="S32" s="589"/>
      <c r="T32" s="589"/>
      <c r="U32" s="589"/>
      <c r="V32" s="589"/>
      <c r="W32" s="589"/>
      <c r="X32" s="589"/>
      <c r="Y32" s="590"/>
      <c r="Z32" s="641">
        <v>1.9</v>
      </c>
      <c r="AA32" s="641"/>
      <c r="AB32" s="641"/>
      <c r="AC32" s="641"/>
      <c r="AD32" s="642">
        <v>2094</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96.8</v>
      </c>
      <c r="BH32" s="573"/>
      <c r="BI32" s="573"/>
      <c r="BJ32" s="573"/>
      <c r="BK32" s="573"/>
      <c r="BL32" s="573"/>
      <c r="BM32" s="636">
        <v>86.5</v>
      </c>
      <c r="BN32" s="573"/>
      <c r="BO32" s="573"/>
      <c r="BP32" s="573"/>
      <c r="BQ32" s="630"/>
      <c r="BR32" s="651">
        <v>97</v>
      </c>
      <c r="BS32" s="573"/>
      <c r="BT32" s="573"/>
      <c r="BU32" s="573"/>
      <c r="BV32" s="573"/>
      <c r="BW32" s="573"/>
      <c r="BX32" s="636">
        <v>86.7</v>
      </c>
      <c r="BY32" s="573"/>
      <c r="BZ32" s="573"/>
      <c r="CA32" s="573"/>
      <c r="CB32" s="630"/>
      <c r="CD32" s="662"/>
      <c r="CE32" s="663"/>
      <c r="CF32" s="621" t="s">
        <v>301</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1187400</v>
      </c>
      <c r="S33" s="589"/>
      <c r="T33" s="589"/>
      <c r="U33" s="589"/>
      <c r="V33" s="589"/>
      <c r="W33" s="589"/>
      <c r="X33" s="589"/>
      <c r="Y33" s="590"/>
      <c r="Z33" s="641">
        <v>8.1999999999999993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5982621</v>
      </c>
      <c r="CS33" s="607"/>
      <c r="CT33" s="607"/>
      <c r="CU33" s="607"/>
      <c r="CV33" s="607"/>
      <c r="CW33" s="607"/>
      <c r="CX33" s="607"/>
      <c r="CY33" s="608"/>
      <c r="CZ33" s="591">
        <v>43.9</v>
      </c>
      <c r="DA33" s="609"/>
      <c r="DB33" s="609"/>
      <c r="DC33" s="610"/>
      <c r="DD33" s="594">
        <v>5185661</v>
      </c>
      <c r="DE33" s="607"/>
      <c r="DF33" s="607"/>
      <c r="DG33" s="607"/>
      <c r="DH33" s="607"/>
      <c r="DI33" s="607"/>
      <c r="DJ33" s="607"/>
      <c r="DK33" s="608"/>
      <c r="DL33" s="594">
        <v>3487064</v>
      </c>
      <c r="DM33" s="607"/>
      <c r="DN33" s="607"/>
      <c r="DO33" s="607"/>
      <c r="DP33" s="607"/>
      <c r="DQ33" s="607"/>
      <c r="DR33" s="607"/>
      <c r="DS33" s="607"/>
      <c r="DT33" s="607"/>
      <c r="DU33" s="607"/>
      <c r="DV33" s="608"/>
      <c r="DW33" s="611">
        <v>39.5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1417816</v>
      </c>
      <c r="CS34" s="589"/>
      <c r="CT34" s="589"/>
      <c r="CU34" s="589"/>
      <c r="CV34" s="589"/>
      <c r="CW34" s="589"/>
      <c r="CX34" s="589"/>
      <c r="CY34" s="590"/>
      <c r="CZ34" s="591">
        <v>10.4</v>
      </c>
      <c r="DA34" s="609"/>
      <c r="DB34" s="609"/>
      <c r="DC34" s="610"/>
      <c r="DD34" s="594">
        <v>1089261</v>
      </c>
      <c r="DE34" s="589"/>
      <c r="DF34" s="589"/>
      <c r="DG34" s="589"/>
      <c r="DH34" s="589"/>
      <c r="DI34" s="589"/>
      <c r="DJ34" s="589"/>
      <c r="DK34" s="590"/>
      <c r="DL34" s="594">
        <v>1059076</v>
      </c>
      <c r="DM34" s="589"/>
      <c r="DN34" s="589"/>
      <c r="DO34" s="589"/>
      <c r="DP34" s="589"/>
      <c r="DQ34" s="589"/>
      <c r="DR34" s="589"/>
      <c r="DS34" s="589"/>
      <c r="DT34" s="589"/>
      <c r="DU34" s="589"/>
      <c r="DV34" s="590"/>
      <c r="DW34" s="611">
        <v>12</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469000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1902524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121965</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181464</v>
      </c>
      <c r="CS35" s="607"/>
      <c r="CT35" s="607"/>
      <c r="CU35" s="607"/>
      <c r="CV35" s="607"/>
      <c r="CW35" s="607"/>
      <c r="CX35" s="607"/>
      <c r="CY35" s="608"/>
      <c r="CZ35" s="591">
        <v>1.3</v>
      </c>
      <c r="DA35" s="609"/>
      <c r="DB35" s="609"/>
      <c r="DC35" s="610"/>
      <c r="DD35" s="594">
        <v>141451</v>
      </c>
      <c r="DE35" s="607"/>
      <c r="DF35" s="607"/>
      <c r="DG35" s="607"/>
      <c r="DH35" s="607"/>
      <c r="DI35" s="607"/>
      <c r="DJ35" s="607"/>
      <c r="DK35" s="608"/>
      <c r="DL35" s="594">
        <v>141451</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14504690</v>
      </c>
      <c r="S36" s="629"/>
      <c r="T36" s="629"/>
      <c r="U36" s="629"/>
      <c r="V36" s="629"/>
      <c r="W36" s="629"/>
      <c r="X36" s="629"/>
      <c r="Y36" s="632"/>
      <c r="Z36" s="633">
        <v>100</v>
      </c>
      <c r="AA36" s="633"/>
      <c r="AB36" s="633"/>
      <c r="AC36" s="633"/>
      <c r="AD36" s="634">
        <v>8362490</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687701</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132712</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1936783</v>
      </c>
      <c r="CS36" s="589"/>
      <c r="CT36" s="589"/>
      <c r="CU36" s="589"/>
      <c r="CV36" s="589"/>
      <c r="CW36" s="589"/>
      <c r="CX36" s="589"/>
      <c r="CY36" s="590"/>
      <c r="CZ36" s="591">
        <v>14.2</v>
      </c>
      <c r="DA36" s="609"/>
      <c r="DB36" s="609"/>
      <c r="DC36" s="610"/>
      <c r="DD36" s="594">
        <v>1714743</v>
      </c>
      <c r="DE36" s="589"/>
      <c r="DF36" s="589"/>
      <c r="DG36" s="589"/>
      <c r="DH36" s="589"/>
      <c r="DI36" s="589"/>
      <c r="DJ36" s="589"/>
      <c r="DK36" s="590"/>
      <c r="DL36" s="594">
        <v>1394713</v>
      </c>
      <c r="DM36" s="589"/>
      <c r="DN36" s="589"/>
      <c r="DO36" s="589"/>
      <c r="DP36" s="589"/>
      <c r="DQ36" s="589"/>
      <c r="DR36" s="589"/>
      <c r="DS36" s="589"/>
      <c r="DT36" s="589"/>
      <c r="DU36" s="589"/>
      <c r="DV36" s="590"/>
      <c r="DW36" s="611">
        <v>15.8</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175000</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2966</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708062</v>
      </c>
      <c r="CS37" s="607"/>
      <c r="CT37" s="607"/>
      <c r="CU37" s="607"/>
      <c r="CV37" s="607"/>
      <c r="CW37" s="607"/>
      <c r="CX37" s="607"/>
      <c r="CY37" s="608"/>
      <c r="CZ37" s="591">
        <v>5.2</v>
      </c>
      <c r="DA37" s="609"/>
      <c r="DB37" s="609"/>
      <c r="DC37" s="610"/>
      <c r="DD37" s="594">
        <v>637712</v>
      </c>
      <c r="DE37" s="607"/>
      <c r="DF37" s="607"/>
      <c r="DG37" s="607"/>
      <c r="DH37" s="607"/>
      <c r="DI37" s="607"/>
      <c r="DJ37" s="607"/>
      <c r="DK37" s="608"/>
      <c r="DL37" s="594">
        <v>588900</v>
      </c>
      <c r="DM37" s="607"/>
      <c r="DN37" s="607"/>
      <c r="DO37" s="607"/>
      <c r="DP37" s="607"/>
      <c r="DQ37" s="607"/>
      <c r="DR37" s="607"/>
      <c r="DS37" s="607"/>
      <c r="DT37" s="607"/>
      <c r="DU37" s="607"/>
      <c r="DV37" s="608"/>
      <c r="DW37" s="611">
        <v>6.7</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149412</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5247</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1575294</v>
      </c>
      <c r="CS38" s="589"/>
      <c r="CT38" s="589"/>
      <c r="CU38" s="589"/>
      <c r="CV38" s="589"/>
      <c r="CW38" s="589"/>
      <c r="CX38" s="589"/>
      <c r="CY38" s="590"/>
      <c r="CZ38" s="591">
        <v>11.6</v>
      </c>
      <c r="DA38" s="609"/>
      <c r="DB38" s="609"/>
      <c r="DC38" s="610"/>
      <c r="DD38" s="594">
        <v>1470207</v>
      </c>
      <c r="DE38" s="589"/>
      <c r="DF38" s="589"/>
      <c r="DG38" s="589"/>
      <c r="DH38" s="589"/>
      <c r="DI38" s="589"/>
      <c r="DJ38" s="589"/>
      <c r="DK38" s="590"/>
      <c r="DL38" s="594">
        <v>891824</v>
      </c>
      <c r="DM38" s="589"/>
      <c r="DN38" s="589"/>
      <c r="DO38" s="589"/>
      <c r="DP38" s="589"/>
      <c r="DQ38" s="589"/>
      <c r="DR38" s="589"/>
      <c r="DS38" s="589"/>
      <c r="DT38" s="589"/>
      <c r="DU38" s="589"/>
      <c r="DV38" s="590"/>
      <c r="DW38" s="611">
        <v>10.1</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v>101663</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95</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829664</v>
      </c>
      <c r="CS39" s="607"/>
      <c r="CT39" s="607"/>
      <c r="CU39" s="607"/>
      <c r="CV39" s="607"/>
      <c r="CW39" s="607"/>
      <c r="CX39" s="607"/>
      <c r="CY39" s="608"/>
      <c r="CZ39" s="591">
        <v>6.1</v>
      </c>
      <c r="DA39" s="609"/>
      <c r="DB39" s="609"/>
      <c r="DC39" s="610"/>
      <c r="DD39" s="594">
        <v>769999</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98511</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v>114</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v>41600</v>
      </c>
      <c r="CS40" s="589"/>
      <c r="CT40" s="589"/>
      <c r="CU40" s="589"/>
      <c r="CV40" s="589"/>
      <c r="CW40" s="589"/>
      <c r="CX40" s="589"/>
      <c r="CY40" s="590"/>
      <c r="CZ40" s="591">
        <v>0.3</v>
      </c>
      <c r="DA40" s="609"/>
      <c r="DB40" s="609"/>
      <c r="DC40" s="610"/>
      <c r="DD40" s="594" t="s">
        <v>326</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690237</v>
      </c>
      <c r="BA41" s="629"/>
      <c r="BB41" s="629"/>
      <c r="BC41" s="629"/>
      <c r="BD41" s="573"/>
      <c r="BE41" s="573"/>
      <c r="BF41" s="630"/>
      <c r="BG41" s="624"/>
      <c r="BH41" s="625"/>
      <c r="BI41" s="625"/>
      <c r="BJ41" s="625"/>
      <c r="BK41" s="625"/>
      <c r="BL41" s="189"/>
      <c r="BM41" s="627" t="s">
        <v>331</v>
      </c>
      <c r="BN41" s="627"/>
      <c r="BO41" s="627"/>
      <c r="BP41" s="627"/>
      <c r="BQ41" s="627"/>
      <c r="BR41" s="627"/>
      <c r="BS41" s="627"/>
      <c r="BT41" s="627"/>
      <c r="BU41" s="628"/>
      <c r="BV41" s="572">
        <v>293</v>
      </c>
      <c r="BW41" s="629"/>
      <c r="BX41" s="629"/>
      <c r="BY41" s="629"/>
      <c r="BZ41" s="629"/>
      <c r="CA41" s="629"/>
      <c r="CB41" s="631"/>
      <c r="CD41" s="621" t="s">
        <v>332</v>
      </c>
      <c r="CE41" s="618"/>
      <c r="CF41" s="618"/>
      <c r="CG41" s="618"/>
      <c r="CH41" s="618"/>
      <c r="CI41" s="618"/>
      <c r="CJ41" s="618"/>
      <c r="CK41" s="618"/>
      <c r="CL41" s="618"/>
      <c r="CM41" s="618"/>
      <c r="CN41" s="618"/>
      <c r="CO41" s="618"/>
      <c r="CP41" s="618"/>
      <c r="CQ41" s="619"/>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1989509</v>
      </c>
      <c r="CS42" s="589"/>
      <c r="CT42" s="589"/>
      <c r="CU42" s="589"/>
      <c r="CV42" s="589"/>
      <c r="CW42" s="589"/>
      <c r="CX42" s="589"/>
      <c r="CY42" s="590"/>
      <c r="CZ42" s="591">
        <v>14.6</v>
      </c>
      <c r="DA42" s="592"/>
      <c r="DB42" s="592"/>
      <c r="DC42" s="593"/>
      <c r="DD42" s="594">
        <v>621694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11436</v>
      </c>
      <c r="CS43" s="607"/>
      <c r="CT43" s="607"/>
      <c r="CU43" s="607"/>
      <c r="CV43" s="607"/>
      <c r="CW43" s="607"/>
      <c r="CX43" s="607"/>
      <c r="CY43" s="608"/>
      <c r="CZ43" s="591">
        <v>0.1</v>
      </c>
      <c r="DA43" s="609"/>
      <c r="DB43" s="609"/>
      <c r="DC43" s="610"/>
      <c r="DD43" s="594">
        <v>11436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1964614</v>
      </c>
      <c r="CS44" s="589"/>
      <c r="CT44" s="589"/>
      <c r="CU44" s="589"/>
      <c r="CV44" s="589"/>
      <c r="CW44" s="589"/>
      <c r="CX44" s="589"/>
      <c r="CY44" s="590"/>
      <c r="CZ44" s="591">
        <v>14.4</v>
      </c>
      <c r="DA44" s="592"/>
      <c r="DB44" s="592"/>
      <c r="DC44" s="593"/>
      <c r="DD44" s="594">
        <v>619781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771311</v>
      </c>
      <c r="CS45" s="607"/>
      <c r="CT45" s="607"/>
      <c r="CU45" s="607"/>
      <c r="CV45" s="607"/>
      <c r="CW45" s="607"/>
      <c r="CX45" s="607"/>
      <c r="CY45" s="608"/>
      <c r="CZ45" s="591">
        <v>5.7</v>
      </c>
      <c r="DA45" s="609"/>
      <c r="DB45" s="609"/>
      <c r="DC45" s="610"/>
      <c r="DD45" s="594">
        <v>28094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1165112</v>
      </c>
      <c r="CS46" s="589"/>
      <c r="CT46" s="589"/>
      <c r="CU46" s="589"/>
      <c r="CV46" s="589"/>
      <c r="CW46" s="589"/>
      <c r="CX46" s="589"/>
      <c r="CY46" s="590"/>
      <c r="CZ46" s="591">
        <v>8.5</v>
      </c>
      <c r="DA46" s="592"/>
      <c r="DB46" s="592"/>
      <c r="DC46" s="593"/>
      <c r="DD46" s="594">
        <v>587391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24895</v>
      </c>
      <c r="CS47" s="607"/>
      <c r="CT47" s="607"/>
      <c r="CU47" s="607"/>
      <c r="CV47" s="607"/>
      <c r="CW47" s="607"/>
      <c r="CX47" s="607"/>
      <c r="CY47" s="608"/>
      <c r="CZ47" s="591">
        <v>0.2</v>
      </c>
      <c r="DA47" s="609"/>
      <c r="DB47" s="609"/>
      <c r="DC47" s="610"/>
      <c r="DD47" s="594">
        <v>1913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13635754</v>
      </c>
      <c r="CS49" s="573"/>
      <c r="CT49" s="573"/>
      <c r="CU49" s="573"/>
      <c r="CV49" s="573"/>
      <c r="CW49" s="573"/>
      <c r="CX49" s="573"/>
      <c r="CY49" s="574"/>
      <c r="CZ49" s="575">
        <v>100</v>
      </c>
      <c r="DA49" s="576"/>
      <c r="DB49" s="576"/>
      <c r="DC49" s="577"/>
      <c r="DD49" s="578">
        <v>10108018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14387</v>
      </c>
      <c r="R7" s="1101"/>
      <c r="S7" s="1101"/>
      <c r="T7" s="1101"/>
      <c r="U7" s="1101"/>
      <c r="V7" s="1101">
        <v>13519</v>
      </c>
      <c r="W7" s="1101"/>
      <c r="X7" s="1101"/>
      <c r="Y7" s="1101"/>
      <c r="Z7" s="1101"/>
      <c r="AA7" s="1101">
        <v>868</v>
      </c>
      <c r="AB7" s="1101"/>
      <c r="AC7" s="1101"/>
      <c r="AD7" s="1101"/>
      <c r="AE7" s="1102"/>
      <c r="AF7" s="1103">
        <v>835</v>
      </c>
      <c r="AG7" s="1104"/>
      <c r="AH7" s="1104"/>
      <c r="AI7" s="1104"/>
      <c r="AJ7" s="1105"/>
      <c r="AK7" s="1087">
        <v>55</v>
      </c>
      <c r="AL7" s="1088"/>
      <c r="AM7" s="1088"/>
      <c r="AN7" s="1088"/>
      <c r="AO7" s="1088"/>
      <c r="AP7" s="1088">
        <v>10652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554</v>
      </c>
      <c r="BT7" s="1092"/>
      <c r="BU7" s="1092"/>
      <c r="BV7" s="1092"/>
      <c r="BW7" s="1092"/>
      <c r="BX7" s="1092"/>
      <c r="BY7" s="1092"/>
      <c r="BZ7" s="1092"/>
      <c r="CA7" s="1092"/>
      <c r="CB7" s="1092"/>
      <c r="CC7" s="1092"/>
      <c r="CD7" s="1092"/>
      <c r="CE7" s="1092"/>
      <c r="CF7" s="1092"/>
      <c r="CG7" s="1093"/>
      <c r="CH7" s="1084">
        <v>10</v>
      </c>
      <c r="CI7" s="1085"/>
      <c r="CJ7" s="1085"/>
      <c r="CK7" s="1085"/>
      <c r="CL7" s="1086"/>
      <c r="CM7" s="1084">
        <v>86</v>
      </c>
      <c r="CN7" s="1085"/>
      <c r="CO7" s="1085"/>
      <c r="CP7" s="1085"/>
      <c r="CQ7" s="1086"/>
      <c r="CR7" s="1084">
        <v>90</v>
      </c>
      <c r="CS7" s="1085"/>
      <c r="CT7" s="1085"/>
      <c r="CU7" s="1085"/>
      <c r="CV7" s="1086"/>
      <c r="CW7" s="1084">
        <v>234</v>
      </c>
      <c r="CX7" s="1085"/>
      <c r="CY7" s="1085"/>
      <c r="CZ7" s="1085"/>
      <c r="DA7" s="1086"/>
      <c r="DB7" s="1084" t="s">
        <v>544</v>
      </c>
      <c r="DC7" s="1085"/>
      <c r="DD7" s="1085"/>
      <c r="DE7" s="1085"/>
      <c r="DF7" s="1086"/>
      <c r="DG7" s="1084" t="s">
        <v>542</v>
      </c>
      <c r="DH7" s="1085"/>
      <c r="DI7" s="1085"/>
      <c r="DJ7" s="1085"/>
      <c r="DK7" s="1086"/>
      <c r="DL7" s="1084" t="s">
        <v>544</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27" t="s">
        <v>368</v>
      </c>
      <c r="C8" s="1028"/>
      <c r="D8" s="1028"/>
      <c r="E8" s="1028"/>
      <c r="F8" s="1028"/>
      <c r="G8" s="1028"/>
      <c r="H8" s="1028"/>
      <c r="I8" s="1028"/>
      <c r="J8" s="1028"/>
      <c r="K8" s="1028"/>
      <c r="L8" s="1028"/>
      <c r="M8" s="1028"/>
      <c r="N8" s="1028"/>
      <c r="O8" s="1028"/>
      <c r="P8" s="1029"/>
      <c r="Q8" s="1039">
        <v>17</v>
      </c>
      <c r="R8" s="1040"/>
      <c r="S8" s="1040"/>
      <c r="T8" s="1040"/>
      <c r="U8" s="1040"/>
      <c r="V8" s="1040">
        <v>16</v>
      </c>
      <c r="W8" s="1040"/>
      <c r="X8" s="1040"/>
      <c r="Y8" s="1040"/>
      <c r="Z8" s="1040"/>
      <c r="AA8" s="1040">
        <v>1</v>
      </c>
      <c r="AB8" s="1040"/>
      <c r="AC8" s="1040"/>
      <c r="AD8" s="1040"/>
      <c r="AE8" s="1041"/>
      <c r="AF8" s="1033">
        <v>1</v>
      </c>
      <c r="AG8" s="1034"/>
      <c r="AH8" s="1034"/>
      <c r="AI8" s="1034"/>
      <c r="AJ8" s="1035"/>
      <c r="AK8" s="1082" t="s">
        <v>543</v>
      </c>
      <c r="AL8" s="1083"/>
      <c r="AM8" s="1083"/>
      <c r="AN8" s="1083"/>
      <c r="AO8" s="1083"/>
      <c r="AP8" s="1083">
        <v>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-8</v>
      </c>
      <c r="CI8" s="986"/>
      <c r="CJ8" s="986"/>
      <c r="CK8" s="986"/>
      <c r="CL8" s="987"/>
      <c r="CM8" s="985">
        <v>931</v>
      </c>
      <c r="CN8" s="986"/>
      <c r="CO8" s="986"/>
      <c r="CP8" s="986"/>
      <c r="CQ8" s="987"/>
      <c r="CR8" s="985">
        <v>360</v>
      </c>
      <c r="CS8" s="986"/>
      <c r="CT8" s="986"/>
      <c r="CU8" s="986"/>
      <c r="CV8" s="987"/>
      <c r="CW8" s="985">
        <v>40</v>
      </c>
      <c r="CX8" s="986"/>
      <c r="CY8" s="986"/>
      <c r="CZ8" s="986"/>
      <c r="DA8" s="987"/>
      <c r="DB8" s="985" t="s">
        <v>542</v>
      </c>
      <c r="DC8" s="986"/>
      <c r="DD8" s="986"/>
      <c r="DE8" s="986"/>
      <c r="DF8" s="987"/>
      <c r="DG8" s="985" t="s">
        <v>544</v>
      </c>
      <c r="DH8" s="986"/>
      <c r="DI8" s="986"/>
      <c r="DJ8" s="986"/>
      <c r="DK8" s="987"/>
      <c r="DL8" s="985" t="s">
        <v>542</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27" t="s">
        <v>369</v>
      </c>
      <c r="C9" s="1028"/>
      <c r="D9" s="1028"/>
      <c r="E9" s="1028"/>
      <c r="F9" s="1028"/>
      <c r="G9" s="1028"/>
      <c r="H9" s="1028"/>
      <c r="I9" s="1028"/>
      <c r="J9" s="1028"/>
      <c r="K9" s="1028"/>
      <c r="L9" s="1028"/>
      <c r="M9" s="1028"/>
      <c r="N9" s="1028"/>
      <c r="O9" s="1028"/>
      <c r="P9" s="1029"/>
      <c r="Q9" s="1039">
        <v>27</v>
      </c>
      <c r="R9" s="1040"/>
      <c r="S9" s="1040"/>
      <c r="T9" s="1040"/>
      <c r="U9" s="1040"/>
      <c r="V9" s="1040">
        <v>27</v>
      </c>
      <c r="W9" s="1040"/>
      <c r="X9" s="1040"/>
      <c r="Y9" s="1040"/>
      <c r="Z9" s="1040"/>
      <c r="AA9" s="1040" t="s">
        <v>542</v>
      </c>
      <c r="AB9" s="1040"/>
      <c r="AC9" s="1040"/>
      <c r="AD9" s="1040"/>
      <c r="AE9" s="1041"/>
      <c r="AF9" s="1033" t="s">
        <v>112</v>
      </c>
      <c r="AG9" s="1034"/>
      <c r="AH9" s="1034"/>
      <c r="AI9" s="1034"/>
      <c r="AJ9" s="1035"/>
      <c r="AK9" s="1082">
        <v>10</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t="s">
        <v>370</v>
      </c>
      <c r="C10" s="1028"/>
      <c r="D10" s="1028"/>
      <c r="E10" s="1028"/>
      <c r="F10" s="1028"/>
      <c r="G10" s="1028"/>
      <c r="H10" s="1028"/>
      <c r="I10" s="1028"/>
      <c r="J10" s="1028"/>
      <c r="K10" s="1028"/>
      <c r="L10" s="1028"/>
      <c r="M10" s="1028"/>
      <c r="N10" s="1028"/>
      <c r="O10" s="1028"/>
      <c r="P10" s="1029"/>
      <c r="Q10" s="1039">
        <v>164</v>
      </c>
      <c r="R10" s="1040"/>
      <c r="S10" s="1040"/>
      <c r="T10" s="1040"/>
      <c r="U10" s="1040"/>
      <c r="V10" s="1040">
        <v>163</v>
      </c>
      <c r="W10" s="1040"/>
      <c r="X10" s="1040"/>
      <c r="Y10" s="1040"/>
      <c r="Z10" s="1040"/>
      <c r="AA10" s="1040">
        <v>1</v>
      </c>
      <c r="AB10" s="1040"/>
      <c r="AC10" s="1040"/>
      <c r="AD10" s="1040"/>
      <c r="AE10" s="1041"/>
      <c r="AF10" s="1033">
        <v>0</v>
      </c>
      <c r="AG10" s="1034"/>
      <c r="AH10" s="1034"/>
      <c r="AI10" s="1034"/>
      <c r="AJ10" s="1035"/>
      <c r="AK10" s="1082">
        <v>80</v>
      </c>
      <c r="AL10" s="1083"/>
      <c r="AM10" s="1083"/>
      <c r="AN10" s="1083"/>
      <c r="AO10" s="1083"/>
      <c r="AP10" s="1083">
        <v>66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372</v>
      </c>
      <c r="B23" s="940" t="s">
        <v>373</v>
      </c>
      <c r="C23" s="941"/>
      <c r="D23" s="941"/>
      <c r="E23" s="941"/>
      <c r="F23" s="941"/>
      <c r="G23" s="941"/>
      <c r="H23" s="941"/>
      <c r="I23" s="941"/>
      <c r="J23" s="941"/>
      <c r="K23" s="941"/>
      <c r="L23" s="941"/>
      <c r="M23" s="941"/>
      <c r="N23" s="941"/>
      <c r="O23" s="941"/>
      <c r="P23" s="942"/>
      <c r="Q23" s="1064">
        <v>14505</v>
      </c>
      <c r="R23" s="1065"/>
      <c r="S23" s="1065"/>
      <c r="T23" s="1065"/>
      <c r="U23" s="1065"/>
      <c r="V23" s="1065">
        <v>13636</v>
      </c>
      <c r="W23" s="1065"/>
      <c r="X23" s="1065"/>
      <c r="Y23" s="1065"/>
      <c r="Z23" s="1065"/>
      <c r="AA23" s="1065">
        <v>869</v>
      </c>
      <c r="AB23" s="1065"/>
      <c r="AC23" s="1065"/>
      <c r="AD23" s="1065"/>
      <c r="AE23" s="1066"/>
      <c r="AF23" s="1067">
        <v>836</v>
      </c>
      <c r="AG23" s="1065"/>
      <c r="AH23" s="1065"/>
      <c r="AI23" s="1065"/>
      <c r="AJ23" s="1068"/>
      <c r="AK23" s="1069"/>
      <c r="AL23" s="1070"/>
      <c r="AM23" s="1070"/>
      <c r="AN23" s="1070"/>
      <c r="AO23" s="1070"/>
      <c r="AP23" s="1065">
        <v>10722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384</v>
      </c>
      <c r="C28" s="1047"/>
      <c r="D28" s="1047"/>
      <c r="E28" s="1047"/>
      <c r="F28" s="1047"/>
      <c r="G28" s="1047"/>
      <c r="H28" s="1047"/>
      <c r="I28" s="1047"/>
      <c r="J28" s="1047"/>
      <c r="K28" s="1047"/>
      <c r="L28" s="1047"/>
      <c r="M28" s="1047"/>
      <c r="N28" s="1047"/>
      <c r="O28" s="1047"/>
      <c r="P28" s="1048"/>
      <c r="Q28" s="1049">
        <v>2446</v>
      </c>
      <c r="R28" s="1050"/>
      <c r="S28" s="1050"/>
      <c r="T28" s="1050"/>
      <c r="U28" s="1050"/>
      <c r="V28" s="1050">
        <v>2324</v>
      </c>
      <c r="W28" s="1050"/>
      <c r="X28" s="1050"/>
      <c r="Y28" s="1050"/>
      <c r="Z28" s="1050"/>
      <c r="AA28" s="1050">
        <v>122</v>
      </c>
      <c r="AB28" s="1050"/>
      <c r="AC28" s="1050"/>
      <c r="AD28" s="1050"/>
      <c r="AE28" s="1051"/>
      <c r="AF28" s="1052">
        <v>122</v>
      </c>
      <c r="AG28" s="1050"/>
      <c r="AH28" s="1050"/>
      <c r="AI28" s="1050"/>
      <c r="AJ28" s="1053"/>
      <c r="AK28" s="1054">
        <v>99</v>
      </c>
      <c r="AL28" s="1042"/>
      <c r="AM28" s="1042"/>
      <c r="AN28" s="1042"/>
      <c r="AO28" s="1042"/>
      <c r="AP28" s="1042" t="s">
        <v>542</v>
      </c>
      <c r="AQ28" s="1042"/>
      <c r="AR28" s="1042"/>
      <c r="AS28" s="1042"/>
      <c r="AT28" s="1042"/>
      <c r="AU28" s="1042" t="s">
        <v>544</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385</v>
      </c>
      <c r="C29" s="1028"/>
      <c r="D29" s="1028"/>
      <c r="E29" s="1028"/>
      <c r="F29" s="1028"/>
      <c r="G29" s="1028"/>
      <c r="H29" s="1028"/>
      <c r="I29" s="1028"/>
      <c r="J29" s="1028"/>
      <c r="K29" s="1028"/>
      <c r="L29" s="1028"/>
      <c r="M29" s="1028"/>
      <c r="N29" s="1028"/>
      <c r="O29" s="1028"/>
      <c r="P29" s="1029"/>
      <c r="Q29" s="1039">
        <v>2281</v>
      </c>
      <c r="R29" s="1040"/>
      <c r="S29" s="1040"/>
      <c r="T29" s="1040"/>
      <c r="U29" s="1040"/>
      <c r="V29" s="1040">
        <v>2219</v>
      </c>
      <c r="W29" s="1040"/>
      <c r="X29" s="1040"/>
      <c r="Y29" s="1040"/>
      <c r="Z29" s="1040"/>
      <c r="AA29" s="1040">
        <v>62</v>
      </c>
      <c r="AB29" s="1040"/>
      <c r="AC29" s="1040"/>
      <c r="AD29" s="1040"/>
      <c r="AE29" s="1041"/>
      <c r="AF29" s="1033">
        <v>62</v>
      </c>
      <c r="AG29" s="1034"/>
      <c r="AH29" s="1034"/>
      <c r="AI29" s="1034"/>
      <c r="AJ29" s="1035"/>
      <c r="AK29" s="976">
        <v>297</v>
      </c>
      <c r="AL29" s="967"/>
      <c r="AM29" s="967"/>
      <c r="AN29" s="967"/>
      <c r="AO29" s="967"/>
      <c r="AP29" s="967" t="s">
        <v>544</v>
      </c>
      <c r="AQ29" s="967"/>
      <c r="AR29" s="967"/>
      <c r="AS29" s="967"/>
      <c r="AT29" s="967"/>
      <c r="AU29" s="967" t="s">
        <v>542</v>
      </c>
      <c r="AV29" s="967"/>
      <c r="AW29" s="967"/>
      <c r="AX29" s="967"/>
      <c r="AY29" s="967"/>
      <c r="AZ29" s="1038" t="s">
        <v>542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386</v>
      </c>
      <c r="C30" s="1028"/>
      <c r="D30" s="1028"/>
      <c r="E30" s="1028"/>
      <c r="F30" s="1028"/>
      <c r="G30" s="1028"/>
      <c r="H30" s="1028"/>
      <c r="I30" s="1028"/>
      <c r="J30" s="1028"/>
      <c r="K30" s="1028"/>
      <c r="L30" s="1028"/>
      <c r="M30" s="1028"/>
      <c r="N30" s="1028"/>
      <c r="O30" s="1028"/>
      <c r="P30" s="1029"/>
      <c r="Q30" s="1039">
        <v>231</v>
      </c>
      <c r="R30" s="1040"/>
      <c r="S30" s="1040"/>
      <c r="T30" s="1040"/>
      <c r="U30" s="1040"/>
      <c r="V30" s="1040">
        <v>231</v>
      </c>
      <c r="W30" s="1040"/>
      <c r="X30" s="1040"/>
      <c r="Y30" s="1040"/>
      <c r="Z30" s="1040"/>
      <c r="AA30" s="1040">
        <v>0</v>
      </c>
      <c r="AB30" s="1040"/>
      <c r="AC30" s="1040"/>
      <c r="AD30" s="1040"/>
      <c r="AE30" s="1041"/>
      <c r="AF30" s="1033">
        <v>0</v>
      </c>
      <c r="AG30" s="1034"/>
      <c r="AH30" s="1034"/>
      <c r="AI30" s="1034"/>
      <c r="AJ30" s="1035"/>
      <c r="AK30" s="976">
        <v>68</v>
      </c>
      <c r="AL30" s="967"/>
      <c r="AM30" s="967"/>
      <c r="AN30" s="967"/>
      <c r="AO30" s="967"/>
      <c r="AP30" s="967" t="s">
        <v>542</v>
      </c>
      <c r="AQ30" s="967"/>
      <c r="AR30" s="967"/>
      <c r="AS30" s="967"/>
      <c r="AT30" s="967"/>
      <c r="AU30" s="967" t="s">
        <v>542</v>
      </c>
      <c r="AV30" s="967"/>
      <c r="AW30" s="967"/>
      <c r="AX30" s="967"/>
      <c r="AY30" s="967"/>
      <c r="AZ30" s="1038" t="s">
        <v>542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387</v>
      </c>
      <c r="C31" s="1028"/>
      <c r="D31" s="1028"/>
      <c r="E31" s="1028"/>
      <c r="F31" s="1028"/>
      <c r="G31" s="1028"/>
      <c r="H31" s="1028"/>
      <c r="I31" s="1028"/>
      <c r="J31" s="1028"/>
      <c r="K31" s="1028"/>
      <c r="L31" s="1028"/>
      <c r="M31" s="1028"/>
      <c r="N31" s="1028"/>
      <c r="O31" s="1028"/>
      <c r="P31" s="1029"/>
      <c r="Q31" s="1039">
        <v>284</v>
      </c>
      <c r="R31" s="1040"/>
      <c r="S31" s="1040"/>
      <c r="T31" s="1040"/>
      <c r="U31" s="1040"/>
      <c r="V31" s="1040">
        <v>269</v>
      </c>
      <c r="W31" s="1040"/>
      <c r="X31" s="1040"/>
      <c r="Y31" s="1040"/>
      <c r="Z31" s="1040"/>
      <c r="AA31" s="1040">
        <v>15</v>
      </c>
      <c r="AB31" s="1040"/>
      <c r="AC31" s="1040"/>
      <c r="AD31" s="1040"/>
      <c r="AE31" s="1041"/>
      <c r="AF31" s="1033">
        <v>208</v>
      </c>
      <c r="AG31" s="1034"/>
      <c r="AH31" s="1034"/>
      <c r="AI31" s="1034"/>
      <c r="AJ31" s="1035"/>
      <c r="AK31" s="976">
        <v>102</v>
      </c>
      <c r="AL31" s="967"/>
      <c r="AM31" s="967"/>
      <c r="AN31" s="967"/>
      <c r="AO31" s="967"/>
      <c r="AP31" s="967">
        <v>2273</v>
      </c>
      <c r="AQ31" s="967"/>
      <c r="AR31" s="967"/>
      <c r="AS31" s="967"/>
      <c r="AT31" s="967"/>
      <c r="AU31" s="967">
        <v>1152</v>
      </c>
      <c r="AV31" s="967"/>
      <c r="AW31" s="967"/>
      <c r="AX31" s="967"/>
      <c r="AY31" s="967"/>
      <c r="AZ31" s="1038" t="s">
        <v>542</v>
      </c>
      <c r="BA31" s="1038"/>
      <c r="BB31" s="1038"/>
      <c r="BC31" s="1038"/>
      <c r="BD31" s="1038"/>
      <c r="BE31" s="1022" t="s">
        <v>388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389</v>
      </c>
      <c r="C32" s="1028"/>
      <c r="D32" s="1028"/>
      <c r="E32" s="1028"/>
      <c r="F32" s="1028"/>
      <c r="G32" s="1028"/>
      <c r="H32" s="1028"/>
      <c r="I32" s="1028"/>
      <c r="J32" s="1028"/>
      <c r="K32" s="1028"/>
      <c r="L32" s="1028"/>
      <c r="M32" s="1028"/>
      <c r="N32" s="1028"/>
      <c r="O32" s="1028"/>
      <c r="P32" s="1029"/>
      <c r="Q32" s="1039">
        <v>276</v>
      </c>
      <c r="R32" s="1040"/>
      <c r="S32" s="1040"/>
      <c r="T32" s="1040"/>
      <c r="U32" s="1040"/>
      <c r="V32" s="1040">
        <v>300</v>
      </c>
      <c r="W32" s="1040"/>
      <c r="X32" s="1040"/>
      <c r="Y32" s="1040"/>
      <c r="Z32" s="1040"/>
      <c r="AA32" s="1040">
        <v>-24</v>
      </c>
      <c r="AB32" s="1040"/>
      <c r="AC32" s="1040"/>
      <c r="AD32" s="1040"/>
      <c r="AE32" s="1041"/>
      <c r="AF32" s="1033">
        <v>267</v>
      </c>
      <c r="AG32" s="1034"/>
      <c r="AH32" s="1034"/>
      <c r="AI32" s="1034"/>
      <c r="AJ32" s="1035"/>
      <c r="AK32" s="976">
        <v>149</v>
      </c>
      <c r="AL32" s="967"/>
      <c r="AM32" s="967"/>
      <c r="AN32" s="967"/>
      <c r="AO32" s="967"/>
      <c r="AP32" s="967">
        <v>861</v>
      </c>
      <c r="AQ32" s="967"/>
      <c r="AR32" s="967"/>
      <c r="AS32" s="967"/>
      <c r="AT32" s="967"/>
      <c r="AU32" s="967">
        <v>665</v>
      </c>
      <c r="AV32" s="967"/>
      <c r="AW32" s="967"/>
      <c r="AX32" s="967"/>
      <c r="AY32" s="967"/>
      <c r="AZ32" s="1038" t="s">
        <v>542</v>
      </c>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390</v>
      </c>
      <c r="C33" s="1028"/>
      <c r="D33" s="1028"/>
      <c r="E33" s="1028"/>
      <c r="F33" s="1028"/>
      <c r="G33" s="1028"/>
      <c r="H33" s="1028"/>
      <c r="I33" s="1028"/>
      <c r="J33" s="1028"/>
      <c r="K33" s="1028"/>
      <c r="L33" s="1028"/>
      <c r="M33" s="1028"/>
      <c r="N33" s="1028"/>
      <c r="O33" s="1028"/>
      <c r="P33" s="1029"/>
      <c r="Q33" s="1039">
        <v>481</v>
      </c>
      <c r="R33" s="1040"/>
      <c r="S33" s="1040"/>
      <c r="T33" s="1040"/>
      <c r="U33" s="1040"/>
      <c r="V33" s="1040">
        <v>479</v>
      </c>
      <c r="W33" s="1040"/>
      <c r="X33" s="1040"/>
      <c r="Y33" s="1040"/>
      <c r="Z33" s="1040"/>
      <c r="AA33" s="1040">
        <v>2</v>
      </c>
      <c r="AB33" s="1040"/>
      <c r="AC33" s="1040"/>
      <c r="AD33" s="1040"/>
      <c r="AE33" s="1041"/>
      <c r="AF33" s="1033">
        <v>2</v>
      </c>
      <c r="AG33" s="1034"/>
      <c r="AH33" s="1034"/>
      <c r="AI33" s="1034"/>
      <c r="AJ33" s="1035"/>
      <c r="AK33" s="976">
        <v>175</v>
      </c>
      <c r="AL33" s="967"/>
      <c r="AM33" s="967"/>
      <c r="AN33" s="967"/>
      <c r="AO33" s="967"/>
      <c r="AP33" s="967">
        <v>2519</v>
      </c>
      <c r="AQ33" s="967"/>
      <c r="AR33" s="967"/>
      <c r="AS33" s="967"/>
      <c r="AT33" s="967"/>
      <c r="AU33" s="967">
        <v>1355</v>
      </c>
      <c r="AV33" s="967"/>
      <c r="AW33" s="967"/>
      <c r="AX33" s="967"/>
      <c r="AY33" s="967"/>
      <c r="AZ33" s="1038" t="s">
        <v>543</v>
      </c>
      <c r="BA33" s="1038"/>
      <c r="BB33" s="1038"/>
      <c r="BC33" s="1038"/>
      <c r="BD33" s="1038"/>
      <c r="BE33" s="1022" t="s">
        <v>391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392</v>
      </c>
      <c r="C34" s="1028"/>
      <c r="D34" s="1028"/>
      <c r="E34" s="1028"/>
      <c r="F34" s="1028"/>
      <c r="G34" s="1028"/>
      <c r="H34" s="1028"/>
      <c r="I34" s="1028"/>
      <c r="J34" s="1028"/>
      <c r="K34" s="1028"/>
      <c r="L34" s="1028"/>
      <c r="M34" s="1028"/>
      <c r="N34" s="1028"/>
      <c r="O34" s="1028"/>
      <c r="P34" s="1029"/>
      <c r="Q34" s="1039">
        <v>841</v>
      </c>
      <c r="R34" s="1040"/>
      <c r="S34" s="1040"/>
      <c r="T34" s="1040"/>
      <c r="U34" s="1040"/>
      <c r="V34" s="1040">
        <v>822</v>
      </c>
      <c r="W34" s="1040"/>
      <c r="X34" s="1040"/>
      <c r="Y34" s="1040"/>
      <c r="Z34" s="1040"/>
      <c r="AA34" s="1040">
        <v>19</v>
      </c>
      <c r="AB34" s="1040"/>
      <c r="AC34" s="1040"/>
      <c r="AD34" s="1040"/>
      <c r="AE34" s="1041"/>
      <c r="AF34" s="1033">
        <v>6</v>
      </c>
      <c r="AG34" s="1034"/>
      <c r="AH34" s="1034"/>
      <c r="AI34" s="1034"/>
      <c r="AJ34" s="1035"/>
      <c r="AK34" s="976">
        <v>479</v>
      </c>
      <c r="AL34" s="967"/>
      <c r="AM34" s="967"/>
      <c r="AN34" s="967"/>
      <c r="AO34" s="967"/>
      <c r="AP34" s="967">
        <v>3352</v>
      </c>
      <c r="AQ34" s="967"/>
      <c r="AR34" s="967"/>
      <c r="AS34" s="967"/>
      <c r="AT34" s="967"/>
      <c r="AU34" s="967">
        <v>2477</v>
      </c>
      <c r="AV34" s="967"/>
      <c r="AW34" s="967"/>
      <c r="AX34" s="967"/>
      <c r="AY34" s="967"/>
      <c r="AZ34" s="1038" t="s">
        <v>544</v>
      </c>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393</v>
      </c>
      <c r="C35" s="1028"/>
      <c r="D35" s="1028"/>
      <c r="E35" s="1028"/>
      <c r="F35" s="1028"/>
      <c r="G35" s="1028"/>
      <c r="H35" s="1028"/>
      <c r="I35" s="1028"/>
      <c r="J35" s="1028"/>
      <c r="K35" s="1028"/>
      <c r="L35" s="1028"/>
      <c r="M35" s="1028"/>
      <c r="N35" s="1028"/>
      <c r="O35" s="1028"/>
      <c r="P35" s="1029"/>
      <c r="Q35" s="1039">
        <v>355</v>
      </c>
      <c r="R35" s="1040"/>
      <c r="S35" s="1040"/>
      <c r="T35" s="1040"/>
      <c r="U35" s="1040"/>
      <c r="V35" s="1040">
        <v>351</v>
      </c>
      <c r="W35" s="1040"/>
      <c r="X35" s="1040"/>
      <c r="Y35" s="1040"/>
      <c r="Z35" s="1040"/>
      <c r="AA35" s="1040">
        <v>4</v>
      </c>
      <c r="AB35" s="1040"/>
      <c r="AC35" s="1040"/>
      <c r="AD35" s="1040"/>
      <c r="AE35" s="1041"/>
      <c r="AF35" s="1033">
        <v>4</v>
      </c>
      <c r="AG35" s="1034"/>
      <c r="AH35" s="1034"/>
      <c r="AI35" s="1034"/>
      <c r="AJ35" s="1035"/>
      <c r="AK35" s="976">
        <v>217</v>
      </c>
      <c r="AL35" s="967"/>
      <c r="AM35" s="967"/>
      <c r="AN35" s="967"/>
      <c r="AO35" s="967"/>
      <c r="AP35" s="967">
        <v>1494</v>
      </c>
      <c r="AQ35" s="967"/>
      <c r="AR35" s="967"/>
      <c r="AS35" s="967"/>
      <c r="AT35" s="967"/>
      <c r="AU35" s="967">
        <v>819</v>
      </c>
      <c r="AV35" s="967"/>
      <c r="AW35" s="967"/>
      <c r="AX35" s="967"/>
      <c r="AY35" s="967"/>
      <c r="AZ35" s="1038" t="s">
        <v>542</v>
      </c>
      <c r="BA35" s="1038"/>
      <c r="BB35" s="1038"/>
      <c r="BC35" s="1038"/>
      <c r="BD35" s="1038"/>
      <c r="BE35" s="1022" t="s">
        <v>391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372</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672</v>
      </c>
      <c r="AG63" s="955"/>
      <c r="AH63" s="955"/>
      <c r="AI63" s="955"/>
      <c r="AJ63" s="1020"/>
      <c r="AK63" s="1021"/>
      <c r="AL63" s="959"/>
      <c r="AM63" s="959"/>
      <c r="AN63" s="959"/>
      <c r="AO63" s="959"/>
      <c r="AP63" s="955">
        <v>10499</v>
      </c>
      <c r="AQ63" s="955"/>
      <c r="AR63" s="955"/>
      <c r="AS63" s="955"/>
      <c r="AT63" s="955"/>
      <c r="AU63" s="955">
        <v>6468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398</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550</v>
      </c>
      <c r="C68" s="982"/>
      <c r="D68" s="982"/>
      <c r="E68" s="982"/>
      <c r="F68" s="982"/>
      <c r="G68" s="982"/>
      <c r="H68" s="982"/>
      <c r="I68" s="982"/>
      <c r="J68" s="982"/>
      <c r="K68" s="982"/>
      <c r="L68" s="982"/>
      <c r="M68" s="982"/>
      <c r="N68" s="982"/>
      <c r="O68" s="982"/>
      <c r="P68" s="983"/>
      <c r="Q68" s="984">
        <v>4148</v>
      </c>
      <c r="R68" s="978"/>
      <c r="S68" s="978"/>
      <c r="T68" s="978"/>
      <c r="U68" s="978"/>
      <c r="V68" s="978">
        <v>4116</v>
      </c>
      <c r="W68" s="978"/>
      <c r="X68" s="978"/>
      <c r="Y68" s="978"/>
      <c r="Z68" s="978"/>
      <c r="AA68" s="978">
        <v>32</v>
      </c>
      <c r="AB68" s="978"/>
      <c r="AC68" s="978"/>
      <c r="AD68" s="978"/>
      <c r="AE68" s="978"/>
      <c r="AF68" s="978">
        <v>32</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551</v>
      </c>
      <c r="C69" s="971"/>
      <c r="D69" s="971"/>
      <c r="E69" s="971"/>
      <c r="F69" s="971"/>
      <c r="G69" s="971"/>
      <c r="H69" s="971"/>
      <c r="I69" s="971"/>
      <c r="J69" s="971"/>
      <c r="K69" s="971"/>
      <c r="L69" s="971"/>
      <c r="M69" s="971"/>
      <c r="N69" s="971"/>
      <c r="O69" s="971"/>
      <c r="P69" s="972"/>
      <c r="Q69" s="973">
        <v>142</v>
      </c>
      <c r="R69" s="967"/>
      <c r="S69" s="967"/>
      <c r="T69" s="967"/>
      <c r="U69" s="967"/>
      <c r="V69" s="967">
        <v>126</v>
      </c>
      <c r="W69" s="967"/>
      <c r="X69" s="967"/>
      <c r="Y69" s="967"/>
      <c r="Z69" s="967"/>
      <c r="AA69" s="967">
        <v>16</v>
      </c>
      <c r="AB69" s="967"/>
      <c r="AC69" s="967"/>
      <c r="AD69" s="967"/>
      <c r="AE69" s="967"/>
      <c r="AF69" s="967">
        <v>16</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132</v>
      </c>
      <c r="R70" s="967"/>
      <c r="S70" s="967"/>
      <c r="T70" s="967"/>
      <c r="U70" s="967"/>
      <c r="V70" s="967">
        <v>121</v>
      </c>
      <c r="W70" s="967"/>
      <c r="X70" s="967"/>
      <c r="Y70" s="967"/>
      <c r="Z70" s="967"/>
      <c r="AA70" s="967">
        <v>10</v>
      </c>
      <c r="AB70" s="967"/>
      <c r="AC70" s="967"/>
      <c r="AD70" s="967"/>
      <c r="AE70" s="967"/>
      <c r="AF70" s="967">
        <v>10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552</v>
      </c>
      <c r="C71" s="971"/>
      <c r="D71" s="971"/>
      <c r="E71" s="971"/>
      <c r="F71" s="971"/>
      <c r="G71" s="971"/>
      <c r="H71" s="971"/>
      <c r="I71" s="971"/>
      <c r="J71" s="971"/>
      <c r="K71" s="971"/>
      <c r="L71" s="971"/>
      <c r="M71" s="971"/>
      <c r="N71" s="971"/>
      <c r="O71" s="971"/>
      <c r="P71" s="972"/>
      <c r="Q71" s="973">
        <v>457</v>
      </c>
      <c r="R71" s="967"/>
      <c r="S71" s="967"/>
      <c r="T71" s="967"/>
      <c r="U71" s="967"/>
      <c r="V71" s="967">
        <v>438</v>
      </c>
      <c r="W71" s="967"/>
      <c r="X71" s="967"/>
      <c r="Y71" s="967"/>
      <c r="Z71" s="967"/>
      <c r="AA71" s="967">
        <v>19</v>
      </c>
      <c r="AB71" s="967"/>
      <c r="AC71" s="967"/>
      <c r="AD71" s="967"/>
      <c r="AE71" s="967"/>
      <c r="AF71" s="967">
        <v>19</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553</v>
      </c>
      <c r="C72" s="971"/>
      <c r="D72" s="971"/>
      <c r="E72" s="971"/>
      <c r="F72" s="971"/>
      <c r="G72" s="971"/>
      <c r="H72" s="971"/>
      <c r="I72" s="971"/>
      <c r="J72" s="971"/>
      <c r="K72" s="971"/>
      <c r="L72" s="971"/>
      <c r="M72" s="971"/>
      <c r="N72" s="971"/>
      <c r="O72" s="971"/>
      <c r="P72" s="972"/>
      <c r="Q72" s="973">
        <v>102711</v>
      </c>
      <c r="R72" s="967"/>
      <c r="S72" s="967"/>
      <c r="T72" s="967"/>
      <c r="U72" s="967"/>
      <c r="V72" s="967">
        <v>99754</v>
      </c>
      <c r="W72" s="967"/>
      <c r="X72" s="967"/>
      <c r="Y72" s="967"/>
      <c r="Z72" s="967"/>
      <c r="AA72" s="967">
        <v>2957</v>
      </c>
      <c r="AB72" s="967"/>
      <c r="AC72" s="967"/>
      <c r="AD72" s="967"/>
      <c r="AE72" s="967"/>
      <c r="AF72" s="967">
        <v>2957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4478</v>
      </c>
      <c r="R73" s="967"/>
      <c r="S73" s="967"/>
      <c r="T73" s="967"/>
      <c r="U73" s="967"/>
      <c r="V73" s="967">
        <v>4644</v>
      </c>
      <c r="W73" s="967"/>
      <c r="X73" s="967"/>
      <c r="Y73" s="967"/>
      <c r="Z73" s="967"/>
      <c r="AA73" s="967">
        <v>-166</v>
      </c>
      <c r="AB73" s="967"/>
      <c r="AC73" s="967"/>
      <c r="AD73" s="967"/>
      <c r="AE73" s="967"/>
      <c r="AF73" s="967">
        <v>650</v>
      </c>
      <c r="AG73" s="967"/>
      <c r="AH73" s="967"/>
      <c r="AI73" s="967"/>
      <c r="AJ73" s="967"/>
      <c r="AK73" s="967">
        <v>228</v>
      </c>
      <c r="AL73" s="967"/>
      <c r="AM73" s="967"/>
      <c r="AN73" s="967"/>
      <c r="AO73" s="967"/>
      <c r="AP73" s="967">
        <v>3820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1955</v>
      </c>
      <c r="R74" s="967"/>
      <c r="S74" s="967"/>
      <c r="T74" s="967"/>
      <c r="U74" s="967"/>
      <c r="V74" s="967">
        <v>1918</v>
      </c>
      <c r="W74" s="967"/>
      <c r="X74" s="967"/>
      <c r="Y74" s="967"/>
      <c r="Z74" s="967"/>
      <c r="AA74" s="967">
        <v>37</v>
      </c>
      <c r="AB74" s="967"/>
      <c r="AC74" s="967"/>
      <c r="AD74" s="967"/>
      <c r="AE74" s="967"/>
      <c r="AF74" s="967">
        <v>37</v>
      </c>
      <c r="AG74" s="967"/>
      <c r="AH74" s="967"/>
      <c r="AI74" s="967"/>
      <c r="AJ74" s="967"/>
      <c r="AK74" s="967">
        <v>0</v>
      </c>
      <c r="AL74" s="967"/>
      <c r="AM74" s="967"/>
      <c r="AN74" s="967"/>
      <c r="AO74" s="967"/>
      <c r="AP74" s="967">
        <v>1477</v>
      </c>
      <c r="AQ74" s="967"/>
      <c r="AR74" s="967"/>
      <c r="AS74" s="967"/>
      <c r="AT74" s="967"/>
      <c r="AU74" s="967">
        <v>501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647</v>
      </c>
      <c r="R75" s="975"/>
      <c r="S75" s="975"/>
      <c r="T75" s="975"/>
      <c r="U75" s="976"/>
      <c r="V75" s="977">
        <v>613</v>
      </c>
      <c r="W75" s="975"/>
      <c r="X75" s="975"/>
      <c r="Y75" s="975"/>
      <c r="Z75" s="976"/>
      <c r="AA75" s="977">
        <v>34</v>
      </c>
      <c r="AB75" s="975"/>
      <c r="AC75" s="975"/>
      <c r="AD75" s="975"/>
      <c r="AE75" s="976"/>
      <c r="AF75" s="977">
        <v>34</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1236</v>
      </c>
      <c r="R76" s="975"/>
      <c r="S76" s="975"/>
      <c r="T76" s="975"/>
      <c r="U76" s="976"/>
      <c r="V76" s="977">
        <v>1131</v>
      </c>
      <c r="W76" s="975"/>
      <c r="X76" s="975"/>
      <c r="Y76" s="975"/>
      <c r="Z76" s="976"/>
      <c r="AA76" s="977">
        <v>105</v>
      </c>
      <c r="AB76" s="975"/>
      <c r="AC76" s="975"/>
      <c r="AD76" s="975"/>
      <c r="AE76" s="976"/>
      <c r="AF76" s="977">
        <v>105</v>
      </c>
      <c r="AG76" s="975"/>
      <c r="AH76" s="975"/>
      <c r="AI76" s="975"/>
      <c r="AJ76" s="976"/>
      <c r="AK76" s="977">
        <v>9</v>
      </c>
      <c r="AL76" s="975"/>
      <c r="AM76" s="975"/>
      <c r="AN76" s="975"/>
      <c r="AO76" s="976"/>
      <c r="AP76" s="977">
        <v>219</v>
      </c>
      <c r="AQ76" s="975"/>
      <c r="AR76" s="975"/>
      <c r="AS76" s="975"/>
      <c r="AT76" s="976"/>
      <c r="AU76" s="977">
        <v>49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3860</v>
      </c>
      <c r="AG88" s="955"/>
      <c r="AH88" s="955"/>
      <c r="AI88" s="955"/>
      <c r="AJ88" s="955"/>
      <c r="AK88" s="959"/>
      <c r="AL88" s="959"/>
      <c r="AM88" s="959"/>
      <c r="AN88" s="959"/>
      <c r="AO88" s="959"/>
      <c r="AP88" s="955">
        <v>5516</v>
      </c>
      <c r="AQ88" s="955"/>
      <c r="AR88" s="955"/>
      <c r="AS88" s="955"/>
      <c r="AT88" s="955"/>
      <c r="AU88" s="955">
        <v>550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350</v>
      </c>
      <c r="CS102" s="947"/>
      <c r="CT102" s="947"/>
      <c r="CU102" s="947"/>
      <c r="CV102" s="948"/>
      <c r="CW102" s="946">
        <v>274</v>
      </c>
      <c r="CX102" s="947"/>
      <c r="CY102" s="947"/>
      <c r="CZ102" s="947"/>
      <c r="DA102" s="948"/>
      <c r="DB102" s="946" t="s">
        <v>542</v>
      </c>
      <c r="DC102" s="947"/>
      <c r="DD102" s="947"/>
      <c r="DE102" s="947"/>
      <c r="DF102" s="948"/>
      <c r="DG102" s="946" t="s">
        <v>543</v>
      </c>
      <c r="DH102" s="947"/>
      <c r="DI102" s="947"/>
      <c r="DJ102" s="947"/>
      <c r="DK102" s="948"/>
      <c r="DL102" s="946" t="s">
        <v>542</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288</v>
      </c>
      <c r="AG109" s="888"/>
      <c r="AH109" s="888"/>
      <c r="AI109" s="888"/>
      <c r="AJ109" s="889"/>
      <c r="AK109" s="890" t="s">
        <v>287</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288</v>
      </c>
      <c r="BW109" s="888"/>
      <c r="BX109" s="888"/>
      <c r="BY109" s="888"/>
      <c r="BZ109" s="889"/>
      <c r="CA109" s="890" t="s">
        <v>287</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288</v>
      </c>
      <c r="DM109" s="888"/>
      <c r="DN109" s="888"/>
      <c r="DO109" s="888"/>
      <c r="DP109" s="889"/>
      <c r="DQ109" s="890" t="s">
        <v>287</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1812249</v>
      </c>
      <c r="AB110" s="873"/>
      <c r="AC110" s="873"/>
      <c r="AD110" s="873"/>
      <c r="AE110" s="874"/>
      <c r="AF110" s="875">
        <v>1842765</v>
      </c>
      <c r="AG110" s="873"/>
      <c r="AH110" s="873"/>
      <c r="AI110" s="873"/>
      <c r="AJ110" s="874"/>
      <c r="AK110" s="875">
        <v>1842375</v>
      </c>
      <c r="AL110" s="873"/>
      <c r="AM110" s="873"/>
      <c r="AN110" s="873"/>
      <c r="AO110" s="874"/>
      <c r="AP110" s="876">
        <v>27.2</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12467598</v>
      </c>
      <c r="BR110" s="800"/>
      <c r="BS110" s="800"/>
      <c r="BT110" s="800"/>
      <c r="BU110" s="800"/>
      <c r="BV110" s="800">
        <v>11306481</v>
      </c>
      <c r="BW110" s="800"/>
      <c r="BX110" s="800"/>
      <c r="BY110" s="800"/>
      <c r="BZ110" s="800"/>
      <c r="CA110" s="800">
        <v>10721972</v>
      </c>
      <c r="CB110" s="800"/>
      <c r="CC110" s="800"/>
      <c r="CD110" s="800"/>
      <c r="CE110" s="800"/>
      <c r="CF110" s="861">
        <v>158.4</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415</v>
      </c>
      <c r="DH110" s="800"/>
      <c r="DI110" s="800"/>
      <c r="DJ110" s="800"/>
      <c r="DK110" s="800"/>
      <c r="DL110" s="800" t="s">
        <v>415</v>
      </c>
      <c r="DM110" s="800"/>
      <c r="DN110" s="800"/>
      <c r="DO110" s="800"/>
      <c r="DP110" s="800"/>
      <c r="DQ110" s="800" t="s">
        <v>415</v>
      </c>
      <c r="DR110" s="800"/>
      <c r="DS110" s="800"/>
      <c r="DT110" s="800"/>
      <c r="DU110" s="800"/>
      <c r="DV110" s="801" t="s">
        <v>415</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191725</v>
      </c>
      <c r="BR111" s="771"/>
      <c r="BS111" s="771"/>
      <c r="BT111" s="771"/>
      <c r="BU111" s="771"/>
      <c r="BV111" s="771">
        <v>160036</v>
      </c>
      <c r="BW111" s="771"/>
      <c r="BX111" s="771"/>
      <c r="BY111" s="771"/>
      <c r="BZ111" s="771"/>
      <c r="CA111" s="771">
        <v>211434</v>
      </c>
      <c r="CB111" s="771"/>
      <c r="CC111" s="771"/>
      <c r="CD111" s="771"/>
      <c r="CE111" s="771"/>
      <c r="CF111" s="848">
        <v>3.1</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7566479</v>
      </c>
      <c r="BR112" s="771"/>
      <c r="BS112" s="771"/>
      <c r="BT112" s="771"/>
      <c r="BU112" s="771"/>
      <c r="BV112" s="771">
        <v>6936203</v>
      </c>
      <c r="BW112" s="771"/>
      <c r="BX112" s="771"/>
      <c r="BY112" s="771"/>
      <c r="BZ112" s="771"/>
      <c r="CA112" s="771">
        <v>6468006</v>
      </c>
      <c r="CB112" s="771"/>
      <c r="CC112" s="771"/>
      <c r="CD112" s="771"/>
      <c r="CE112" s="771"/>
      <c r="CF112" s="848">
        <v>95.5</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874964</v>
      </c>
      <c r="AB113" s="909"/>
      <c r="AC113" s="909"/>
      <c r="AD113" s="909"/>
      <c r="AE113" s="910"/>
      <c r="AF113" s="911">
        <v>846264</v>
      </c>
      <c r="AG113" s="909"/>
      <c r="AH113" s="909"/>
      <c r="AI113" s="909"/>
      <c r="AJ113" s="910"/>
      <c r="AK113" s="911">
        <v>783504</v>
      </c>
      <c r="AL113" s="909"/>
      <c r="AM113" s="909"/>
      <c r="AN113" s="909"/>
      <c r="AO113" s="910"/>
      <c r="AP113" s="912">
        <v>11.6</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309416</v>
      </c>
      <c r="BR113" s="771"/>
      <c r="BS113" s="771"/>
      <c r="BT113" s="771"/>
      <c r="BU113" s="771"/>
      <c r="BV113" s="771">
        <v>327517</v>
      </c>
      <c r="BW113" s="771"/>
      <c r="BX113" s="771"/>
      <c r="BY113" s="771"/>
      <c r="BZ113" s="771"/>
      <c r="CA113" s="771">
        <v>549765</v>
      </c>
      <c r="CB113" s="771"/>
      <c r="CC113" s="771"/>
      <c r="CD113" s="771"/>
      <c r="CE113" s="771"/>
      <c r="CF113" s="848">
        <v>8.1</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37901</v>
      </c>
      <c r="AB114" s="784"/>
      <c r="AC114" s="784"/>
      <c r="AD114" s="784"/>
      <c r="AE114" s="785"/>
      <c r="AF114" s="786">
        <v>43769</v>
      </c>
      <c r="AG114" s="784"/>
      <c r="AH114" s="784"/>
      <c r="AI114" s="784"/>
      <c r="AJ114" s="785"/>
      <c r="AK114" s="786">
        <v>50481</v>
      </c>
      <c r="AL114" s="784"/>
      <c r="AM114" s="784"/>
      <c r="AN114" s="784"/>
      <c r="AO114" s="785"/>
      <c r="AP114" s="754">
        <v>0.7</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2520095</v>
      </c>
      <c r="BR114" s="771"/>
      <c r="BS114" s="771"/>
      <c r="BT114" s="771"/>
      <c r="BU114" s="771"/>
      <c r="BV114" s="771">
        <v>2373434</v>
      </c>
      <c r="BW114" s="771"/>
      <c r="BX114" s="771"/>
      <c r="BY114" s="771"/>
      <c r="BZ114" s="771"/>
      <c r="CA114" s="771">
        <v>2222389</v>
      </c>
      <c r="CB114" s="771"/>
      <c r="CC114" s="771"/>
      <c r="CD114" s="771"/>
      <c r="CE114" s="771"/>
      <c r="CF114" s="848">
        <v>32.799999999999997</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32943</v>
      </c>
      <c r="AB115" s="909"/>
      <c r="AC115" s="909"/>
      <c r="AD115" s="909"/>
      <c r="AE115" s="910"/>
      <c r="AF115" s="911">
        <v>31595</v>
      </c>
      <c r="AG115" s="909"/>
      <c r="AH115" s="909"/>
      <c r="AI115" s="909"/>
      <c r="AJ115" s="910"/>
      <c r="AK115" s="911">
        <v>30841</v>
      </c>
      <c r="AL115" s="909"/>
      <c r="AM115" s="909"/>
      <c r="AN115" s="909"/>
      <c r="AO115" s="910"/>
      <c r="AP115" s="912">
        <v>0.5</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2758057</v>
      </c>
      <c r="AB117" s="895"/>
      <c r="AC117" s="895"/>
      <c r="AD117" s="895"/>
      <c r="AE117" s="896"/>
      <c r="AF117" s="898">
        <v>2764393</v>
      </c>
      <c r="AG117" s="895"/>
      <c r="AH117" s="895"/>
      <c r="AI117" s="895"/>
      <c r="AJ117" s="896"/>
      <c r="AK117" s="898">
        <v>2707201</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288</v>
      </c>
      <c r="AG118" s="888"/>
      <c r="AH118" s="888"/>
      <c r="AI118" s="888"/>
      <c r="AJ118" s="889"/>
      <c r="AK118" s="890" t="s">
        <v>287</v>
      </c>
      <c r="AL118" s="888"/>
      <c r="AM118" s="888"/>
      <c r="AN118" s="888"/>
      <c r="AO118" s="889"/>
      <c r="AP118" s="891" t="s">
        <v>409</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438</v>
      </c>
      <c r="BP118" s="838"/>
      <c r="BQ118" s="857">
        <v>23055313</v>
      </c>
      <c r="BR118" s="858"/>
      <c r="BS118" s="858"/>
      <c r="BT118" s="858"/>
      <c r="BU118" s="858"/>
      <c r="BV118" s="858">
        <v>21103671</v>
      </c>
      <c r="BW118" s="858"/>
      <c r="BX118" s="858"/>
      <c r="BY118" s="858"/>
      <c r="BZ118" s="858"/>
      <c r="CA118" s="858">
        <v>20173566</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440</v>
      </c>
      <c r="DH118" s="784"/>
      <c r="DI118" s="784"/>
      <c r="DJ118" s="784"/>
      <c r="DK118" s="785"/>
      <c r="DL118" s="786" t="s">
        <v>440</v>
      </c>
      <c r="DM118" s="784"/>
      <c r="DN118" s="784"/>
      <c r="DO118" s="784"/>
      <c r="DP118" s="785"/>
      <c r="DQ118" s="786" t="s">
        <v>440</v>
      </c>
      <c r="DR118" s="784"/>
      <c r="DS118" s="784"/>
      <c r="DT118" s="784"/>
      <c r="DU118" s="785"/>
      <c r="DV118" s="754" t="s">
        <v>440</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440</v>
      </c>
      <c r="AB119" s="873"/>
      <c r="AC119" s="873"/>
      <c r="AD119" s="873"/>
      <c r="AE119" s="874"/>
      <c r="AF119" s="875" t="s">
        <v>440</v>
      </c>
      <c r="AG119" s="873"/>
      <c r="AH119" s="873"/>
      <c r="AI119" s="873"/>
      <c r="AJ119" s="874"/>
      <c r="AK119" s="875" t="s">
        <v>440</v>
      </c>
      <c r="AL119" s="873"/>
      <c r="AM119" s="873"/>
      <c r="AN119" s="873"/>
      <c r="AO119" s="874"/>
      <c r="AP119" s="876" t="s">
        <v>440</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2901495</v>
      </c>
      <c r="BR119" s="800"/>
      <c r="BS119" s="800"/>
      <c r="BT119" s="800"/>
      <c r="BU119" s="800"/>
      <c r="BV119" s="800">
        <v>3117548</v>
      </c>
      <c r="BW119" s="800"/>
      <c r="BX119" s="800"/>
      <c r="BY119" s="800"/>
      <c r="BZ119" s="800"/>
      <c r="CA119" s="800">
        <v>3741473</v>
      </c>
      <c r="CB119" s="800"/>
      <c r="CC119" s="800"/>
      <c r="CD119" s="800"/>
      <c r="CE119" s="800"/>
      <c r="CF119" s="861">
        <v>55.3</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191725</v>
      </c>
      <c r="DH119" s="717"/>
      <c r="DI119" s="717"/>
      <c r="DJ119" s="717"/>
      <c r="DK119" s="718"/>
      <c r="DL119" s="719">
        <v>160036</v>
      </c>
      <c r="DM119" s="717"/>
      <c r="DN119" s="717"/>
      <c r="DO119" s="717"/>
      <c r="DP119" s="718"/>
      <c r="DQ119" s="719">
        <v>211434</v>
      </c>
      <c r="DR119" s="717"/>
      <c r="DS119" s="717"/>
      <c r="DT119" s="717"/>
      <c r="DU119" s="718"/>
      <c r="DV119" s="807">
        <v>3.1</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440</v>
      </c>
      <c r="AB120" s="784"/>
      <c r="AC120" s="784"/>
      <c r="AD120" s="784"/>
      <c r="AE120" s="785"/>
      <c r="AF120" s="786" t="s">
        <v>440</v>
      </c>
      <c r="AG120" s="784"/>
      <c r="AH120" s="784"/>
      <c r="AI120" s="784"/>
      <c r="AJ120" s="785"/>
      <c r="AK120" s="786" t="s">
        <v>440</v>
      </c>
      <c r="AL120" s="784"/>
      <c r="AM120" s="784"/>
      <c r="AN120" s="784"/>
      <c r="AO120" s="785"/>
      <c r="AP120" s="754" t="s">
        <v>440</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308850</v>
      </c>
      <c r="BR120" s="771"/>
      <c r="BS120" s="771"/>
      <c r="BT120" s="771"/>
      <c r="BU120" s="771"/>
      <c r="BV120" s="771">
        <v>257074</v>
      </c>
      <c r="BW120" s="771"/>
      <c r="BX120" s="771"/>
      <c r="BY120" s="771"/>
      <c r="BZ120" s="771"/>
      <c r="CA120" s="771">
        <v>209660</v>
      </c>
      <c r="CB120" s="771"/>
      <c r="CC120" s="771"/>
      <c r="CD120" s="771"/>
      <c r="CE120" s="771"/>
      <c r="CF120" s="848">
        <v>3.1</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3132574</v>
      </c>
      <c r="DH120" s="800"/>
      <c r="DI120" s="800"/>
      <c r="DJ120" s="800"/>
      <c r="DK120" s="800"/>
      <c r="DL120" s="800">
        <v>2790991</v>
      </c>
      <c r="DM120" s="800"/>
      <c r="DN120" s="800"/>
      <c r="DO120" s="800"/>
      <c r="DP120" s="800"/>
      <c r="DQ120" s="800">
        <v>2477063</v>
      </c>
      <c r="DR120" s="800"/>
      <c r="DS120" s="800"/>
      <c r="DT120" s="800"/>
      <c r="DU120" s="800"/>
      <c r="DV120" s="801">
        <v>36.6</v>
      </c>
      <c r="DW120" s="801"/>
      <c r="DX120" s="801"/>
      <c r="DY120" s="801"/>
      <c r="DZ120" s="802"/>
    </row>
    <row r="121" spans="1:130" s="197" customFormat="1" ht="26.25" customHeight="1" x14ac:dyDescent="0.15">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440</v>
      </c>
      <c r="AB121" s="784"/>
      <c r="AC121" s="784"/>
      <c r="AD121" s="784"/>
      <c r="AE121" s="785"/>
      <c r="AF121" s="786" t="s">
        <v>440</v>
      </c>
      <c r="AG121" s="784"/>
      <c r="AH121" s="784"/>
      <c r="AI121" s="784"/>
      <c r="AJ121" s="785"/>
      <c r="AK121" s="786" t="s">
        <v>440</v>
      </c>
      <c r="AL121" s="784"/>
      <c r="AM121" s="784"/>
      <c r="AN121" s="784"/>
      <c r="AO121" s="785"/>
      <c r="AP121" s="754" t="s">
        <v>440</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15981169</v>
      </c>
      <c r="BR121" s="858"/>
      <c r="BS121" s="858"/>
      <c r="BT121" s="858"/>
      <c r="BU121" s="858"/>
      <c r="BV121" s="858">
        <v>15376817</v>
      </c>
      <c r="BW121" s="858"/>
      <c r="BX121" s="858"/>
      <c r="BY121" s="858"/>
      <c r="BZ121" s="858"/>
      <c r="CA121" s="858">
        <v>14588782</v>
      </c>
      <c r="CB121" s="858"/>
      <c r="CC121" s="858"/>
      <c r="CD121" s="858"/>
      <c r="CE121" s="858"/>
      <c r="CF121" s="859">
        <v>215.5</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1486138</v>
      </c>
      <c r="DH121" s="771"/>
      <c r="DI121" s="771"/>
      <c r="DJ121" s="771"/>
      <c r="DK121" s="771"/>
      <c r="DL121" s="771">
        <v>1406226</v>
      </c>
      <c r="DM121" s="771"/>
      <c r="DN121" s="771"/>
      <c r="DO121" s="771"/>
      <c r="DP121" s="771"/>
      <c r="DQ121" s="771">
        <v>1355260</v>
      </c>
      <c r="DR121" s="771"/>
      <c r="DS121" s="771"/>
      <c r="DT121" s="771"/>
      <c r="DU121" s="771"/>
      <c r="DV121" s="823">
        <v>20</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450</v>
      </c>
      <c r="BP122" s="838"/>
      <c r="BQ122" s="839">
        <v>19191514</v>
      </c>
      <c r="BR122" s="840"/>
      <c r="BS122" s="840"/>
      <c r="BT122" s="840"/>
      <c r="BU122" s="840"/>
      <c r="BV122" s="840">
        <v>18751439</v>
      </c>
      <c r="BW122" s="840"/>
      <c r="BX122" s="840"/>
      <c r="BY122" s="840"/>
      <c r="BZ122" s="840"/>
      <c r="CA122" s="840">
        <v>18539915</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v>1304461</v>
      </c>
      <c r="DH122" s="771"/>
      <c r="DI122" s="771"/>
      <c r="DJ122" s="771"/>
      <c r="DK122" s="771"/>
      <c r="DL122" s="771">
        <v>1257235</v>
      </c>
      <c r="DM122" s="771"/>
      <c r="DN122" s="771"/>
      <c r="DO122" s="771"/>
      <c r="DP122" s="771"/>
      <c r="DQ122" s="771">
        <v>1152404</v>
      </c>
      <c r="DR122" s="771"/>
      <c r="DS122" s="771"/>
      <c r="DT122" s="771"/>
      <c r="DU122" s="771"/>
      <c r="DV122" s="823">
        <v>17</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56.6</v>
      </c>
      <c r="BR123" s="832"/>
      <c r="BS123" s="832"/>
      <c r="BT123" s="832"/>
      <c r="BU123" s="832"/>
      <c r="BV123" s="832">
        <v>34</v>
      </c>
      <c r="BW123" s="832"/>
      <c r="BX123" s="832"/>
      <c r="BY123" s="832"/>
      <c r="BZ123" s="832"/>
      <c r="CA123" s="832">
        <v>24.1</v>
      </c>
      <c r="CB123" s="832"/>
      <c r="CC123" s="832"/>
      <c r="CD123" s="832"/>
      <c r="CE123" s="832"/>
      <c r="CF123" s="730"/>
      <c r="CG123" s="731"/>
      <c r="CH123" s="731"/>
      <c r="CI123" s="731"/>
      <c r="CJ123" s="833"/>
      <c r="CK123" s="851"/>
      <c r="CL123" s="812"/>
      <c r="CM123" s="812"/>
      <c r="CN123" s="812"/>
      <c r="CO123" s="813"/>
      <c r="CP123" s="828" t="s">
        <v>453</v>
      </c>
      <c r="CQ123" s="829"/>
      <c r="CR123" s="829"/>
      <c r="CS123" s="829"/>
      <c r="CT123" s="829"/>
      <c r="CU123" s="829"/>
      <c r="CV123" s="829"/>
      <c r="CW123" s="829"/>
      <c r="CX123" s="829"/>
      <c r="CY123" s="829"/>
      <c r="CZ123" s="829"/>
      <c r="DA123" s="829"/>
      <c r="DB123" s="829"/>
      <c r="DC123" s="829"/>
      <c r="DD123" s="829"/>
      <c r="DE123" s="829"/>
      <c r="DF123" s="830"/>
      <c r="DG123" s="783">
        <v>1039412</v>
      </c>
      <c r="DH123" s="784"/>
      <c r="DI123" s="784"/>
      <c r="DJ123" s="784"/>
      <c r="DK123" s="785"/>
      <c r="DL123" s="786">
        <v>876926</v>
      </c>
      <c r="DM123" s="784"/>
      <c r="DN123" s="784"/>
      <c r="DO123" s="784"/>
      <c r="DP123" s="785"/>
      <c r="DQ123" s="786">
        <v>818583</v>
      </c>
      <c r="DR123" s="784"/>
      <c r="DS123" s="784"/>
      <c r="DT123" s="784"/>
      <c r="DU123" s="785"/>
      <c r="DV123" s="754">
        <v>12.1</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v>603894</v>
      </c>
      <c r="DH124" s="717"/>
      <c r="DI124" s="717"/>
      <c r="DJ124" s="717"/>
      <c r="DK124" s="718"/>
      <c r="DL124" s="719">
        <v>604825</v>
      </c>
      <c r="DM124" s="717"/>
      <c r="DN124" s="717"/>
      <c r="DO124" s="717"/>
      <c r="DP124" s="718"/>
      <c r="DQ124" s="719">
        <v>664696</v>
      </c>
      <c r="DR124" s="717"/>
      <c r="DS124" s="717"/>
      <c r="DT124" s="717"/>
      <c r="DU124" s="718"/>
      <c r="DV124" s="807">
        <v>9.8000000000000007</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32943</v>
      </c>
      <c r="AB126" s="784"/>
      <c r="AC126" s="784"/>
      <c r="AD126" s="784"/>
      <c r="AE126" s="785"/>
      <c r="AF126" s="786">
        <v>31595</v>
      </c>
      <c r="AG126" s="784"/>
      <c r="AH126" s="784"/>
      <c r="AI126" s="784"/>
      <c r="AJ126" s="785"/>
      <c r="AK126" s="786">
        <v>30841</v>
      </c>
      <c r="AL126" s="784"/>
      <c r="AM126" s="784"/>
      <c r="AN126" s="784"/>
      <c r="AO126" s="785"/>
      <c r="AP126" s="754">
        <v>0.5</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463</v>
      </c>
      <c r="AY127" s="758"/>
      <c r="AZ127" s="758"/>
      <c r="BA127" s="758"/>
      <c r="BB127" s="758"/>
      <c r="BC127" s="758"/>
      <c r="BD127" s="758"/>
      <c r="BE127" s="759"/>
      <c r="BF127" s="760" t="s">
        <v>112</v>
      </c>
      <c r="BG127" s="761"/>
      <c r="BH127" s="761"/>
      <c r="BI127" s="761"/>
      <c r="BJ127" s="761"/>
      <c r="BK127" s="761"/>
      <c r="BL127" s="762"/>
      <c r="BM127" s="760">
        <v>13.57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41294</v>
      </c>
      <c r="AB128" s="724"/>
      <c r="AC128" s="724"/>
      <c r="AD128" s="724"/>
      <c r="AE128" s="725"/>
      <c r="AF128" s="726">
        <v>44876</v>
      </c>
      <c r="AG128" s="724"/>
      <c r="AH128" s="724"/>
      <c r="AI128" s="724"/>
      <c r="AJ128" s="725"/>
      <c r="AK128" s="726">
        <v>25837</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112</v>
      </c>
      <c r="BG128" s="791"/>
      <c r="BH128" s="791"/>
      <c r="BI128" s="791"/>
      <c r="BJ128" s="791"/>
      <c r="BK128" s="791"/>
      <c r="BL128" s="792"/>
      <c r="BM128" s="790">
        <v>18.57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8792806</v>
      </c>
      <c r="AB129" s="784"/>
      <c r="AC129" s="784"/>
      <c r="AD129" s="784"/>
      <c r="AE129" s="785"/>
      <c r="AF129" s="786">
        <v>8785527</v>
      </c>
      <c r="AG129" s="784"/>
      <c r="AH129" s="784"/>
      <c r="AI129" s="784"/>
      <c r="AJ129" s="785"/>
      <c r="AK129" s="786">
        <v>8758048</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1973400</v>
      </c>
      <c r="AB130" s="784"/>
      <c r="AC130" s="784"/>
      <c r="AD130" s="784"/>
      <c r="AE130" s="785"/>
      <c r="AF130" s="786">
        <v>1882382</v>
      </c>
      <c r="AG130" s="784"/>
      <c r="AH130" s="784"/>
      <c r="AI130" s="784"/>
      <c r="AJ130" s="785"/>
      <c r="AK130" s="786">
        <v>1987499</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24.1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6819406</v>
      </c>
      <c r="AB131" s="717"/>
      <c r="AC131" s="717"/>
      <c r="AD131" s="717"/>
      <c r="AE131" s="718"/>
      <c r="AF131" s="719">
        <v>6903145</v>
      </c>
      <c r="AG131" s="717"/>
      <c r="AH131" s="717"/>
      <c r="AI131" s="717"/>
      <c r="AJ131" s="718"/>
      <c r="AK131" s="719">
        <v>6770549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10.90070015</v>
      </c>
      <c r="AB132" s="740"/>
      <c r="AC132" s="740"/>
      <c r="AD132" s="740"/>
      <c r="AE132" s="741"/>
      <c r="AF132" s="742">
        <v>12.126863910000001</v>
      </c>
      <c r="AG132" s="740"/>
      <c r="AH132" s="740"/>
      <c r="AI132" s="740"/>
      <c r="AJ132" s="741"/>
      <c r="AK132" s="742">
        <v>10.24828267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11.8</v>
      </c>
      <c r="AB133" s="749"/>
      <c r="AC133" s="749"/>
      <c r="AD133" s="749"/>
      <c r="AE133" s="750"/>
      <c r="AF133" s="748">
        <v>11.5</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9" t="s">
        <v>479</v>
      </c>
      <c r="L7" s="254"/>
      <c r="M7" s="255" t="s">
        <v>480</v>
      </c>
      <c r="N7" s="256"/>
    </row>
    <row r="8" spans="1:16" x14ac:dyDescent="0.15">
      <c r="A8" s="248"/>
      <c r="B8" s="244"/>
      <c r="C8" s="244"/>
      <c r="D8" s="244"/>
      <c r="E8" s="244"/>
      <c r="F8" s="244"/>
      <c r="G8" s="257"/>
      <c r="H8" s="258"/>
      <c r="I8" s="258"/>
      <c r="J8" s="259"/>
      <c r="K8" s="1120"/>
      <c r="L8" s="260" t="s">
        <v>481</v>
      </c>
      <c r="M8" s="261" t="s">
        <v>482</v>
      </c>
      <c r="N8" s="262" t="s">
        <v>483</v>
      </c>
    </row>
    <row r="9" spans="1:16" x14ac:dyDescent="0.15">
      <c r="A9" s="248"/>
      <c r="B9" s="244"/>
      <c r="C9" s="244"/>
      <c r="D9" s="244"/>
      <c r="E9" s="244"/>
      <c r="F9" s="244"/>
      <c r="G9" s="1133" t="s">
        <v>484</v>
      </c>
      <c r="H9" s="1134"/>
      <c r="I9" s="1134"/>
      <c r="J9" s="1135"/>
      <c r="K9" s="263">
        <v>2072925</v>
      </c>
      <c r="L9" s="264">
        <v>90174</v>
      </c>
      <c r="M9" s="265">
        <v>59313</v>
      </c>
      <c r="N9" s="266">
        <v>52</v>
      </c>
    </row>
    <row r="10" spans="1:16" x14ac:dyDescent="0.15">
      <c r="A10" s="248"/>
      <c r="B10" s="244"/>
      <c r="C10" s="244"/>
      <c r="D10" s="244"/>
      <c r="E10" s="244"/>
      <c r="F10" s="244"/>
      <c r="G10" s="1133" t="s">
        <v>485</v>
      </c>
      <c r="H10" s="1134"/>
      <c r="I10" s="1134"/>
      <c r="J10" s="1135"/>
      <c r="K10" s="267">
        <v>119148</v>
      </c>
      <c r="L10" s="268">
        <v>5183</v>
      </c>
      <c r="M10" s="269">
        <v>5376</v>
      </c>
      <c r="N10" s="270">
        <v>-3.6</v>
      </c>
    </row>
    <row r="11" spans="1:16" ht="13.5" customHeight="1" x14ac:dyDescent="0.15">
      <c r="A11" s="248"/>
      <c r="B11" s="244"/>
      <c r="C11" s="244"/>
      <c r="D11" s="244"/>
      <c r="E11" s="244"/>
      <c r="F11" s="244"/>
      <c r="G11" s="1133" t="s">
        <v>486</v>
      </c>
      <c r="H11" s="1134"/>
      <c r="I11" s="1134"/>
      <c r="J11" s="1135"/>
      <c r="K11" s="267">
        <v>292709</v>
      </c>
      <c r="L11" s="268">
        <v>12733</v>
      </c>
      <c r="M11" s="269">
        <v>7786</v>
      </c>
      <c r="N11" s="270">
        <v>63.5</v>
      </c>
    </row>
    <row r="12" spans="1:16" ht="13.5" customHeight="1" x14ac:dyDescent="0.15">
      <c r="A12" s="248"/>
      <c r="B12" s="244"/>
      <c r="C12" s="244"/>
      <c r="D12" s="244"/>
      <c r="E12" s="244"/>
      <c r="F12" s="244"/>
      <c r="G12" s="1133" t="s">
        <v>487</v>
      </c>
      <c r="H12" s="1134"/>
      <c r="I12" s="1134"/>
      <c r="J12" s="1135"/>
      <c r="K12" s="267" t="s">
        <v>488</v>
      </c>
      <c r="L12" s="268" t="s">
        <v>488</v>
      </c>
      <c r="M12" s="269">
        <v>131</v>
      </c>
      <c r="N12" s="270" t="s">
        <v>488</v>
      </c>
    </row>
    <row r="13" spans="1:16" ht="13.5" customHeight="1" x14ac:dyDescent="0.15">
      <c r="A13" s="248"/>
      <c r="B13" s="244"/>
      <c r="C13" s="244"/>
      <c r="D13" s="244"/>
      <c r="E13" s="244"/>
      <c r="F13" s="244"/>
      <c r="G13" s="1133" t="s">
        <v>489</v>
      </c>
      <c r="H13" s="1134"/>
      <c r="I13" s="1134"/>
      <c r="J13" s="1135"/>
      <c r="K13" s="267" t="s">
        <v>488</v>
      </c>
      <c r="L13" s="268" t="s">
        <v>488</v>
      </c>
      <c r="M13" s="269">
        <v>5</v>
      </c>
      <c r="N13" s="270" t="s">
        <v>488</v>
      </c>
    </row>
    <row r="14" spans="1:16" ht="13.5" customHeight="1" x14ac:dyDescent="0.15">
      <c r="A14" s="248"/>
      <c r="B14" s="244"/>
      <c r="C14" s="244"/>
      <c r="D14" s="244"/>
      <c r="E14" s="244"/>
      <c r="F14" s="244"/>
      <c r="G14" s="1133" t="s">
        <v>490</v>
      </c>
      <c r="H14" s="1134"/>
      <c r="I14" s="1134"/>
      <c r="J14" s="1135"/>
      <c r="K14" s="267">
        <v>4191</v>
      </c>
      <c r="L14" s="268">
        <v>182</v>
      </c>
      <c r="M14" s="269">
        <v>2777</v>
      </c>
      <c r="N14" s="270">
        <v>-93.4</v>
      </c>
    </row>
    <row r="15" spans="1:16" ht="13.5" customHeight="1" x14ac:dyDescent="0.15">
      <c r="A15" s="248"/>
      <c r="B15" s="244"/>
      <c r="C15" s="244"/>
      <c r="D15" s="244"/>
      <c r="E15" s="244"/>
      <c r="F15" s="244"/>
      <c r="G15" s="1133" t="s">
        <v>491</v>
      </c>
      <c r="H15" s="1134"/>
      <c r="I15" s="1134"/>
      <c r="J15" s="1135"/>
      <c r="K15" s="267">
        <v>11436</v>
      </c>
      <c r="L15" s="268">
        <v>497</v>
      </c>
      <c r="M15" s="269">
        <v>1317</v>
      </c>
      <c r="N15" s="270">
        <v>-62.3</v>
      </c>
    </row>
    <row r="16" spans="1:16" x14ac:dyDescent="0.15">
      <c r="A16" s="248"/>
      <c r="B16" s="244"/>
      <c r="C16" s="244"/>
      <c r="D16" s="244"/>
      <c r="E16" s="244"/>
      <c r="F16" s="244"/>
      <c r="G16" s="1136" t="s">
        <v>492</v>
      </c>
      <c r="H16" s="1137"/>
      <c r="I16" s="1137"/>
      <c r="J16" s="1138"/>
      <c r="K16" s="268">
        <v>-220371</v>
      </c>
      <c r="L16" s="268">
        <v>-9586</v>
      </c>
      <c r="M16" s="269">
        <v>-6006</v>
      </c>
      <c r="N16" s="270">
        <v>59.6</v>
      </c>
    </row>
    <row r="17" spans="1:16" x14ac:dyDescent="0.15">
      <c r="A17" s="248"/>
      <c r="B17" s="244"/>
      <c r="C17" s="244"/>
      <c r="D17" s="244"/>
      <c r="E17" s="244"/>
      <c r="F17" s="244"/>
      <c r="G17" s="1136" t="s">
        <v>172</v>
      </c>
      <c r="H17" s="1137"/>
      <c r="I17" s="1137"/>
      <c r="J17" s="1138"/>
      <c r="K17" s="268">
        <v>2280038</v>
      </c>
      <c r="L17" s="268">
        <v>99184</v>
      </c>
      <c r="M17" s="269">
        <v>70700</v>
      </c>
      <c r="N17" s="270">
        <v>40.299999999999997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0" t="s">
        <v>497</v>
      </c>
      <c r="H21" s="1131"/>
      <c r="I21" s="1131"/>
      <c r="J21" s="1132"/>
      <c r="K21" s="280">
        <v>11.18</v>
      </c>
      <c r="L21" s="281">
        <v>6.73</v>
      </c>
      <c r="M21" s="282">
        <v>4.45</v>
      </c>
      <c r="N21" s="249"/>
      <c r="O21" s="283"/>
      <c r="P21" s="279"/>
    </row>
    <row r="22" spans="1:16" s="284" customFormat="1" x14ac:dyDescent="0.15">
      <c r="A22" s="279"/>
      <c r="B22" s="249"/>
      <c r="C22" s="249"/>
      <c r="D22" s="249"/>
      <c r="E22" s="249"/>
      <c r="F22" s="249"/>
      <c r="G22" s="1130" t="s">
        <v>498</v>
      </c>
      <c r="H22" s="1131"/>
      <c r="I22" s="1131"/>
      <c r="J22" s="1132"/>
      <c r="K22" s="285">
        <v>91.9</v>
      </c>
      <c r="L22" s="286">
        <v>96.8</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9" t="s">
        <v>479</v>
      </c>
      <c r="L30" s="254"/>
      <c r="M30" s="255" t="s">
        <v>480</v>
      </c>
      <c r="N30" s="256"/>
    </row>
    <row r="31" spans="1:16"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21" t="s">
        <v>501</v>
      </c>
      <c r="H32" s="1122"/>
      <c r="I32" s="1122"/>
      <c r="J32" s="1123"/>
      <c r="K32" s="294">
        <v>1842375</v>
      </c>
      <c r="L32" s="294">
        <v>80145</v>
      </c>
      <c r="M32" s="295">
        <v>33640</v>
      </c>
      <c r="N32" s="296">
        <v>138.19999999999999</v>
      </c>
    </row>
    <row r="33" spans="1:16" ht="13.5" customHeight="1" x14ac:dyDescent="0.15">
      <c r="A33" s="248"/>
      <c r="B33" s="244"/>
      <c r="C33" s="244"/>
      <c r="D33" s="244"/>
      <c r="E33" s="244"/>
      <c r="F33" s="244"/>
      <c r="G33" s="1121" t="s">
        <v>502</v>
      </c>
      <c r="H33" s="1122"/>
      <c r="I33" s="1122"/>
      <c r="J33" s="1123"/>
      <c r="K33" s="294" t="s">
        <v>488</v>
      </c>
      <c r="L33" s="294" t="s">
        <v>488</v>
      </c>
      <c r="M33" s="295" t="s">
        <v>488</v>
      </c>
      <c r="N33" s="296" t="s">
        <v>488</v>
      </c>
    </row>
    <row r="34" spans="1:16" ht="27" customHeight="1" x14ac:dyDescent="0.15">
      <c r="A34" s="248"/>
      <c r="B34" s="244"/>
      <c r="C34" s="244"/>
      <c r="D34" s="244"/>
      <c r="E34" s="244"/>
      <c r="F34" s="244"/>
      <c r="G34" s="1121" t="s">
        <v>503</v>
      </c>
      <c r="H34" s="1122"/>
      <c r="I34" s="1122"/>
      <c r="J34" s="1123"/>
      <c r="K34" s="294" t="s">
        <v>488</v>
      </c>
      <c r="L34" s="294" t="s">
        <v>488</v>
      </c>
      <c r="M34" s="295">
        <v>3</v>
      </c>
      <c r="N34" s="296" t="s">
        <v>488</v>
      </c>
    </row>
    <row r="35" spans="1:16" ht="27" customHeight="1" x14ac:dyDescent="0.15">
      <c r="A35" s="248"/>
      <c r="B35" s="244"/>
      <c r="C35" s="244"/>
      <c r="D35" s="244"/>
      <c r="E35" s="244"/>
      <c r="F35" s="244"/>
      <c r="G35" s="1121" t="s">
        <v>504</v>
      </c>
      <c r="H35" s="1122"/>
      <c r="I35" s="1122"/>
      <c r="J35" s="1123"/>
      <c r="K35" s="294">
        <v>783504</v>
      </c>
      <c r="L35" s="294">
        <v>34083</v>
      </c>
      <c r="M35" s="295">
        <v>10374</v>
      </c>
      <c r="N35" s="296">
        <v>228.5</v>
      </c>
    </row>
    <row r="36" spans="1:16" ht="27" customHeight="1" x14ac:dyDescent="0.15">
      <c r="A36" s="248"/>
      <c r="B36" s="244"/>
      <c r="C36" s="244"/>
      <c r="D36" s="244"/>
      <c r="E36" s="244"/>
      <c r="F36" s="244"/>
      <c r="G36" s="1121" t="s">
        <v>505</v>
      </c>
      <c r="H36" s="1122"/>
      <c r="I36" s="1122"/>
      <c r="J36" s="1123"/>
      <c r="K36" s="294">
        <v>50481</v>
      </c>
      <c r="L36" s="294">
        <v>2196</v>
      </c>
      <c r="M36" s="295">
        <v>2665</v>
      </c>
      <c r="N36" s="296">
        <v>-17.600000000000001</v>
      </c>
    </row>
    <row r="37" spans="1:16" ht="13.5" customHeight="1" x14ac:dyDescent="0.15">
      <c r="A37" s="248"/>
      <c r="B37" s="244"/>
      <c r="C37" s="244"/>
      <c r="D37" s="244"/>
      <c r="E37" s="244"/>
      <c r="F37" s="244"/>
      <c r="G37" s="1121" t="s">
        <v>506</v>
      </c>
      <c r="H37" s="1122"/>
      <c r="I37" s="1122"/>
      <c r="J37" s="1123"/>
      <c r="K37" s="294">
        <v>30841</v>
      </c>
      <c r="L37" s="294">
        <v>1342</v>
      </c>
      <c r="M37" s="295">
        <v>1343</v>
      </c>
      <c r="N37" s="296">
        <v>-0.1</v>
      </c>
    </row>
    <row r="38" spans="1:16" ht="27" customHeight="1" x14ac:dyDescent="0.15">
      <c r="A38" s="248"/>
      <c r="B38" s="244"/>
      <c r="C38" s="244"/>
      <c r="D38" s="244"/>
      <c r="E38" s="244"/>
      <c r="F38" s="244"/>
      <c r="G38" s="1124" t="s">
        <v>507</v>
      </c>
      <c r="H38" s="1125"/>
      <c r="I38" s="1125"/>
      <c r="J38" s="1126"/>
      <c r="K38" s="297" t="s">
        <v>488</v>
      </c>
      <c r="L38" s="297" t="s">
        <v>488</v>
      </c>
      <c r="M38" s="298">
        <v>2</v>
      </c>
      <c r="N38" s="299" t="s">
        <v>488</v>
      </c>
      <c r="O38" s="293"/>
    </row>
    <row r="39" spans="1:16" x14ac:dyDescent="0.15">
      <c r="A39" s="248"/>
      <c r="B39" s="244"/>
      <c r="C39" s="244"/>
      <c r="D39" s="244"/>
      <c r="E39" s="244"/>
      <c r="F39" s="244"/>
      <c r="G39" s="1124" t="s">
        <v>508</v>
      </c>
      <c r="H39" s="1125"/>
      <c r="I39" s="1125"/>
      <c r="J39" s="1126"/>
      <c r="K39" s="300">
        <v>-25837</v>
      </c>
      <c r="L39" s="300">
        <v>-1124</v>
      </c>
      <c r="M39" s="301">
        <v>-3110</v>
      </c>
      <c r="N39" s="302">
        <v>-63.9</v>
      </c>
      <c r="O39" s="293"/>
    </row>
    <row r="40" spans="1:16" ht="27" customHeight="1" x14ac:dyDescent="0.15">
      <c r="A40" s="248"/>
      <c r="B40" s="244"/>
      <c r="C40" s="244"/>
      <c r="D40" s="244"/>
      <c r="E40" s="244"/>
      <c r="F40" s="244"/>
      <c r="G40" s="1121" t="s">
        <v>509</v>
      </c>
      <c r="H40" s="1122"/>
      <c r="I40" s="1122"/>
      <c r="J40" s="1123"/>
      <c r="K40" s="300">
        <v>-1987499</v>
      </c>
      <c r="L40" s="300">
        <v>-86458</v>
      </c>
      <c r="M40" s="301">
        <v>-31707</v>
      </c>
      <c r="N40" s="302">
        <v>172.7</v>
      </c>
      <c r="O40" s="293"/>
    </row>
    <row r="41" spans="1:16" x14ac:dyDescent="0.15">
      <c r="A41" s="248"/>
      <c r="B41" s="244"/>
      <c r="C41" s="244"/>
      <c r="D41" s="244"/>
      <c r="E41" s="244"/>
      <c r="F41" s="244"/>
      <c r="G41" s="1127" t="s">
        <v>282</v>
      </c>
      <c r="H41" s="1128"/>
      <c r="I41" s="1128"/>
      <c r="J41" s="1129"/>
      <c r="K41" s="294">
        <v>693865</v>
      </c>
      <c r="L41" s="300">
        <v>30184</v>
      </c>
      <c r="M41" s="301">
        <v>13210</v>
      </c>
      <c r="N41" s="302">
        <v>128.5</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4" t="s">
        <v>479</v>
      </c>
      <c r="J49" s="1116" t="s">
        <v>513</v>
      </c>
      <c r="K49" s="1117"/>
      <c r="L49" s="1117"/>
      <c r="M49" s="1117"/>
      <c r="N49" s="1118"/>
    </row>
    <row r="50" spans="1:14" x14ac:dyDescent="0.15">
      <c r="A50" s="248"/>
      <c r="B50" s="244"/>
      <c r="C50" s="244"/>
      <c r="D50" s="244"/>
      <c r="E50" s="244"/>
      <c r="F50" s="244"/>
      <c r="G50" s="312"/>
      <c r="H50" s="313"/>
      <c r="I50" s="1115"/>
      <c r="J50" s="314" t="s">
        <v>514</v>
      </c>
      <c r="K50" s="315" t="s">
        <v>515</v>
      </c>
      <c r="L50" s="316" t="s">
        <v>516</v>
      </c>
      <c r="M50" s="317" t="s">
        <v>517</v>
      </c>
      <c r="N50" s="318" t="s">
        <v>518</v>
      </c>
    </row>
    <row r="51" spans="1:14" x14ac:dyDescent="0.15">
      <c r="A51" s="248"/>
      <c r="B51" s="244"/>
      <c r="C51" s="244"/>
      <c r="D51" s="244"/>
      <c r="E51" s="244"/>
      <c r="F51" s="244"/>
      <c r="G51" s="310" t="s">
        <v>519</v>
      </c>
      <c r="H51" s="311"/>
      <c r="I51" s="319">
        <v>2969321</v>
      </c>
      <c r="J51" s="320">
        <v>123742</v>
      </c>
      <c r="K51" s="321">
        <v>38.9</v>
      </c>
      <c r="L51" s="322">
        <v>59338</v>
      </c>
      <c r="M51" s="323">
        <v>6</v>
      </c>
      <c r="N51" s="324">
        <v>32.9</v>
      </c>
    </row>
    <row r="52" spans="1:14" x14ac:dyDescent="0.15">
      <c r="A52" s="248"/>
      <c r="B52" s="244"/>
      <c r="C52" s="244"/>
      <c r="D52" s="244"/>
      <c r="E52" s="244"/>
      <c r="F52" s="244"/>
      <c r="G52" s="325"/>
      <c r="H52" s="326" t="s">
        <v>520</v>
      </c>
      <c r="I52" s="327">
        <v>1707362</v>
      </c>
      <c r="J52" s="328">
        <v>71152</v>
      </c>
      <c r="K52" s="329">
        <v>21.4</v>
      </c>
      <c r="L52" s="330">
        <v>34073</v>
      </c>
      <c r="M52" s="331">
        <v>-3</v>
      </c>
      <c r="N52" s="332">
        <v>24.4</v>
      </c>
    </row>
    <row r="53" spans="1:14" x14ac:dyDescent="0.15">
      <c r="A53" s="248"/>
      <c r="B53" s="244"/>
      <c r="C53" s="244"/>
      <c r="D53" s="244"/>
      <c r="E53" s="244"/>
      <c r="F53" s="244"/>
      <c r="G53" s="310" t="s">
        <v>521</v>
      </c>
      <c r="H53" s="311"/>
      <c r="I53" s="319">
        <v>1938219</v>
      </c>
      <c r="J53" s="320">
        <v>81854</v>
      </c>
      <c r="K53" s="321">
        <v>-33.9</v>
      </c>
      <c r="L53" s="322">
        <v>42839</v>
      </c>
      <c r="M53" s="323">
        <v>-27.8</v>
      </c>
      <c r="N53" s="324">
        <v>-6.1</v>
      </c>
    </row>
    <row r="54" spans="1:14" x14ac:dyDescent="0.15">
      <c r="A54" s="248"/>
      <c r="B54" s="244"/>
      <c r="C54" s="244"/>
      <c r="D54" s="244"/>
      <c r="E54" s="244"/>
      <c r="F54" s="244"/>
      <c r="G54" s="325"/>
      <c r="H54" s="326" t="s">
        <v>520</v>
      </c>
      <c r="I54" s="327">
        <v>1368716</v>
      </c>
      <c r="J54" s="328">
        <v>57803</v>
      </c>
      <c r="K54" s="329">
        <v>-18.8</v>
      </c>
      <c r="L54" s="330">
        <v>22027</v>
      </c>
      <c r="M54" s="331">
        <v>-35.4</v>
      </c>
      <c r="N54" s="332">
        <v>16.600000000000001</v>
      </c>
    </row>
    <row r="55" spans="1:14" x14ac:dyDescent="0.15">
      <c r="A55" s="248"/>
      <c r="B55" s="244"/>
      <c r="C55" s="244"/>
      <c r="D55" s="244"/>
      <c r="E55" s="244"/>
      <c r="F55" s="244"/>
      <c r="G55" s="310" t="s">
        <v>522</v>
      </c>
      <c r="H55" s="311"/>
      <c r="I55" s="319">
        <v>1825129</v>
      </c>
      <c r="J55" s="320">
        <v>77323</v>
      </c>
      <c r="K55" s="321">
        <v>-5.5</v>
      </c>
      <c r="L55" s="322">
        <v>46819</v>
      </c>
      <c r="M55" s="323">
        <v>9.3000000000000007</v>
      </c>
      <c r="N55" s="324">
        <v>-14.8</v>
      </c>
    </row>
    <row r="56" spans="1:14" x14ac:dyDescent="0.15">
      <c r="A56" s="248"/>
      <c r="B56" s="244"/>
      <c r="C56" s="244"/>
      <c r="D56" s="244"/>
      <c r="E56" s="244"/>
      <c r="F56" s="244"/>
      <c r="G56" s="325"/>
      <c r="H56" s="326" t="s">
        <v>520</v>
      </c>
      <c r="I56" s="327">
        <v>1367880</v>
      </c>
      <c r="J56" s="328">
        <v>57951</v>
      </c>
      <c r="K56" s="329">
        <v>0.3</v>
      </c>
      <c r="L56" s="330">
        <v>24121</v>
      </c>
      <c r="M56" s="331">
        <v>9.5</v>
      </c>
      <c r="N56" s="332">
        <v>-9.1999999999999993</v>
      </c>
    </row>
    <row r="57" spans="1:14" x14ac:dyDescent="0.15">
      <c r="A57" s="248"/>
      <c r="B57" s="244"/>
      <c r="C57" s="244"/>
      <c r="D57" s="244"/>
      <c r="E57" s="244"/>
      <c r="F57" s="244"/>
      <c r="G57" s="310" t="s">
        <v>523</v>
      </c>
      <c r="H57" s="311"/>
      <c r="I57" s="319">
        <v>1690630</v>
      </c>
      <c r="J57" s="320">
        <v>72323</v>
      </c>
      <c r="K57" s="321">
        <v>-6.5</v>
      </c>
      <c r="L57" s="322">
        <v>53270</v>
      </c>
      <c r="M57" s="323">
        <v>13.8</v>
      </c>
      <c r="N57" s="324">
        <v>-20.3</v>
      </c>
    </row>
    <row r="58" spans="1:14" x14ac:dyDescent="0.15">
      <c r="A58" s="248"/>
      <c r="B58" s="244"/>
      <c r="C58" s="244"/>
      <c r="D58" s="244"/>
      <c r="E58" s="244"/>
      <c r="F58" s="244"/>
      <c r="G58" s="325"/>
      <c r="H58" s="326" t="s">
        <v>520</v>
      </c>
      <c r="I58" s="327">
        <v>723684</v>
      </c>
      <c r="J58" s="328">
        <v>30958</v>
      </c>
      <c r="K58" s="329">
        <v>-46.6</v>
      </c>
      <c r="L58" s="330">
        <v>24316</v>
      </c>
      <c r="M58" s="331">
        <v>0.8</v>
      </c>
      <c r="N58" s="332">
        <v>-47.4</v>
      </c>
    </row>
    <row r="59" spans="1:14" x14ac:dyDescent="0.15">
      <c r="A59" s="248"/>
      <c r="B59" s="244"/>
      <c r="C59" s="244"/>
      <c r="D59" s="244"/>
      <c r="E59" s="244"/>
      <c r="F59" s="244"/>
      <c r="G59" s="310" t="s">
        <v>524</v>
      </c>
      <c r="H59" s="311"/>
      <c r="I59" s="319">
        <v>1964614</v>
      </c>
      <c r="J59" s="320">
        <v>85463</v>
      </c>
      <c r="K59" s="321">
        <v>18.2</v>
      </c>
      <c r="L59" s="322">
        <v>53292</v>
      </c>
      <c r="M59" s="323">
        <v>0</v>
      </c>
      <c r="N59" s="324">
        <v>18.2</v>
      </c>
    </row>
    <row r="60" spans="1:14" x14ac:dyDescent="0.15">
      <c r="A60" s="248"/>
      <c r="B60" s="244"/>
      <c r="C60" s="244"/>
      <c r="D60" s="244"/>
      <c r="E60" s="244"/>
      <c r="F60" s="244"/>
      <c r="G60" s="325"/>
      <c r="H60" s="326" t="s">
        <v>520</v>
      </c>
      <c r="I60" s="333">
        <v>1165112</v>
      </c>
      <c r="J60" s="328">
        <v>50683</v>
      </c>
      <c r="K60" s="329">
        <v>63.7</v>
      </c>
      <c r="L60" s="330">
        <v>28900</v>
      </c>
      <c r="M60" s="331">
        <v>18.899999999999999</v>
      </c>
      <c r="N60" s="332">
        <v>44.8</v>
      </c>
    </row>
    <row r="61" spans="1:14" x14ac:dyDescent="0.15">
      <c r="A61" s="248"/>
      <c r="B61" s="244"/>
      <c r="C61" s="244"/>
      <c r="D61" s="244"/>
      <c r="E61" s="244"/>
      <c r="F61" s="244"/>
      <c r="G61" s="310" t="s">
        <v>525</v>
      </c>
      <c r="H61" s="334"/>
      <c r="I61" s="335">
        <v>2077583</v>
      </c>
      <c r="J61" s="336">
        <v>88141</v>
      </c>
      <c r="K61" s="337">
        <v>2.2000000000000002</v>
      </c>
      <c r="L61" s="338">
        <v>51112</v>
      </c>
      <c r="M61" s="339">
        <v>0.3</v>
      </c>
      <c r="N61" s="324">
        <v>1.9</v>
      </c>
    </row>
    <row r="62" spans="1:14" x14ac:dyDescent="0.15">
      <c r="A62" s="248"/>
      <c r="B62" s="244"/>
      <c r="C62" s="244"/>
      <c r="D62" s="244"/>
      <c r="E62" s="244"/>
      <c r="F62" s="244"/>
      <c r="G62" s="325"/>
      <c r="H62" s="326" t="s">
        <v>520</v>
      </c>
      <c r="I62" s="327">
        <v>1266551</v>
      </c>
      <c r="J62" s="328">
        <v>53709</v>
      </c>
      <c r="K62" s="329">
        <v>4</v>
      </c>
      <c r="L62" s="330">
        <v>26687</v>
      </c>
      <c r="M62" s="331">
        <v>-1.8</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9.56</v>
      </c>
      <c r="G47" s="12">
        <v>13.97</v>
      </c>
      <c r="H47" s="12">
        <v>19.010000000000002</v>
      </c>
      <c r="I47" s="12">
        <v>23.76</v>
      </c>
      <c r="J47" s="13">
        <v>29.85</v>
      </c>
    </row>
    <row r="48" spans="2:10" ht="57.75" customHeight="1" x14ac:dyDescent="0.15">
      <c r="B48" s="14"/>
      <c r="C48" s="1141" t="s">
        <v>4</v>
      </c>
      <c r="D48" s="1141"/>
      <c r="E48" s="1142"/>
      <c r="F48" s="15">
        <v>8.73</v>
      </c>
      <c r="G48" s="16">
        <v>9.5500000000000007</v>
      </c>
      <c r="H48" s="16">
        <v>9.42</v>
      </c>
      <c r="I48" s="16">
        <v>8.1199999999999992</v>
      </c>
      <c r="J48" s="17">
        <v>9.5500000000000007</v>
      </c>
    </row>
    <row r="49" spans="2:10" ht="57.75" customHeight="1" thickBot="1" x14ac:dyDescent="0.2">
      <c r="B49" s="18"/>
      <c r="C49" s="1143" t="s">
        <v>5</v>
      </c>
      <c r="D49" s="1143"/>
      <c r="E49" s="1144"/>
      <c r="F49" s="19">
        <v>6.86</v>
      </c>
      <c r="G49" s="20">
        <v>5.17</v>
      </c>
      <c r="H49" s="20">
        <v>4.58</v>
      </c>
      <c r="I49" s="20">
        <v>3.43</v>
      </c>
      <c r="J49" s="21">
        <v>7.41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532</v>
      </c>
      <c r="D34" s="1151"/>
      <c r="E34" s="1152"/>
      <c r="F34" s="32">
        <v>8.6999999999999993</v>
      </c>
      <c r="G34" s="33">
        <v>9.5</v>
      </c>
      <c r="H34" s="33">
        <v>9.39</v>
      </c>
      <c r="I34" s="33">
        <v>8.1</v>
      </c>
      <c r="J34" s="34">
        <v>9.5299999999999994</v>
      </c>
      <c r="K34" s="22"/>
      <c r="L34" s="22"/>
      <c r="M34" s="22"/>
      <c r="N34" s="22"/>
      <c r="O34" s="22"/>
      <c r="P34" s="22"/>
    </row>
    <row r="35" spans="1:16" ht="39" customHeight="1" x14ac:dyDescent="0.15">
      <c r="A35" s="22"/>
      <c r="B35" s="35"/>
      <c r="C35" s="1145" t="s">
        <v>533</v>
      </c>
      <c r="D35" s="1146"/>
      <c r="E35" s="1147"/>
      <c r="F35" s="36">
        <v>1.76</v>
      </c>
      <c r="G35" s="37">
        <v>3.33</v>
      </c>
      <c r="H35" s="37">
        <v>3.64</v>
      </c>
      <c r="I35" s="37">
        <v>3.01</v>
      </c>
      <c r="J35" s="38">
        <v>3.05</v>
      </c>
      <c r="K35" s="22"/>
      <c r="L35" s="22"/>
      <c r="M35" s="22"/>
      <c r="N35" s="22"/>
      <c r="O35" s="22"/>
      <c r="P35" s="22"/>
    </row>
    <row r="36" spans="1:16" ht="39" customHeight="1" x14ac:dyDescent="0.15">
      <c r="A36" s="22"/>
      <c r="B36" s="35"/>
      <c r="C36" s="1145" t="s">
        <v>534</v>
      </c>
      <c r="D36" s="1146"/>
      <c r="E36" s="1147"/>
      <c r="F36" s="36">
        <v>3.03</v>
      </c>
      <c r="G36" s="37">
        <v>3.04</v>
      </c>
      <c r="H36" s="37">
        <v>3.04</v>
      </c>
      <c r="I36" s="37">
        <v>2.9</v>
      </c>
      <c r="J36" s="38">
        <v>2.37</v>
      </c>
      <c r="K36" s="22"/>
      <c r="L36" s="22"/>
      <c r="M36" s="22"/>
      <c r="N36" s="22"/>
      <c r="O36" s="22"/>
      <c r="P36" s="22"/>
    </row>
    <row r="37" spans="1:16" ht="39" customHeight="1" x14ac:dyDescent="0.15">
      <c r="A37" s="22"/>
      <c r="B37" s="35"/>
      <c r="C37" s="1145" t="s">
        <v>535</v>
      </c>
      <c r="D37" s="1146"/>
      <c r="E37" s="1147"/>
      <c r="F37" s="36">
        <v>1.25</v>
      </c>
      <c r="G37" s="37">
        <v>1.44</v>
      </c>
      <c r="H37" s="37">
        <v>1.1299999999999999</v>
      </c>
      <c r="I37" s="37">
        <v>1.42</v>
      </c>
      <c r="J37" s="38">
        <v>1.39</v>
      </c>
      <c r="K37" s="22"/>
      <c r="L37" s="22"/>
      <c r="M37" s="22"/>
      <c r="N37" s="22"/>
      <c r="O37" s="22"/>
      <c r="P37" s="22"/>
    </row>
    <row r="38" spans="1:16" ht="39" customHeight="1" x14ac:dyDescent="0.15">
      <c r="A38" s="22"/>
      <c r="B38" s="35"/>
      <c r="C38" s="1145" t="s">
        <v>536</v>
      </c>
      <c r="D38" s="1146"/>
      <c r="E38" s="1147"/>
      <c r="F38" s="36">
        <v>0.23</v>
      </c>
      <c r="G38" s="37">
        <v>0.36</v>
      </c>
      <c r="H38" s="37">
        <v>0.18</v>
      </c>
      <c r="I38" s="37">
        <v>0.28999999999999998</v>
      </c>
      <c r="J38" s="38">
        <v>0.71</v>
      </c>
      <c r="K38" s="22"/>
      <c r="L38" s="22"/>
      <c r="M38" s="22"/>
      <c r="N38" s="22"/>
      <c r="O38" s="22"/>
      <c r="P38" s="22"/>
    </row>
    <row r="39" spans="1:16" ht="39" customHeight="1" x14ac:dyDescent="0.15">
      <c r="A39" s="22"/>
      <c r="B39" s="35"/>
      <c r="C39" s="1145" t="s">
        <v>537</v>
      </c>
      <c r="D39" s="1146"/>
      <c r="E39" s="1147"/>
      <c r="F39" s="36">
        <v>0.06</v>
      </c>
      <c r="G39" s="37">
        <v>0.09</v>
      </c>
      <c r="H39" s="37">
        <v>7.0000000000000007E-2</v>
      </c>
      <c r="I39" s="37">
        <v>7.0000000000000007E-2</v>
      </c>
      <c r="J39" s="38">
        <v>0.06</v>
      </c>
      <c r="K39" s="22"/>
      <c r="L39" s="22"/>
      <c r="M39" s="22"/>
      <c r="N39" s="22"/>
      <c r="O39" s="22"/>
      <c r="P39" s="22"/>
    </row>
    <row r="40" spans="1:16" ht="39" customHeight="1" x14ac:dyDescent="0.15">
      <c r="A40" s="22"/>
      <c r="B40" s="35"/>
      <c r="C40" s="1145" t="s">
        <v>538</v>
      </c>
      <c r="D40" s="1146"/>
      <c r="E40" s="1147"/>
      <c r="F40" s="36">
        <v>0.04</v>
      </c>
      <c r="G40" s="37">
        <v>7.0000000000000007E-2</v>
      </c>
      <c r="H40" s="37">
        <v>0.03</v>
      </c>
      <c r="I40" s="37">
        <v>0.02</v>
      </c>
      <c r="J40" s="38">
        <v>0.04</v>
      </c>
      <c r="K40" s="22"/>
      <c r="L40" s="22"/>
      <c r="M40" s="22"/>
      <c r="N40" s="22"/>
      <c r="O40" s="22"/>
      <c r="P40" s="22"/>
    </row>
    <row r="41" spans="1:16" ht="39" customHeight="1" x14ac:dyDescent="0.15">
      <c r="A41" s="22"/>
      <c r="B41" s="35"/>
      <c r="C41" s="1145" t="s">
        <v>539</v>
      </c>
      <c r="D41" s="1146"/>
      <c r="E41" s="1147"/>
      <c r="F41" s="36">
        <v>0.03</v>
      </c>
      <c r="G41" s="37">
        <v>0.06</v>
      </c>
      <c r="H41" s="37">
        <v>0.06</v>
      </c>
      <c r="I41" s="37">
        <v>0.04</v>
      </c>
      <c r="J41" s="38">
        <v>0.01</v>
      </c>
      <c r="K41" s="22"/>
      <c r="L41" s="22"/>
      <c r="M41" s="22"/>
      <c r="N41" s="22"/>
      <c r="O41" s="22"/>
      <c r="P41" s="22"/>
    </row>
    <row r="42" spans="1:16" ht="39" customHeight="1" x14ac:dyDescent="0.15">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541</v>
      </c>
      <c r="D43" s="1149"/>
      <c r="E43" s="1150"/>
      <c r="F43" s="41">
        <v>0.03</v>
      </c>
      <c r="G43" s="42">
        <v>0.04</v>
      </c>
      <c r="H43" s="42">
        <v>0.03</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1891</v>
      </c>
      <c r="L45" s="60">
        <v>1921</v>
      </c>
      <c r="M45" s="60">
        <v>1812</v>
      </c>
      <c r="N45" s="60">
        <v>1843</v>
      </c>
      <c r="O45" s="61">
        <v>1842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912</v>
      </c>
      <c r="L48" s="64">
        <v>874</v>
      </c>
      <c r="M48" s="64">
        <v>875</v>
      </c>
      <c r="N48" s="64">
        <v>846</v>
      </c>
      <c r="O48" s="65">
        <v>784</v>
      </c>
      <c r="P48" s="48"/>
      <c r="Q48" s="48"/>
      <c r="R48" s="48"/>
      <c r="S48" s="48"/>
      <c r="T48" s="48"/>
      <c r="U48" s="48"/>
    </row>
    <row r="49" spans="1:21" ht="30.75" customHeight="1" x14ac:dyDescent="0.15">
      <c r="A49" s="48"/>
      <c r="B49" s="1163"/>
      <c r="C49" s="1164"/>
      <c r="D49" s="62"/>
      <c r="E49" s="1155" t="s">
        <v>16</v>
      </c>
      <c r="F49" s="1155"/>
      <c r="G49" s="1155"/>
      <c r="H49" s="1155"/>
      <c r="I49" s="1155"/>
      <c r="J49" s="1156"/>
      <c r="K49" s="63">
        <v>34</v>
      </c>
      <c r="L49" s="64">
        <v>28</v>
      </c>
      <c r="M49" s="64">
        <v>38</v>
      </c>
      <c r="N49" s="64">
        <v>44</v>
      </c>
      <c r="O49" s="65">
        <v>50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36</v>
      </c>
      <c r="L50" s="64">
        <v>34</v>
      </c>
      <c r="M50" s="64">
        <v>33</v>
      </c>
      <c r="N50" s="64">
        <v>32</v>
      </c>
      <c r="O50" s="65">
        <v>31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v>0</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1975</v>
      </c>
      <c r="L52" s="64">
        <v>2047</v>
      </c>
      <c r="M52" s="64">
        <v>2015</v>
      </c>
      <c r="N52" s="64">
        <v>1928</v>
      </c>
      <c r="O52" s="65">
        <v>2013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898</v>
      </c>
      <c r="L53" s="69">
        <v>810</v>
      </c>
      <c r="M53" s="69">
        <v>743</v>
      </c>
      <c r="N53" s="69">
        <v>837</v>
      </c>
      <c r="O53" s="70">
        <v>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2016-04-20T01:35:20Z</cp:lastPrinted>
  <dcterms:created xsi:type="dcterms:W3CDTF">2016-02-15T01:19:06Z</dcterms:created>
  <dcterms:modified xsi:type="dcterms:W3CDTF">2016-04-20T01:39:27Z</dcterms:modified>
  <cp:category/>
</cp:coreProperties>
</file>