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223026\Desktop\財政資料集\HP掲載資料\"/>
    </mc:Choice>
  </mc:AlternateContent>
  <xr:revisionPtr revIDLastSave="0" documentId="13_ncr:1_{1CCB10DA-6024-48F0-803E-89D9785F83A0}" xr6:coauthVersionLast="47" xr6:coauthVersionMax="47" xr10:uidLastSave="{00000000-0000-0000-0000-000000000000}"/>
  <bookViews>
    <workbookView xWindow="2868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6" i="10" l="1"/>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O36" i="10"/>
  <c r="AM36" i="10"/>
  <c r="C36" i="10"/>
  <c r="C37" i="10" s="1"/>
  <c r="CO35" i="10"/>
  <c r="C35"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BE34" i="10"/>
  <c r="BE35" i="10" s="1"/>
  <c r="BE36" i="10" s="1"/>
  <c r="BW34" i="10" l="1"/>
  <c r="BW35" i="10" s="1"/>
  <c r="BW36" i="10" s="1"/>
  <c r="BW37" i="10" s="1"/>
  <c r="BW38" i="10" s="1"/>
  <c r="BW39" i="10" s="1"/>
  <c r="BW40" i="10" s="1"/>
  <c r="BW41" i="10" s="1"/>
  <c r="BW42" i="10" s="1"/>
  <c r="BW43" i="10" s="1"/>
  <c r="CO34" i="10" s="1"/>
</calcChain>
</file>

<file path=xl/sharedStrings.xml><?xml version="1.0" encoding="utf-8"?>
<sst xmlns="http://schemas.openxmlformats.org/spreadsheetml/2006/main" count="1125" uniqueCount="610">
  <si>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</si>
  <si>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</si>
  <si>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</si>
  <si>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</si>
  <si>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</si>
  <si>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</si>
  <si>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</si>
  <si>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</si>
  <si>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</si>
  <si>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</si>
  <si>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</si>
  <si>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</si>
  <si>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</si>
  <si>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</si>
  <si>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</si>
  <si>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</si>
  <si>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</si>
  <si>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</si>
  <si>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</si>
  <si>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</si>
  <si>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</si>
  <si>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</si>
  <si>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</si>
  <si>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</si>
  <si>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</si>
  <si>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</si>
  <si>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</si>
  <si>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</si>
  <si>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</si>
  <si>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</si>
  <si>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</si>
  <si>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</si>
  <si>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</si>
  <si>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</si>
  <si>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</si>
  <si>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</si>
  <si>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</si>
  <si>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</si>
  <si>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</si>
  <si>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</si>
  <si>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</si>
  <si>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</si>
  <si>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</si>
  <si>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</si>
  <si>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</si>
  <si>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</si>
  <si>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</si>
  <si>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</si>
  <si>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</si>
  <si>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</si>
  <si>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</si>
  <si>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</si>
  <si>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</si>
  <si>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</si>
  <si>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</si>
  <si>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</si>
  <si>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</si>
  <si>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</si>
  <si>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</si>
  <si>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</si>
  <si>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</si>
  <si>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</si>
  <si>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</si>
  <si>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</si>
  <si>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</si>
  <si>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</si>
  <si>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</si>
  <si>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</si>
  <si>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</si>
  <si>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</si>
  <si>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</si>
  <si>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</si>
  <si>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</si>
  <si>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</si>
  <si>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</si>
  <si>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</si>
  <si>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</si>
  <si>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</si>
  <si>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</si>
  <si>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</si>
  <si>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</si>
  <si>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</si>
  <si>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</si>
  <si>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</si>
  <si>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</si>
  <si>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Ⅴ－１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</si>
  <si>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</si>
  <si>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</si>
  <si>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</si>
  <si>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</si>
  <si>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</si>
  <si>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</si>
  <si>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</si>
  <si>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</si>
  <si>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</si>
  <si>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</si>
  <si>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</si>
  <si>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</si>
  <si>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越前町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</si>
  <si>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</si>
  <si>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</si>
  <si>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</si>
  <si>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</si>
  <si>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</si>
  <si>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</si>
  <si>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</si>
  <si>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</si>
  <si>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</si>
  <si>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</si>
  <si>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</si>
  <si>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</si>
  <si>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</si>
  <si>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</si>
  <si>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</si>
  <si>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</si>
  <si>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</si>
  <si>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</si>
  <si>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</si>
  <si>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</si>
  <si>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</si>
  <si>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</si>
  <si>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</si>
  <si>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</si>
  <si>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</si>
  <si>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</si>
  <si>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</si>
  <si>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</si>
  <si>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</si>
  <si>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</si>
  <si>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</si>
  <si>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</si>
  <si>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</si>
  <si>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</si>
  <si>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</si>
  <si>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</si>
  <si>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</si>
  <si>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</si>
  <si>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</si>
  <si>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</si>
  <si>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</si>
  <si>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</si>
  <si>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</si>
  <si>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</si>
  <si>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</si>
  <si>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</si>
  <si>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</si>
  <si>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</si>
  <si>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</si>
  <si>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</si>
  <si>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</si>
  <si>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</si>
  <si>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</si>
  <si>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</si>
  <si>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</si>
  <si>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</si>
  <si>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</si>
  <si>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</si>
  <si>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</si>
  <si>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</si>
  <si>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</si>
  <si>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</si>
  <si>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</si>
  <si>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</si>
  <si>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</si>
  <si>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</si>
  <si>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</si>
  <si>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</si>
  <si>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</si>
  <si>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</si>
  <si>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</si>
  <si>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</si>
  <si>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</si>
  <si>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</si>
  <si>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</si>
  <si>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</si>
  <si>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</si>
  <si>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</si>
  <si>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</si>
  <si>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</si>
  <si>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</si>
  <si>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</si>
  <si>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</si>
  <si>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</si>
  <si>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</si>
  <si>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</si>
  <si>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</si>
  <si>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</si>
  <si>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</si>
  <si>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</si>
  <si>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</si>
  <si>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</si>
  <si>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</si>
  <si>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</si>
  <si>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</si>
  <si>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</si>
  <si>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</si>
  <si>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</si>
  <si>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</si>
  <si>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</si>
  <si>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</si>
  <si>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</si>
  <si>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</si>
  <si>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</si>
  <si>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</si>
  <si>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</si>
  <si>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</si>
  <si>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</si>
  <si>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</si>
  <si>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</si>
  <si>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</si>
  <si>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</si>
  <si>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</si>
  <si>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</si>
  <si>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福井県越前町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</si>
  <si>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</si>
  <si>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</si>
  <si>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</si>
  <si>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</si>
  <si>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</si>
  <si>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</si>
  <si>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</si>
  <si>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</si>
  <si>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</si>
  <si>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</si>
  <si>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</si>
  <si>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</si>
  <si>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</si>
  <si>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</si>
  <si>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</si>
  <si>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</si>
  <si>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</si>
  <si>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</si>
  <si>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</si>
  <si>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</si>
  <si>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</si>
  <si>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</si>
  <si>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</si>
  <si>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</si>
  <si>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</si>
  <si>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</si>
  <si>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</si>
  <si>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</si>
  <si>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</si>
  <si>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</si>
  <si>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</si>
  <si>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</si>
  <si>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</si>
  <si>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</si>
  <si>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</si>
  <si>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</si>
  <si>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</si>
  <si>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</si>
  <si>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</si>
  <si>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</si>
  <si>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</si>
  <si>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</si>
  <si>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</si>
  <si>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</si>
  <si>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</si>
  <si>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</si>
  <si>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</si>
  <si>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</si>
  <si>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</si>
  <si>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</si>
  <si>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</si>
  <si>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</si>
  <si>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</si>
  <si>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</si>
  <si>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</si>
  <si>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</si>
  <si>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</si>
  <si>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</si>
  <si>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</si>
  <si>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</si>
  <si>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</si>
  <si>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</si>
  <si>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</si>
  <si>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</si>
  <si>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</si>
  <si>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</si>
  <si>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</si>
  <si>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</si>
  <si>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</si>
  <si>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</si>
  <si>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</si>
  <si>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</si>
  <si>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</si>
  <si>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</si>
  <si>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</si>
  <si>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</si>
  <si>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</si>
  <si>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</si>
  <si>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</si>
  <si>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</si>
  <si>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</si>
  <si>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</si>
  <si>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</si>
  <si>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</si>
  <si>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</si>
  <si>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</si>
  <si>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</si>
  <si>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</si>
  <si>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</si>
  <si>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</si>
  <si>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</si>
  <si>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</si>
  <si>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</si>
  <si>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</si>
  <si>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</si>
  <si>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</si>
  <si>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</si>
  <si>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</si>
  <si>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</si>
  <si>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</si>
  <si>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</si>
  <si>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</si>
  <si>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</si>
  <si>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</si>
  <si>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</si>
  <si>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</si>
  <si>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</si>
  <si>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</si>
  <si>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</si>
  <si>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</si>
  <si>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</si>
  <si>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</si>
  <si>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</si>
  <si>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</si>
  <si>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</si>
  <si>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</si>
  <si>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</si>
  <si>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</si>
  <si>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</si>
  <si>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</si>
  <si>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</si>
  <si>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</si>
  <si>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</si>
  <si>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</si>
  <si>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</si>
  <si>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</si>
  <si>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</si>
  <si>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簡易水道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</si>
  <si>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</si>
  <si>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</si>
  <si>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</si>
  <si>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</si>
  <si>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</si>
  <si>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</si>
  <si>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</si>
  <si>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</si>
  <si>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</si>
  <si>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</si>
  <si>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</si>
  <si>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</si>
  <si>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</si>
  <si>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</si>
  <si>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</si>
  <si>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</si>
  <si>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</si>
  <si>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</si>
  <si>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</si>
  <si>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</si>
  <si>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</si>
  <si>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</si>
  <si>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</si>
  <si>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</si>
  <si>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令和2年度</t>
  </si>
  <si>
    <t>福井県越前町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</si>
  <si>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</si>
  <si>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</si>
  <si>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</si>
  <si>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</si>
  <si>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</si>
  <si>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</si>
  <si>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</si>
  <si>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</si>
  <si>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</si>
  <si>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</si>
  <si>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</si>
  <si>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</si>
  <si>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</si>
  <si>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</si>
  <si>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</si>
  <si>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</si>
  <si>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</si>
  <si>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</si>
  <si>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</si>
  <si>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</si>
  <si>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越前町温泉事業特別会計</t>
    <phoneticPr fontId="5"/>
  </si>
  <si>
    <t>越前町農林漁業体験実習館事業特別会計</t>
    <phoneticPr fontId="5"/>
  </si>
  <si>
    <t>越前町土地区画整理事業特別会計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</si>
  <si>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</si>
  <si>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</si>
  <si>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</si>
  <si>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</si>
  <si>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</si>
  <si>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</si>
  <si>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</si>
  <si>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</si>
  <si>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</si>
  <si>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</si>
  <si>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</si>
  <si>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</si>
  <si>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</si>
  <si>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越前町国民健康保険事業特別会計</t>
    <phoneticPr fontId="5"/>
  </si>
  <si>
    <t>越前町介護保険事業特別会計</t>
    <phoneticPr fontId="5"/>
  </si>
  <si>
    <t>越前町後期高齢者医療事業特別会計</t>
    <phoneticPr fontId="5"/>
  </si>
  <si>
    <t>越前町上水道事業会計</t>
    <phoneticPr fontId="5"/>
  </si>
  <si>
    <t>法適用企業</t>
    <phoneticPr fontId="5"/>
  </si>
  <si>
    <t>越前町国民健康保険病院事業会計</t>
    <phoneticPr fontId="5"/>
  </si>
  <si>
    <t>法適用企業</t>
    <phoneticPr fontId="5"/>
  </si>
  <si>
    <t>越前町簡易水道事業特別会計</t>
    <phoneticPr fontId="5"/>
  </si>
  <si>
    <t>法非適用企業</t>
    <phoneticPr fontId="5"/>
  </si>
  <si>
    <t>越前町公共下水道事業特別会計</t>
    <phoneticPr fontId="5"/>
  </si>
  <si>
    <t>越前町集落排水事業特別会計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</si>
  <si>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</si>
  <si>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</si>
  <si>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</si>
  <si>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</si>
  <si>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</si>
  <si>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</si>
  <si>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</si>
  <si>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</si>
  <si>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</si>
  <si>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</si>
  <si>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</si>
  <si>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</si>
  <si>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</si>
  <si>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</si>
  <si>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</si>
  <si>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</si>
  <si>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</si>
  <si>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</si>
  <si>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</si>
  <si>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</si>
  <si>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</si>
  <si>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</si>
  <si>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</si>
  <si>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</si>
  <si>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</si>
  <si>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</si>
  <si>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</si>
  <si>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</si>
  <si>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</si>
  <si>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</si>
  <si>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</si>
  <si>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</si>
  <si>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</si>
  <si>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</si>
  <si>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</si>
  <si>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</si>
  <si>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</si>
  <si>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</si>
  <si>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</si>
  <si>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</si>
  <si>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</si>
  <si>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</si>
  <si>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</si>
  <si>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</si>
  <si>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</si>
  <si>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</si>
  <si>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</si>
  <si>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</si>
  <si>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</si>
  <si>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</si>
  <si>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</si>
  <si>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</si>
  <si>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</si>
  <si>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</si>
  <si>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</si>
  <si>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</si>
  <si>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</si>
  <si>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</si>
  <si>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越前町簡易水道事業特別会計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</si>
  <si>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</si>
  <si>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越前町上水道事業会計</t>
    <phoneticPr fontId="5"/>
  </si>
  <si>
    <t>(Ｆ)</t>
    <phoneticPr fontId="5"/>
  </si>
  <si>
    <t>越前町集落排水事業特別会計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</si>
  <si>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</si>
  <si>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</si>
  <si>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</si>
  <si>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</si>
  <si>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</si>
  <si>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</si>
  <si>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</si>
  <si>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</si>
  <si>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</si>
  <si>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</si>
  <si>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</si>
  <si>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</si>
  <si>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</si>
  <si>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</si>
  <si>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</si>
  <si>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</si>
  <si>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</si>
  <si>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</si>
  <si>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</si>
  <si>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</si>
  <si>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</si>
  <si>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</si>
  <si>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</si>
  <si>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</si>
  <si>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</si>
  <si>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</si>
  <si>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</si>
  <si>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</si>
  <si>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</si>
  <si>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</si>
  <si>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</si>
  <si>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</si>
  <si>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</si>
  <si>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</si>
  <si>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</si>
  <si>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</si>
  <si>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</si>
  <si>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</si>
  <si>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</si>
  <si>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</si>
  <si>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</si>
  <si>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</si>
  <si>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</si>
  <si>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</si>
  <si>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</si>
  <si>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</si>
  <si>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</si>
  <si>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</si>
  <si>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</si>
  <si>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</si>
  <si>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</si>
  <si>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</si>
  <si>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</si>
  <si>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</si>
  <si>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</si>
  <si>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</si>
  <si>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</si>
  <si>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</si>
  <si>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</si>
  <si>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</si>
  <si>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</si>
  <si>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</si>
  <si>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</si>
  <si>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</si>
  <si>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</si>
  <si>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</si>
  <si>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</si>
  <si>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</si>
  <si>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</si>
  <si>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</si>
  <si>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</si>
  <si>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</si>
  <si>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</si>
  <si>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</si>
  <si>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</si>
  <si>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</si>
  <si>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</si>
  <si>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</si>
  <si>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</si>
  <si>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</si>
  <si>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</si>
  <si>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</si>
  <si>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</si>
  <si>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2.37</t>
  </si>
  <si>
    <t>▲ 0.33</t>
  </si>
  <si>
    <t>▲ 2.84</t>
  </si>
  <si>
    <t>▲ 4.04</t>
  </si>
  <si>
    <t>一般会計</t>
  </si>
  <si>
    <t>越前町国民健康保険病院事業会計</t>
  </si>
  <si>
    <t>越前町介護保険事業特別会計</t>
  </si>
  <si>
    <t>越前町上水道事業会計</t>
  </si>
  <si>
    <t>越前町国民健康保険事業特別会計</t>
  </si>
  <si>
    <t>越前町公共下水道事業特別会計</t>
  </si>
  <si>
    <t>越前町集落排水事業特別会計</t>
  </si>
  <si>
    <t>越前町簡易水道事業特別会計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</si>
  <si>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</si>
  <si>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</si>
  <si>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</si>
  <si>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</si>
  <si>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</si>
  <si>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</si>
  <si>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</si>
  <si>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</si>
  <si>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福井県市町総合事務組合（普通会計分）</t>
    <rPh sb="0" eb="3">
      <t>フクイケン</t>
    </rPh>
    <rPh sb="3" eb="4">
      <t>シ</t>
    </rPh>
    <rPh sb="4" eb="5">
      <t>マチ</t>
    </rPh>
    <rPh sb="5" eb="7">
      <t>ソウゴウ</t>
    </rPh>
    <rPh sb="7" eb="9">
      <t>ジム</t>
    </rPh>
    <rPh sb="9" eb="11">
      <t>クミアイ</t>
    </rPh>
    <rPh sb="12" eb="14">
      <t>フツウ</t>
    </rPh>
    <rPh sb="14" eb="16">
      <t>カイケイ</t>
    </rPh>
    <rPh sb="16" eb="17">
      <t>ブン</t>
    </rPh>
    <phoneticPr fontId="2"/>
  </si>
  <si>
    <t>福井県市町総合事務組合（事業会計分）</t>
    <rPh sb="0" eb="3">
      <t>フクイケン</t>
    </rPh>
    <rPh sb="3" eb="4">
      <t>シ</t>
    </rPh>
    <rPh sb="4" eb="5">
      <t>マチ</t>
    </rPh>
    <rPh sb="5" eb="7">
      <t>ソウゴウ</t>
    </rPh>
    <rPh sb="7" eb="9">
      <t>ジム</t>
    </rPh>
    <rPh sb="9" eb="11">
      <t>クミアイ</t>
    </rPh>
    <rPh sb="12" eb="14">
      <t>ジギョウ</t>
    </rPh>
    <rPh sb="14" eb="16">
      <t>カイケイ</t>
    </rPh>
    <rPh sb="16" eb="17">
      <t>ブン</t>
    </rPh>
    <phoneticPr fontId="2"/>
  </si>
  <si>
    <t>福井県後期高齢者医療広域連合</t>
    <rPh sb="0" eb="3">
      <t>フクイケン</t>
    </rPh>
    <rPh sb="3" eb="5">
      <t>コウキ</t>
    </rPh>
    <rPh sb="5" eb="8">
      <t>コウレイシャ</t>
    </rPh>
    <rPh sb="8" eb="10">
      <t>イリョウ</t>
    </rPh>
    <rPh sb="10" eb="12">
      <t>コウイキ</t>
    </rPh>
    <rPh sb="12" eb="14">
      <t>レンゴウ</t>
    </rPh>
    <phoneticPr fontId="2"/>
  </si>
  <si>
    <t>福井県後期高齢者医療広域連合（事業会計分）</t>
    <rPh sb="0" eb="2">
      <t>フクイ</t>
    </rPh>
    <rPh sb="2" eb="3">
      <t>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</si>
  <si>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福井県自治会館組合</t>
    <rPh sb="0" eb="3">
      <t>フクイケン</t>
    </rPh>
    <rPh sb="3" eb="5">
      <t>ジチ</t>
    </rPh>
    <rPh sb="5" eb="7">
      <t>カイカン</t>
    </rPh>
    <rPh sb="7" eb="9">
      <t>クミアイ</t>
    </rPh>
    <phoneticPr fontId="2"/>
  </si>
  <si>
    <t>鯖江・丹生消防組合</t>
    <rPh sb="0" eb="2">
      <t>サバエ</t>
    </rPh>
    <rPh sb="3" eb="5">
      <t>ニュウ</t>
    </rPh>
    <rPh sb="5" eb="7">
      <t>ショウボウ</t>
    </rPh>
    <rPh sb="7" eb="9">
      <t>クミアイ</t>
    </rPh>
    <phoneticPr fontId="2"/>
  </si>
  <si>
    <t>鯖江広域衛生施設組合</t>
    <rPh sb="0" eb="2">
      <t>サバエ</t>
    </rPh>
    <rPh sb="2" eb="4">
      <t>コウイキ</t>
    </rPh>
    <rPh sb="4" eb="6">
      <t>エイセイ</t>
    </rPh>
    <rPh sb="6" eb="8">
      <t>シセツ</t>
    </rPh>
    <rPh sb="8" eb="10">
      <t>クミアイ</t>
    </rPh>
    <phoneticPr fontId="2"/>
  </si>
  <si>
    <t>公立丹南病院組合</t>
    <rPh sb="0" eb="2">
      <t>コウリツ</t>
    </rPh>
    <rPh sb="2" eb="4">
      <t>タンナン</t>
    </rPh>
    <rPh sb="4" eb="6">
      <t>ビョウイン</t>
    </rPh>
    <rPh sb="6" eb="8">
      <t>クミアイ</t>
    </rPh>
    <phoneticPr fontId="2"/>
  </si>
  <si>
    <t>福井県丹南広域組合</t>
    <rPh sb="0" eb="3">
      <t>フクイケン</t>
    </rPh>
    <rPh sb="3" eb="5">
      <t>タンナン</t>
    </rPh>
    <rPh sb="5" eb="7">
      <t>コウイキ</t>
    </rPh>
    <rPh sb="7" eb="9">
      <t>クミアイ</t>
    </rPh>
    <phoneticPr fontId="2"/>
  </si>
  <si>
    <t>越前町公共施設管理公社</t>
    <rPh sb="0" eb="3">
      <t>エチゼンチョウ</t>
    </rPh>
    <rPh sb="3" eb="5">
      <t>コウキョウ</t>
    </rPh>
    <rPh sb="5" eb="7">
      <t>シセツ</t>
    </rPh>
    <rPh sb="7" eb="9">
      <t>カンリ</t>
    </rPh>
    <rPh sb="9" eb="11">
      <t>コウシャ</t>
    </rPh>
    <phoneticPr fontId="2"/>
  </si>
  <si>
    <t>-</t>
    <phoneticPr fontId="2"/>
  </si>
  <si>
    <t>-</t>
    <phoneticPr fontId="2"/>
  </si>
  <si>
    <t>地域振興基金</t>
    <rPh sb="0" eb="2">
      <t>チイキ</t>
    </rPh>
    <rPh sb="2" eb="4">
      <t>シンコウ</t>
    </rPh>
    <rPh sb="4" eb="6">
      <t>キキン</t>
    </rPh>
    <phoneticPr fontId="5"/>
  </si>
  <si>
    <t>ふるさと再生基金</t>
    <rPh sb="4" eb="6">
      <t>サイセイ</t>
    </rPh>
    <rPh sb="6" eb="8">
      <t>キキン</t>
    </rPh>
    <phoneticPr fontId="5"/>
  </si>
  <si>
    <t>地域福祉基金</t>
    <rPh sb="0" eb="2">
      <t>チイキ</t>
    </rPh>
    <rPh sb="2" eb="4">
      <t>フクシ</t>
    </rPh>
    <rPh sb="4" eb="6">
      <t>キキン</t>
    </rPh>
    <phoneticPr fontId="5"/>
  </si>
  <si>
    <t>地域活性化基金</t>
    <rPh sb="0" eb="2">
      <t>チイキ</t>
    </rPh>
    <rPh sb="2" eb="5">
      <t>カッセイカ</t>
    </rPh>
    <rPh sb="5" eb="7">
      <t>キキン</t>
    </rPh>
    <phoneticPr fontId="5"/>
  </si>
  <si>
    <t>ふるさと水と土保全基金</t>
    <rPh sb="4" eb="5">
      <t>ミズ</t>
    </rPh>
    <rPh sb="6" eb="7">
      <t>ツチ</t>
    </rPh>
    <rPh sb="7" eb="9">
      <t>ホゼン</t>
    </rPh>
    <rPh sb="9" eb="11">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</si>
  <si>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</si>
  <si>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</si>
  <si>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</si>
  <si>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</si>
  <si>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</si>
  <si>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</si>
  <si>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</si>
  <si>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</si>
  <si>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</si>
  <si>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役場新庁舎建設の影響で地方債残高が令和2年度にピークを迎えたことや、公営企業債等繰入見込額が今後も減少していく見込みであることから、役場新庁舎建設など大型事業の償還が始まると、減少していくことが予想される。
　実質公債費比率は、令和2年度の単年度実質公債費比率については減少したものの、数値の比較的低かった平成29年度が算定から外れたため、3ヶ年平均の実質公債費比率は9.4％となり前年度と比較し0.3ポイントの増となった。統合学校給食センター建設や役場新庁舎の建設による合併特例債の発行による元金償還が開始されると上昇することが予想されるため、今後の比率の推移に注意する必要がある。
　類似団体と比較すると、いずれの数値も若干高い状況にあるため、計画的な起債の発行によるプライマリーバランスの黒字の維持や、基金残高の確保など、財政健全化計画に基づく適正な財政運営に努める。</t>
    <rPh sb="43" eb="48">
      <t>コウエイキギョウサイ</t>
    </rPh>
    <rPh sb="48" eb="49">
      <t>トウ</t>
    </rPh>
    <rPh sb="49" eb="54">
      <t>クリイレミコミガク</t>
    </rPh>
    <rPh sb="55" eb="57">
      <t>コンゴ</t>
    </rPh>
    <rPh sb="58" eb="60">
      <t>ゲンショウ</t>
    </rPh>
    <rPh sb="64" eb="66">
      <t>ミコ</t>
    </rPh>
    <rPh sb="75" eb="77">
      <t>ヤクバ</t>
    </rPh>
    <rPh sb="77" eb="80">
      <t>シンチョウシャ</t>
    </rPh>
    <rPh sb="80" eb="82">
      <t>ケンセツ</t>
    </rPh>
    <rPh sb="84" eb="86">
      <t>オオガタ</t>
    </rPh>
    <rPh sb="86" eb="88">
      <t>ジギョウ</t>
    </rPh>
    <rPh sb="89" eb="91">
      <t>ショウカン</t>
    </rPh>
    <rPh sb="92" eb="93">
      <t>ハジ</t>
    </rPh>
    <phoneticPr fontId="5"/>
  </si>
  <si>
    <t>実質公債費比率</t>
    <phoneticPr fontId="5"/>
  </si>
  <si>
    <t>　将来負担比率は、平成30年度から令和2年度にかけての役場新庁舎建設事業や令和2年度に実施したケーブルテレビ施設更改事業などの影響により、地方債残高が増加したことや財政調整基金が減少したことなどにより25.9％となり前年度と比較し9.7ポイントの増となった。地方債残高は令和2年度にピークを迎え、財政調整基金残高は新型コロナウイルス感染症対策事業などの影響などで今後もしばらく減少することが予想される。また、有形固定資産減価償却率も今後も増加していくことが予想されている。
　類似団体と比較すると、いずれの数値も高い状況にあるため、計画的な起債の発行によるプライマリーバランスの黒字の維持や、基金残高の確保、公共施設等総合管理計画に基づく施設の適正な維持管理など、将来を見据えた計画的な財政運営を図る。</t>
    <rPh sb="37" eb="39">
      <t>レイワ</t>
    </rPh>
    <rPh sb="40" eb="42">
      <t>ネンド</t>
    </rPh>
    <rPh sb="43" eb="45">
      <t>ジッシ</t>
    </rPh>
    <rPh sb="54" eb="56">
      <t>シセツ</t>
    </rPh>
    <rPh sb="56" eb="60">
      <t>コウカイジギョウ</t>
    </rPh>
    <rPh sb="204" eb="210">
      <t>ユウケイコテイシサン</t>
    </rPh>
    <rPh sb="210" eb="215">
      <t>ゲンカショウキャクリツ</t>
    </rPh>
    <rPh sb="216" eb="218">
      <t>コンゴ</t>
    </rPh>
    <rPh sb="219" eb="221">
      <t>ゾウカ</t>
    </rPh>
    <rPh sb="228" eb="230">
      <t>ヨソウ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</si>
</sst>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8"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0" fontId="18" fillId="0" borderId="12" xfId="16" applyFont="1" applyBorder="1" applyAlignment="1" applyProtection="1">
      <alignment horizontal="left" vertical="top" wrapText="1"/>
      <protection locked="0"/>
    </xf>
    <xf numFmtId="0" fontId="18" fillId="0" borderId="48" xfId="16" applyFont="1" applyBorder="1" applyAlignment="1" applyProtection="1">
      <alignment horizontal="left" vertical="top" wrapText="1"/>
      <protection locked="0"/>
    </xf>
    <xf numFmtId="0" fontId="18" fillId="0" borderId="64" xfId="16" applyFont="1" applyBorder="1" applyAlignment="1" applyProtection="1">
      <alignment horizontal="left" vertical="top" wrapText="1"/>
      <protection locked="0"/>
    </xf>
    <xf numFmtId="0" fontId="18" fillId="0" borderId="0" xfId="16" applyFont="1" applyAlignment="1" applyProtection="1">
      <alignment horizontal="left" vertical="top" wrapText="1"/>
      <protection locked="0"/>
    </xf>
    <xf numFmtId="0" fontId="18" fillId="0" borderId="38" xfId="16" applyFont="1" applyBorder="1" applyAlignment="1" applyProtection="1">
      <alignment horizontal="left" vertical="top" wrapText="1"/>
      <protection locked="0"/>
    </xf>
    <xf numFmtId="0" fontId="18" fillId="0" borderId="37" xfId="16" applyFont="1" applyBorder="1" applyAlignment="1" applyProtection="1">
      <alignment horizontal="left" vertical="top" wrapText="1"/>
      <protection locked="0"/>
    </xf>
    <xf numFmtId="0" fontId="18" fillId="0" borderId="54" xfId="16" applyFont="1" applyBorder="1" applyAlignment="1" applyProtection="1">
      <alignment horizontal="left" vertical="top" wrapText="1"/>
      <protection locked="0"/>
    </xf>
    <xf numFmtId="0" fontId="18"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57122</c:v>
                </c:pt>
                <c:pt idx="1">
                  <c:v>53655</c:v>
                </c:pt>
                <c:pt idx="2">
                  <c:v>53869</c:v>
                </c:pt>
                <c:pt idx="3">
                  <c:v>59119</c:v>
                </c:pt>
                <c:pt idx="4">
                  <c:v>53895</c:v>
                </c:pt>
              </c:numCache>
            </c:numRef>
          </c:val>
          <c:smooth val="0"/>
          <c:extLst>
            <c:ext xmlns:c16="http://schemas.microsoft.com/office/drawing/2014/chart" uri="{C3380CC4-5D6E-409C-BE32-E72D297353CC}">
              <c16:uniqueId val="{00000000-9853-4C2F-915A-355E7B9F503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90490</c:v>
                </c:pt>
                <c:pt idx="1">
                  <c:v>89303</c:v>
                </c:pt>
                <c:pt idx="2">
                  <c:v>122227</c:v>
                </c:pt>
                <c:pt idx="3">
                  <c:v>113687</c:v>
                </c:pt>
                <c:pt idx="4">
                  <c:v>188311</c:v>
                </c:pt>
              </c:numCache>
            </c:numRef>
          </c:val>
          <c:smooth val="0"/>
          <c:extLst>
            <c:ext xmlns:c16="http://schemas.microsoft.com/office/drawing/2014/chart" uri="{C3380CC4-5D6E-409C-BE32-E72D297353CC}">
              <c16:uniqueId val="{00000001-9853-4C2F-915A-355E7B9F503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9.17</c:v>
                </c:pt>
                <c:pt idx="1">
                  <c:v>11.75</c:v>
                </c:pt>
                <c:pt idx="2">
                  <c:v>8.59</c:v>
                </c:pt>
                <c:pt idx="3">
                  <c:v>8.07</c:v>
                </c:pt>
                <c:pt idx="4">
                  <c:v>7.96</c:v>
                </c:pt>
              </c:numCache>
            </c:numRef>
          </c:val>
          <c:extLst>
            <c:ext xmlns:c16="http://schemas.microsoft.com/office/drawing/2014/chart" uri="{C3380CC4-5D6E-409C-BE32-E72D297353CC}">
              <c16:uniqueId val="{00000000-7B78-4492-A8F7-4B92998BEEC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40.28</c:v>
                </c:pt>
                <c:pt idx="1">
                  <c:v>37.42</c:v>
                </c:pt>
                <c:pt idx="2">
                  <c:v>41.81</c:v>
                </c:pt>
                <c:pt idx="3">
                  <c:v>41.06</c:v>
                </c:pt>
                <c:pt idx="4">
                  <c:v>35.729999999999997</c:v>
                </c:pt>
              </c:numCache>
            </c:numRef>
          </c:val>
          <c:extLst>
            <c:ext xmlns:c16="http://schemas.microsoft.com/office/drawing/2014/chart" uri="{C3380CC4-5D6E-409C-BE32-E72D297353CC}">
              <c16:uniqueId val="{00000001-7B78-4492-A8F7-4B92998BEEC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1.67</c:v>
                </c:pt>
                <c:pt idx="1">
                  <c:v>-2.37</c:v>
                </c:pt>
                <c:pt idx="2">
                  <c:v>-0.33</c:v>
                </c:pt>
                <c:pt idx="3">
                  <c:v>-2.84</c:v>
                </c:pt>
                <c:pt idx="4">
                  <c:v>-4.04</c:v>
                </c:pt>
              </c:numCache>
            </c:numRef>
          </c:val>
          <c:smooth val="0"/>
          <c:extLst>
            <c:ext xmlns:c16="http://schemas.microsoft.com/office/drawing/2014/chart" uri="{C3380CC4-5D6E-409C-BE32-E72D297353CC}">
              <c16:uniqueId val="{00000002-7B78-4492-A8F7-4B92998BEEC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0.09</c:v>
                </c:pt>
                <c:pt idx="2">
                  <c:v>#N/A</c:v>
                </c:pt>
                <c:pt idx="3">
                  <c:v>0.05</c:v>
                </c:pt>
                <c:pt idx="4">
                  <c:v>#N/A</c:v>
                </c:pt>
                <c:pt idx="5">
                  <c:v>0.02</c:v>
                </c:pt>
                <c:pt idx="6">
                  <c:v>#N/A</c:v>
                </c:pt>
                <c:pt idx="7">
                  <c:v>0.03</c:v>
                </c:pt>
                <c:pt idx="8">
                  <c:v>#N/A</c:v>
                </c:pt>
                <c:pt idx="9">
                  <c:v>0.03</c:v>
                </c:pt>
              </c:numCache>
            </c:numRef>
          </c:val>
          <c:extLst>
            <c:ext xmlns:c16="http://schemas.microsoft.com/office/drawing/2014/chart" uri="{C3380CC4-5D6E-409C-BE32-E72D297353CC}">
              <c16:uniqueId val="{00000000-0043-4F32-9240-FA691F89A14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043-4F32-9240-FA691F89A140}"/>
            </c:ext>
          </c:extLst>
        </c:ser>
        <c:ser>
          <c:idx val="2"/>
          <c:order val="2"/>
          <c:tx>
            <c:strRef>
              <c:f>データシート!$A$29</c:f>
              <c:strCache>
                <c:ptCount val="1"/>
                <c:pt idx="0">
                  <c:v>越前町簡易水道事業特別会計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7.0000000000000007E-2</c:v>
                </c:pt>
                <c:pt idx="2">
                  <c:v>#N/A</c:v>
                </c:pt>
                <c:pt idx="3">
                  <c:v>0.05</c:v>
                </c:pt>
                <c:pt idx="4">
                  <c:v>#N/A</c:v>
                </c:pt>
                <c:pt idx="5">
                  <c:v>0.05</c:v>
                </c:pt>
                <c:pt idx="6">
                  <c:v>#N/A</c:v>
                </c:pt>
                <c:pt idx="7">
                  <c:v>0.08</c:v>
                </c:pt>
                <c:pt idx="8">
                  <c:v>#N/A</c:v>
                </c:pt>
                <c:pt idx="9">
                  <c:v>0.05</c:v>
                </c:pt>
              </c:numCache>
            </c:numRef>
          </c:val>
          <c:extLst>
            <c:ext xmlns:c16="http://schemas.microsoft.com/office/drawing/2014/chart" uri="{C3380CC4-5D6E-409C-BE32-E72D297353CC}">
              <c16:uniqueId val="{00000002-0043-4F32-9240-FA691F89A140}"/>
            </c:ext>
          </c:extLst>
        </c:ser>
        <c:ser>
          <c:idx val="3"/>
          <c:order val="3"/>
          <c:tx>
            <c:strRef>
              <c:f>データシート!$A$30</c:f>
              <c:strCache>
                <c:ptCount val="1"/>
                <c:pt idx="0">
                  <c:v>越前町集落排水事業特別会計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7.0000000000000007E-2</c:v>
                </c:pt>
                <c:pt idx="2">
                  <c:v>#N/A</c:v>
                </c:pt>
                <c:pt idx="3">
                  <c:v>0.06</c:v>
                </c:pt>
                <c:pt idx="4">
                  <c:v>#N/A</c:v>
                </c:pt>
                <c:pt idx="5">
                  <c:v>0.06</c:v>
                </c:pt>
                <c:pt idx="6">
                  <c:v>#N/A</c:v>
                </c:pt>
                <c:pt idx="7">
                  <c:v>0.08</c:v>
                </c:pt>
                <c:pt idx="8">
                  <c:v>#N/A</c:v>
                </c:pt>
                <c:pt idx="9">
                  <c:v>0.06</c:v>
                </c:pt>
              </c:numCache>
            </c:numRef>
          </c:val>
          <c:extLst>
            <c:ext xmlns:c16="http://schemas.microsoft.com/office/drawing/2014/chart" uri="{C3380CC4-5D6E-409C-BE32-E72D297353CC}">
              <c16:uniqueId val="{00000003-0043-4F32-9240-FA691F89A140}"/>
            </c:ext>
          </c:extLst>
        </c:ser>
        <c:ser>
          <c:idx val="4"/>
          <c:order val="4"/>
          <c:tx>
            <c:strRef>
              <c:f>データシート!$A$31</c:f>
              <c:strCache>
                <c:ptCount val="1"/>
                <c:pt idx="0">
                  <c:v>越前町公共下水道事業特別会計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7.0000000000000007E-2</c:v>
                </c:pt>
                <c:pt idx="2">
                  <c:v>#N/A</c:v>
                </c:pt>
                <c:pt idx="3">
                  <c:v>0.09</c:v>
                </c:pt>
                <c:pt idx="4">
                  <c:v>#N/A</c:v>
                </c:pt>
                <c:pt idx="5">
                  <c:v>7.0000000000000007E-2</c:v>
                </c:pt>
                <c:pt idx="6">
                  <c:v>#N/A</c:v>
                </c:pt>
                <c:pt idx="7">
                  <c:v>0.02</c:v>
                </c:pt>
                <c:pt idx="8">
                  <c:v>#N/A</c:v>
                </c:pt>
                <c:pt idx="9">
                  <c:v>0.13</c:v>
                </c:pt>
              </c:numCache>
            </c:numRef>
          </c:val>
          <c:extLst>
            <c:ext xmlns:c16="http://schemas.microsoft.com/office/drawing/2014/chart" uri="{C3380CC4-5D6E-409C-BE32-E72D297353CC}">
              <c16:uniqueId val="{00000004-0043-4F32-9240-FA691F89A140}"/>
            </c:ext>
          </c:extLst>
        </c:ser>
        <c:ser>
          <c:idx val="5"/>
          <c:order val="5"/>
          <c:tx>
            <c:strRef>
              <c:f>データシート!$A$32</c:f>
              <c:strCache>
                <c:ptCount val="1"/>
                <c:pt idx="0">
                  <c:v>越前町国民健康保険事業特別会計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0.11</c:v>
                </c:pt>
                <c:pt idx="2">
                  <c:v>#N/A</c:v>
                </c:pt>
                <c:pt idx="3">
                  <c:v>0.43</c:v>
                </c:pt>
                <c:pt idx="4">
                  <c:v>#N/A</c:v>
                </c:pt>
                <c:pt idx="5">
                  <c:v>0.52</c:v>
                </c:pt>
                <c:pt idx="6">
                  <c:v>#N/A</c:v>
                </c:pt>
                <c:pt idx="7">
                  <c:v>0.05</c:v>
                </c:pt>
                <c:pt idx="8">
                  <c:v>#N/A</c:v>
                </c:pt>
                <c:pt idx="9">
                  <c:v>0.47</c:v>
                </c:pt>
              </c:numCache>
            </c:numRef>
          </c:val>
          <c:extLst>
            <c:ext xmlns:c16="http://schemas.microsoft.com/office/drawing/2014/chart" uri="{C3380CC4-5D6E-409C-BE32-E72D297353CC}">
              <c16:uniqueId val="{00000005-0043-4F32-9240-FA691F89A140}"/>
            </c:ext>
          </c:extLst>
        </c:ser>
        <c:ser>
          <c:idx val="6"/>
          <c:order val="6"/>
          <c:tx>
            <c:strRef>
              <c:f>データシート!$A$33</c:f>
              <c:strCache>
                <c:ptCount val="1"/>
                <c:pt idx="0">
                  <c:v>越前町上水道事業会計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1.07</c:v>
                </c:pt>
                <c:pt idx="2">
                  <c:v>#N/A</c:v>
                </c:pt>
                <c:pt idx="3">
                  <c:v>0.28999999999999998</c:v>
                </c:pt>
                <c:pt idx="4">
                  <c:v>#N/A</c:v>
                </c:pt>
                <c:pt idx="5">
                  <c:v>0.39</c:v>
                </c:pt>
                <c:pt idx="6">
                  <c:v>#N/A</c:v>
                </c:pt>
                <c:pt idx="7">
                  <c:v>0.49</c:v>
                </c:pt>
                <c:pt idx="8">
                  <c:v>#N/A</c:v>
                </c:pt>
                <c:pt idx="9">
                  <c:v>0.6</c:v>
                </c:pt>
              </c:numCache>
            </c:numRef>
          </c:val>
          <c:extLst>
            <c:ext xmlns:c16="http://schemas.microsoft.com/office/drawing/2014/chart" uri="{C3380CC4-5D6E-409C-BE32-E72D297353CC}">
              <c16:uniqueId val="{00000006-0043-4F32-9240-FA691F89A140}"/>
            </c:ext>
          </c:extLst>
        </c:ser>
        <c:ser>
          <c:idx val="7"/>
          <c:order val="7"/>
          <c:tx>
            <c:strRef>
              <c:f>データシート!$A$34</c:f>
              <c:strCache>
                <c:ptCount val="1"/>
                <c:pt idx="0">
                  <c:v>越前町介護保険事業特別会計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0.54</c:v>
                </c:pt>
                <c:pt idx="2">
                  <c:v>#N/A</c:v>
                </c:pt>
                <c:pt idx="3">
                  <c:v>0.28999999999999998</c:v>
                </c:pt>
                <c:pt idx="4">
                  <c:v>#N/A</c:v>
                </c:pt>
                <c:pt idx="5">
                  <c:v>0.71</c:v>
                </c:pt>
                <c:pt idx="6">
                  <c:v>#N/A</c:v>
                </c:pt>
                <c:pt idx="7">
                  <c:v>0.56000000000000005</c:v>
                </c:pt>
                <c:pt idx="8">
                  <c:v>#N/A</c:v>
                </c:pt>
                <c:pt idx="9">
                  <c:v>0.82</c:v>
                </c:pt>
              </c:numCache>
            </c:numRef>
          </c:val>
          <c:extLst>
            <c:ext xmlns:c16="http://schemas.microsoft.com/office/drawing/2014/chart" uri="{C3380CC4-5D6E-409C-BE32-E72D297353CC}">
              <c16:uniqueId val="{00000007-0043-4F32-9240-FA691F89A140}"/>
            </c:ext>
          </c:extLst>
        </c:ser>
        <c:ser>
          <c:idx val="8"/>
          <c:order val="8"/>
          <c:tx>
            <c:strRef>
              <c:f>データシート!$A$35</c:f>
              <c:strCache>
                <c:ptCount val="1"/>
                <c:pt idx="0">
                  <c:v>越前町国民健康保険病院事業会計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2.83</c:v>
                </c:pt>
                <c:pt idx="2">
                  <c:v>#N/A</c:v>
                </c:pt>
                <c:pt idx="3">
                  <c:v>3.05</c:v>
                </c:pt>
                <c:pt idx="4">
                  <c:v>#N/A</c:v>
                </c:pt>
                <c:pt idx="5">
                  <c:v>3.11</c:v>
                </c:pt>
                <c:pt idx="6">
                  <c:v>#N/A</c:v>
                </c:pt>
                <c:pt idx="7">
                  <c:v>3.33</c:v>
                </c:pt>
                <c:pt idx="8">
                  <c:v>#N/A</c:v>
                </c:pt>
                <c:pt idx="9">
                  <c:v>3.36</c:v>
                </c:pt>
              </c:numCache>
            </c:numRef>
          </c:val>
          <c:extLst>
            <c:ext xmlns:c16="http://schemas.microsoft.com/office/drawing/2014/chart" uri="{C3380CC4-5D6E-409C-BE32-E72D297353CC}">
              <c16:uniqueId val="{00000008-0043-4F32-9240-FA691F89A14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9.1300000000000008</c:v>
                </c:pt>
                <c:pt idx="2">
                  <c:v>#N/A</c:v>
                </c:pt>
                <c:pt idx="3">
                  <c:v>11.75</c:v>
                </c:pt>
                <c:pt idx="4">
                  <c:v>#N/A</c:v>
                </c:pt>
                <c:pt idx="5">
                  <c:v>8.57</c:v>
                </c:pt>
                <c:pt idx="6">
                  <c:v>#N/A</c:v>
                </c:pt>
                <c:pt idx="7">
                  <c:v>8.0500000000000007</c:v>
                </c:pt>
                <c:pt idx="8">
                  <c:v>#N/A</c:v>
                </c:pt>
                <c:pt idx="9">
                  <c:v>7.94</c:v>
                </c:pt>
              </c:numCache>
            </c:numRef>
          </c:val>
          <c:extLst>
            <c:ext xmlns:c16="http://schemas.microsoft.com/office/drawing/2014/chart" uri="{C3380CC4-5D6E-409C-BE32-E72D297353CC}">
              <c16:uniqueId val="{00000009-0043-4F32-9240-FA691F89A14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1673</c:v>
                </c:pt>
                <c:pt idx="5">
                  <c:v>1519</c:v>
                </c:pt>
                <c:pt idx="8">
                  <c:v>1491</c:v>
                </c:pt>
                <c:pt idx="11">
                  <c:v>1394</c:v>
                </c:pt>
                <c:pt idx="14">
                  <c:v>1339</c:v>
                </c:pt>
              </c:numCache>
            </c:numRef>
          </c:val>
          <c:extLst>
            <c:ext xmlns:c16="http://schemas.microsoft.com/office/drawing/2014/chart" uri="{C3380CC4-5D6E-409C-BE32-E72D297353CC}">
              <c16:uniqueId val="{00000000-BC4D-42FD-A886-BFA205AE334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C4D-42FD-A886-BFA205AE334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28</c:v>
                </c:pt>
                <c:pt idx="3">
                  <c:v>22</c:v>
                </c:pt>
                <c:pt idx="6">
                  <c:v>17</c:v>
                </c:pt>
                <c:pt idx="9">
                  <c:v>12</c:v>
                </c:pt>
                <c:pt idx="12">
                  <c:v>8</c:v>
                </c:pt>
              </c:numCache>
            </c:numRef>
          </c:val>
          <c:extLst>
            <c:ext xmlns:c16="http://schemas.microsoft.com/office/drawing/2014/chart" uri="{C3380CC4-5D6E-409C-BE32-E72D297353CC}">
              <c16:uniqueId val="{00000002-BC4D-42FD-A886-BFA205AE334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52</c:v>
                </c:pt>
                <c:pt idx="3">
                  <c:v>75</c:v>
                </c:pt>
                <c:pt idx="6">
                  <c:v>87</c:v>
                </c:pt>
                <c:pt idx="9">
                  <c:v>96</c:v>
                </c:pt>
                <c:pt idx="12">
                  <c:v>92</c:v>
                </c:pt>
              </c:numCache>
            </c:numRef>
          </c:val>
          <c:extLst>
            <c:ext xmlns:c16="http://schemas.microsoft.com/office/drawing/2014/chart" uri="{C3380CC4-5D6E-409C-BE32-E72D297353CC}">
              <c16:uniqueId val="{00000003-BC4D-42FD-A886-BFA205AE334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707</c:v>
                </c:pt>
                <c:pt idx="3">
                  <c:v>665</c:v>
                </c:pt>
                <c:pt idx="6">
                  <c:v>756</c:v>
                </c:pt>
                <c:pt idx="9">
                  <c:v>696</c:v>
                </c:pt>
                <c:pt idx="12">
                  <c:v>640</c:v>
                </c:pt>
              </c:numCache>
            </c:numRef>
          </c:val>
          <c:extLst>
            <c:ext xmlns:c16="http://schemas.microsoft.com/office/drawing/2014/chart" uri="{C3380CC4-5D6E-409C-BE32-E72D297353CC}">
              <c16:uniqueId val="{00000004-BC4D-42FD-A886-BFA205AE334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C4D-42FD-A886-BFA205AE334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C4D-42FD-A886-BFA205AE334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1414</c:v>
                </c:pt>
                <c:pt idx="3">
                  <c:v>1256</c:v>
                </c:pt>
                <c:pt idx="6">
                  <c:v>1272</c:v>
                </c:pt>
                <c:pt idx="9">
                  <c:v>1152</c:v>
                </c:pt>
                <c:pt idx="12">
                  <c:v>1145</c:v>
                </c:pt>
              </c:numCache>
            </c:numRef>
          </c:val>
          <c:extLst>
            <c:ext xmlns:c16="http://schemas.microsoft.com/office/drawing/2014/chart" uri="{C3380CC4-5D6E-409C-BE32-E72D297353CC}">
              <c16:uniqueId val="{00000007-BC4D-42FD-A886-BFA205AE334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528</c:v>
                </c:pt>
                <c:pt idx="2">
                  <c:v>#N/A</c:v>
                </c:pt>
                <c:pt idx="3">
                  <c:v>#N/A</c:v>
                </c:pt>
                <c:pt idx="4">
                  <c:v>499</c:v>
                </c:pt>
                <c:pt idx="5">
                  <c:v>#N/A</c:v>
                </c:pt>
                <c:pt idx="6">
                  <c:v>#N/A</c:v>
                </c:pt>
                <c:pt idx="7">
                  <c:v>641</c:v>
                </c:pt>
                <c:pt idx="8">
                  <c:v>#N/A</c:v>
                </c:pt>
                <c:pt idx="9">
                  <c:v>#N/A</c:v>
                </c:pt>
                <c:pt idx="10">
                  <c:v>562</c:v>
                </c:pt>
                <c:pt idx="11">
                  <c:v>#N/A</c:v>
                </c:pt>
                <c:pt idx="12">
                  <c:v>#N/A</c:v>
                </c:pt>
                <c:pt idx="13">
                  <c:v>546</c:v>
                </c:pt>
                <c:pt idx="14">
                  <c:v>#N/A</c:v>
                </c:pt>
              </c:numCache>
            </c:numRef>
          </c:val>
          <c:smooth val="0"/>
          <c:extLst>
            <c:ext xmlns:c16="http://schemas.microsoft.com/office/drawing/2014/chart" uri="{C3380CC4-5D6E-409C-BE32-E72D297353CC}">
              <c16:uniqueId val="{00000008-BC4D-42FD-A886-BFA205AE334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13457</c:v>
                </c:pt>
                <c:pt idx="5">
                  <c:v>12983</c:v>
                </c:pt>
                <c:pt idx="8">
                  <c:v>13060</c:v>
                </c:pt>
                <c:pt idx="11">
                  <c:v>13051</c:v>
                </c:pt>
                <c:pt idx="14">
                  <c:v>13982</c:v>
                </c:pt>
              </c:numCache>
            </c:numRef>
          </c:val>
          <c:extLst>
            <c:ext xmlns:c16="http://schemas.microsoft.com/office/drawing/2014/chart" uri="{C3380CC4-5D6E-409C-BE32-E72D297353CC}">
              <c16:uniqueId val="{00000000-85F3-4D33-90FC-643A4363FB8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47</c:v>
                </c:pt>
                <c:pt idx="5">
                  <c:v>0</c:v>
                </c:pt>
                <c:pt idx="8">
                  <c:v>0</c:v>
                </c:pt>
                <c:pt idx="11">
                  <c:v>0</c:v>
                </c:pt>
                <c:pt idx="14">
                  <c:v>0</c:v>
                </c:pt>
              </c:numCache>
            </c:numRef>
          </c:val>
          <c:extLst>
            <c:ext xmlns:c16="http://schemas.microsoft.com/office/drawing/2014/chart" uri="{C3380CC4-5D6E-409C-BE32-E72D297353CC}">
              <c16:uniqueId val="{00000001-85F3-4D33-90FC-643A4363FB8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4505</c:v>
                </c:pt>
                <c:pt idx="5">
                  <c:v>4091</c:v>
                </c:pt>
                <c:pt idx="8">
                  <c:v>4281</c:v>
                </c:pt>
                <c:pt idx="11">
                  <c:v>4224</c:v>
                </c:pt>
                <c:pt idx="14">
                  <c:v>3971</c:v>
                </c:pt>
              </c:numCache>
            </c:numRef>
          </c:val>
          <c:extLst>
            <c:ext xmlns:c16="http://schemas.microsoft.com/office/drawing/2014/chart" uri="{C3380CC4-5D6E-409C-BE32-E72D297353CC}">
              <c16:uniqueId val="{00000002-85F3-4D33-90FC-643A4363FB8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5F3-4D33-90FC-643A4363FB8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5F3-4D33-90FC-643A4363FB8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5F3-4D33-90FC-643A4363FB8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2173</c:v>
                </c:pt>
                <c:pt idx="3">
                  <c:v>1980</c:v>
                </c:pt>
                <c:pt idx="6">
                  <c:v>1946</c:v>
                </c:pt>
                <c:pt idx="9">
                  <c:v>1950</c:v>
                </c:pt>
                <c:pt idx="12">
                  <c:v>1878</c:v>
                </c:pt>
              </c:numCache>
            </c:numRef>
          </c:val>
          <c:extLst>
            <c:ext xmlns:c16="http://schemas.microsoft.com/office/drawing/2014/chart" uri="{C3380CC4-5D6E-409C-BE32-E72D297353CC}">
              <c16:uniqueId val="{00000006-85F3-4D33-90FC-643A4363FB8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594</c:v>
                </c:pt>
                <c:pt idx="3">
                  <c:v>562</c:v>
                </c:pt>
                <c:pt idx="6">
                  <c:v>650</c:v>
                </c:pt>
                <c:pt idx="9">
                  <c:v>632</c:v>
                </c:pt>
                <c:pt idx="12">
                  <c:v>659</c:v>
                </c:pt>
              </c:numCache>
            </c:numRef>
          </c:val>
          <c:extLst>
            <c:ext xmlns:c16="http://schemas.microsoft.com/office/drawing/2014/chart" uri="{C3380CC4-5D6E-409C-BE32-E72D297353CC}">
              <c16:uniqueId val="{00000007-85F3-4D33-90FC-643A4363FB8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5311</c:v>
                </c:pt>
                <c:pt idx="3">
                  <c:v>4768</c:v>
                </c:pt>
                <c:pt idx="6">
                  <c:v>4571</c:v>
                </c:pt>
                <c:pt idx="9">
                  <c:v>4380</c:v>
                </c:pt>
                <c:pt idx="12">
                  <c:v>4274</c:v>
                </c:pt>
              </c:numCache>
            </c:numRef>
          </c:val>
          <c:extLst>
            <c:ext xmlns:c16="http://schemas.microsoft.com/office/drawing/2014/chart" uri="{C3380CC4-5D6E-409C-BE32-E72D297353CC}">
              <c16:uniqueId val="{00000008-85F3-4D33-90FC-643A4363FB8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181</c:v>
                </c:pt>
                <c:pt idx="3">
                  <c:v>510</c:v>
                </c:pt>
                <c:pt idx="6">
                  <c:v>456</c:v>
                </c:pt>
                <c:pt idx="9">
                  <c:v>374</c:v>
                </c:pt>
                <c:pt idx="12">
                  <c:v>50</c:v>
                </c:pt>
              </c:numCache>
            </c:numRef>
          </c:val>
          <c:extLst>
            <c:ext xmlns:c16="http://schemas.microsoft.com/office/drawing/2014/chart" uri="{C3380CC4-5D6E-409C-BE32-E72D297353CC}">
              <c16:uniqueId val="{00000009-85F3-4D33-90FC-643A4363FB8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9882</c:v>
                </c:pt>
                <c:pt idx="3">
                  <c:v>9718</c:v>
                </c:pt>
                <c:pt idx="6">
                  <c:v>10326</c:v>
                </c:pt>
                <c:pt idx="9">
                  <c:v>10925</c:v>
                </c:pt>
                <c:pt idx="12">
                  <c:v>12733</c:v>
                </c:pt>
              </c:numCache>
            </c:numRef>
          </c:val>
          <c:extLst>
            <c:ext xmlns:c16="http://schemas.microsoft.com/office/drawing/2014/chart" uri="{C3380CC4-5D6E-409C-BE32-E72D297353CC}">
              <c16:uniqueId val="{0000000A-85F3-4D33-90FC-643A4363FB8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132</c:v>
                </c:pt>
                <c:pt idx="2">
                  <c:v>#N/A</c:v>
                </c:pt>
                <c:pt idx="3">
                  <c:v>#N/A</c:v>
                </c:pt>
                <c:pt idx="4">
                  <c:v>464</c:v>
                </c:pt>
                <c:pt idx="5">
                  <c:v>#N/A</c:v>
                </c:pt>
                <c:pt idx="6">
                  <c:v>#N/A</c:v>
                </c:pt>
                <c:pt idx="7">
                  <c:v>608</c:v>
                </c:pt>
                <c:pt idx="8">
                  <c:v>#N/A</c:v>
                </c:pt>
                <c:pt idx="9">
                  <c:v>#N/A</c:v>
                </c:pt>
                <c:pt idx="10">
                  <c:v>986</c:v>
                </c:pt>
                <c:pt idx="11">
                  <c:v>#N/A</c:v>
                </c:pt>
                <c:pt idx="12">
                  <c:v>#N/A</c:v>
                </c:pt>
                <c:pt idx="13">
                  <c:v>1641</c:v>
                </c:pt>
                <c:pt idx="14">
                  <c:v>#N/A</c:v>
                </c:pt>
              </c:numCache>
            </c:numRef>
          </c:val>
          <c:smooth val="0"/>
          <c:extLst>
            <c:ext xmlns:c16="http://schemas.microsoft.com/office/drawing/2014/chart" uri="{C3380CC4-5D6E-409C-BE32-E72D297353CC}">
              <c16:uniqueId val="{0000000B-85F3-4D33-90FC-643A4363FB8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3210</c:v>
                </c:pt>
                <c:pt idx="1">
                  <c:v>3057</c:v>
                </c:pt>
                <c:pt idx="2">
                  <c:v>2738</c:v>
                </c:pt>
              </c:numCache>
            </c:numRef>
          </c:val>
          <c:extLst>
            <c:ext xmlns:c16="http://schemas.microsoft.com/office/drawing/2014/chart" uri="{C3380CC4-5D6E-409C-BE32-E72D297353CC}">
              <c16:uniqueId val="{00000000-1612-4FB2-B37E-FFF7588C744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300</c:v>
                </c:pt>
                <c:pt idx="1">
                  <c:v>300</c:v>
                </c:pt>
                <c:pt idx="2">
                  <c:v>300</c:v>
                </c:pt>
              </c:numCache>
            </c:numRef>
          </c:val>
          <c:extLst>
            <c:ext xmlns:c16="http://schemas.microsoft.com/office/drawing/2014/chart" uri="{C3380CC4-5D6E-409C-BE32-E72D297353CC}">
              <c16:uniqueId val="{00000001-1612-4FB2-B37E-FFF7588C744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2887</c:v>
                </c:pt>
                <c:pt idx="1">
                  <c:v>3219</c:v>
                </c:pt>
                <c:pt idx="2">
                  <c:v>3277</c:v>
                </c:pt>
              </c:numCache>
            </c:numRef>
          </c:val>
          <c:extLst>
            <c:ext xmlns:c16="http://schemas.microsoft.com/office/drawing/2014/chart" uri="{C3380CC4-5D6E-409C-BE32-E72D297353CC}">
              <c16:uniqueId val="{00000002-1612-4FB2-B37E-FFF7588C744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{B234D877-85D0-4358-B982-4F05D97A1CD1}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B938-4EA6-87DF-29A9CA6C4C2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{E4C3EA3A-7B7A-4384-94CB-C4983F3EEC12}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938-4EA6-87DF-29A9CA6C4C2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{1FD18AE4-1DD0-49BC-A402-1F1F37DAF5E4}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938-4EA6-87DF-29A9CA6C4C2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{3698F63F-DC64-4CB1-81DC-8F901534C482}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938-4EA6-87DF-29A9CA6C4C2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{3BD4402E-86EC-40F6-87E2-ACB87F17E776}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938-4EA6-87DF-29A9CA6C4C2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{6FC0DB40-5A82-4315-97E3-C68B1E7A7102}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B938-4EA6-87DF-29A9CA6C4C2B}"/>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{A355A495-0CEB-4CD1-83C3-1A8DFEFA2614}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B938-4EA6-87DF-29A9CA6C4C2B}"/>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{DB958E7B-5F05-4B6C-8681-E9EEFF5F92AF}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B938-4EA6-87DF-29A9CA6C4C2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{CE66C325-0FE9-40A4-B256-86BF60B4BE66}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B938-4EA6-87DF-29A9CA6C4C2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59.2</c:v>
                </c:pt>
                <c:pt idx="8">
                  <c:v>61.5</c:v>
                </c:pt>
                <c:pt idx="16">
                  <c:v>61.5</c:v>
                </c:pt>
                <c:pt idx="24">
                  <c:v>62.3</c:v>
                </c:pt>
                <c:pt idx="32">
                  <c:v>65.3</c:v>
                </c:pt>
              </c:numCache>
            </c:numRef>
          </c:xVal>
          <c:yVal>
            <c:numRef>
              <c:f>公会計指標分析・財政指標組合せ分析表!$BP$51:$DC$51</c:f>
              <c:numCache>
                <c:formatCode>#,##0.0;"▲ "#,##0.0</c:formatCode>
                <c:ptCount val="40"/>
                <c:pt idx="0">
                  <c:v>1.9</c:v>
                </c:pt>
                <c:pt idx="8">
                  <c:v>7.2</c:v>
                </c:pt>
                <c:pt idx="16">
                  <c:v>9.8000000000000007</c:v>
                </c:pt>
                <c:pt idx="24">
                  <c:v>16.2</c:v>
                </c:pt>
                <c:pt idx="32">
                  <c:v>25.9</c:v>
                </c:pt>
              </c:numCache>
            </c:numRef>
          </c:yVal>
          <c:smooth val="0"/>
          <c:extLst>
            <c:ext xmlns:c16="http://schemas.microsoft.com/office/drawing/2014/chart" uri="{C3380CC4-5D6E-409C-BE32-E72D297353CC}">
              <c16:uniqueId val="{00000009-B938-4EA6-87DF-29A9CA6C4C2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3.1359255137876435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{6E88BB99-D6A8-4509-993A-D24ED694B587}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B938-4EA6-87DF-29A9CA6C4C2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{5FB6D001-6985-44AA-A680-DF680ACD6BD5}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938-4EA6-87DF-29A9CA6C4C2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{6B88E36E-EF20-47B1-AF03-BF27023C7BAC}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938-4EA6-87DF-29A9CA6C4C2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{AC25B784-618C-4AAC-A8A0-C817C66E9AD7}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938-4EA6-87DF-29A9CA6C4C2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{8B0F1A0F-D381-4495-BBFF-D00D34EE28CE}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938-4EA6-87DF-29A9CA6C4C2B}"/>
                </c:ext>
              </c:extLst>
            </c:dLbl>
            <c:dLbl>
              <c:idx val="8"/>
              <c:layout>
                <c:manualLayout>
                  <c:x val="-3.2931145801268172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{E748BCA3-73BA-427D-966C-975D02AA9D87}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B938-4EA6-87DF-29A9CA6C4C2B}"/>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{E3DFDB31-87B5-45AD-9CCB-3DAB7E56702C}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B938-4EA6-87DF-29A9CA6C4C2B}"/>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{6C7ED053-D553-4CDE-81CD-233ADA33C1E4}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B938-4EA6-87DF-29A9CA6C4C2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{2F3BD796-EBED-436D-9FDF-F6CE68211D15}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B938-4EA6-87DF-29A9CA6C4C2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58</c:v>
                </c:pt>
                <c:pt idx="16">
                  <c:v>59.7</c:v>
                </c:pt>
                <c:pt idx="24">
                  <c:v>60.8</c:v>
                </c:pt>
                <c:pt idx="32">
                  <c:v>62</c:v>
                </c:pt>
              </c:numCache>
            </c:numRef>
          </c:xVal>
          <c:yVal>
            <c:numRef>
              <c:f>公会計指標分析・財政指標組合せ分析表!$BP$55:$DC$55</c:f>
              <c:numCache>
                <c:formatCode>#,##0.0;"▲ "#,##0.0</c:formatCode>
                <c:ptCount val="40"/>
                <c:pt idx="0">
                  <c:v>15.5</c:v>
                </c:pt>
                <c:pt idx="8">
                  <c:v>14</c:v>
                </c:pt>
                <c:pt idx="16">
                  <c:v>11.4</c:v>
                </c:pt>
                <c:pt idx="24">
                  <c:v>10.4</c:v>
                </c:pt>
                <c:pt idx="32">
                  <c:v>10.9</c:v>
                </c:pt>
              </c:numCache>
            </c:numRef>
          </c:yVal>
          <c:smooth val="0"/>
          <c:extLst>
            <c:ext xmlns:c16="http://schemas.microsoft.com/office/drawing/2014/chart" uri="{C3380CC4-5D6E-409C-BE32-E72D297353CC}">
              <c16:uniqueId val="{00000013-B938-4EA6-87DF-29A9CA6C4C2B}"/>
            </c:ext>
          </c:extLst>
        </c:ser>
        <c:dLbls>
          <c:showLegendKey val="0"/>
          <c:showVal val="1"/>
          <c:showCatName val="0"/>
          <c:showSerName val="0"/>
          <c:showPercent val="0"/>
          <c:showBubbleSize val="0"/>
        </c:dLbls>
        <c:axId val="46179840"/>
        <c:axId val="46181760"/>
      </c:scatterChart>
      <c:valAx>
        <c:axId val="46179840"/>
        <c:scaling>
          <c:orientation val="maxMin"/>
          <c:max val="66"/>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{359143CF-767D-447B-8F28-D7C011261387}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7A1B-44F8-A0D6-98EE05BC7AF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{EE103595-7777-456E-A153-2B626F7D1702}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A1B-44F8-A0D6-98EE05BC7AF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{5590F29E-0C66-45B0-B907-728D872B0558}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A1B-44F8-A0D6-98EE05BC7AF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{4667D788-65C1-4436-B5FD-07CBB75DF558}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A1B-44F8-A0D6-98EE05BC7AF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{EBFA8CCF-21FD-461E-893B-89D13965895A}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A1B-44F8-A0D6-98EE05BC7AF2}"/>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{93848265-7B66-4049-8E3E-03ABE78703C5}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7A1B-44F8-A0D6-98EE05BC7AF2}"/>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{BB53C479-4900-40C4-92E2-E189805AB219}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7A1B-44F8-A0D6-98EE05BC7AF2}"/>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{F2BD8012-FF36-421B-A4A3-710E1D9483F0}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7A1B-44F8-A0D6-98EE05BC7AF2}"/>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{1E26B865-B2D6-4610-A6B3-FC992F9884FF}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7A1B-44F8-A0D6-98EE05BC7AF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c:v>
                </c:pt>
                <c:pt idx="8">
                  <c:v>8.1999999999999993</c:v>
                </c:pt>
                <c:pt idx="16">
                  <c:v>8.6999999999999993</c:v>
                </c:pt>
                <c:pt idx="24">
                  <c:v>9.1</c:v>
                </c:pt>
                <c:pt idx="32">
                  <c:v>9.4</c:v>
                </c:pt>
              </c:numCache>
            </c:numRef>
          </c:xVal>
          <c:yVal>
            <c:numRef>
              <c:f>公会計指標分析・財政指標組合せ分析表!$BP$73:$DC$73</c:f>
              <c:numCache>
                <c:formatCode>#,##0.0;"▲ "#,##0.0</c:formatCode>
                <c:ptCount val="40"/>
                <c:pt idx="0">
                  <c:v>1.9</c:v>
                </c:pt>
                <c:pt idx="8">
                  <c:v>7.2</c:v>
                </c:pt>
                <c:pt idx="16">
                  <c:v>9.8000000000000007</c:v>
                </c:pt>
                <c:pt idx="24">
                  <c:v>16.2</c:v>
                </c:pt>
                <c:pt idx="32">
                  <c:v>25.9</c:v>
                </c:pt>
              </c:numCache>
            </c:numRef>
          </c:yVal>
          <c:smooth val="0"/>
          <c:extLst>
            <c:ext xmlns:c16="http://schemas.microsoft.com/office/drawing/2014/chart" uri="{C3380CC4-5D6E-409C-BE32-E72D297353CC}">
              <c16:uniqueId val="{00000009-7A1B-44F8-A0D6-98EE05BC7AF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6684985503450687E-2"/>
                  <c:y val="-5.8104728588875866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{98D8F34E-5FF1-4392-B355-BEEDE074A018}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7A1B-44F8-A0D6-98EE05BC7AF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{CC974C8E-B16E-4471-8FEF-B358EE64D88E}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A1B-44F8-A0D6-98EE05BC7AF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{62BFB438-DD78-435B-9F33-70A22196E400}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A1B-44F8-A0D6-98EE05BC7AF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{77C86FEF-D19A-4477-8CEE-767BBCB5F425}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A1B-44F8-A0D6-98EE05BC7AF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{A5574DC4-C8FF-4161-8F55-BB8F1112E421}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A1B-44F8-A0D6-98EE05BC7AF2}"/>
                </c:ext>
              </c:extLst>
            </c:dLbl>
            <c:dLbl>
              <c:idx val="8"/>
              <c:layout>
                <c:manualLayout>
                  <c:x val="-2.6710997734770581E-2"/>
                  <c:y val="-6.672856558671203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{CF660B44-1820-4577-9CC5-97906822EECA}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7A1B-44F8-A0D6-98EE05BC7AF2}"/>
                </c:ext>
              </c:extLst>
            </c:dLbl>
            <c:dLbl>
              <c:idx val="16"/>
              <c:layout>
                <c:manualLayout>
                  <c:x val="-3.6621161056433295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{DD8A1DAE-CA9C-4AD6-864E-2626534AC583}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7A1B-44F8-A0D6-98EE05BC7AF2}"/>
                </c:ext>
              </c:extLst>
            </c:dLbl>
            <c:dLbl>
              <c:idx val="24"/>
              <c:layout>
                <c:manualLayout>
                  <c:x val="-2.6647173287753057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{611B0DBC-1737-4489-BADC-EF24F141ED27}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7A1B-44F8-A0D6-98EE05BC7AF2}"/>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{C5999398-6252-4A88-A6A2-5C2984923F7F}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7A1B-44F8-A0D6-98EE05BC7AF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6.5</c:v>
                </c:pt>
                <c:pt idx="16">
                  <c:v>6.7</c:v>
                </c:pt>
                <c:pt idx="24">
                  <c:v>6.6</c:v>
                </c:pt>
                <c:pt idx="32">
                  <c:v>5.9</c:v>
                </c:pt>
              </c:numCache>
            </c:numRef>
          </c:xVal>
          <c:yVal>
            <c:numRef>
              <c:f>公会計指標分析・財政指標組合せ分析表!$BP$77:$DC$77</c:f>
              <c:numCache>
                <c:formatCode>#,##0.0;"▲ "#,##0.0</c:formatCode>
                <c:ptCount val="40"/>
                <c:pt idx="0">
                  <c:v>15.5</c:v>
                </c:pt>
                <c:pt idx="8">
                  <c:v>14</c:v>
                </c:pt>
                <c:pt idx="16">
                  <c:v>11.4</c:v>
                </c:pt>
                <c:pt idx="24">
                  <c:v>10.4</c:v>
                </c:pt>
                <c:pt idx="32">
                  <c:v>10.9</c:v>
                </c:pt>
              </c:numCache>
            </c:numRef>
          </c:yVal>
          <c:smooth val="0"/>
          <c:extLst>
            <c:ext xmlns:c16="http://schemas.microsoft.com/office/drawing/2014/chart" uri="{C3380CC4-5D6E-409C-BE32-E72D297353CC}">
              <c16:uniqueId val="{00000013-7A1B-44F8-A0D6-98EE05BC7AF2}"/>
            </c:ext>
          </c:extLst>
        </c:ser>
        <c:dLbls>
          <c:showLegendKey val="0"/>
          <c:showVal val="1"/>
          <c:showCatName val="0"/>
          <c:showSerName val="0"/>
          <c:showPercent val="0"/>
          <c:showBubbleSize val="0"/>
        </c:dLbls>
        <c:axId val="84219776"/>
        <c:axId val="84234240"/>
      </c:scatterChart>
      <c:valAx>
        <c:axId val="84219776"/>
        <c:scaling>
          <c:orientation val="maxMin"/>
          <c:max val="10"/>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福井県越前町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50">
              <a:latin typeface="ＭＳ ゴシック" pitchFamily="49" charset="-128"/>
              <a:ea typeface="ＭＳ ゴシック" pitchFamily="49" charset="-128"/>
            </a:rPr>
            <a:t>　令和</a:t>
          </a:r>
          <a:r>
            <a:rPr kumimoji="1" lang="en-US" altLang="ja-JP" sz="850">
              <a:latin typeface="ＭＳ ゴシック" pitchFamily="49" charset="-128"/>
              <a:ea typeface="ＭＳ ゴシック" pitchFamily="49" charset="-128"/>
            </a:rPr>
            <a:t>2</a:t>
          </a:r>
          <a:r>
            <a:rPr kumimoji="1" lang="ja-JP" altLang="en-US" sz="850">
              <a:latin typeface="ＭＳ ゴシック" pitchFamily="49" charset="-128"/>
              <a:ea typeface="ＭＳ ゴシック" pitchFamily="49" charset="-128"/>
            </a:rPr>
            <a:t>年度の元利償還金の額は平成</a:t>
          </a:r>
          <a:r>
            <a:rPr kumimoji="1" lang="en-US" altLang="ja-JP" sz="850">
              <a:latin typeface="ＭＳ ゴシック" pitchFamily="49" charset="-128"/>
              <a:ea typeface="ＭＳ ゴシック" pitchFamily="49" charset="-128"/>
            </a:rPr>
            <a:t>21</a:t>
          </a:r>
          <a:r>
            <a:rPr kumimoji="1" lang="ja-JP" altLang="en-US" sz="850">
              <a:latin typeface="ＭＳ ゴシック" pitchFamily="49" charset="-128"/>
              <a:ea typeface="ＭＳ ゴシック" pitchFamily="49" charset="-128"/>
            </a:rPr>
            <a:t>年度に借り入れた人工芝ホッケー場整備事業（借入額</a:t>
          </a:r>
          <a:r>
            <a:rPr kumimoji="1" lang="en-US" altLang="ja-JP" sz="850">
              <a:latin typeface="ＭＳ ゴシック" pitchFamily="49" charset="-128"/>
              <a:ea typeface="ＭＳ ゴシック" pitchFamily="49" charset="-128"/>
            </a:rPr>
            <a:t>145,800</a:t>
          </a:r>
          <a:r>
            <a:rPr kumimoji="1" lang="ja-JP" altLang="en-US" sz="850">
              <a:latin typeface="ＭＳ ゴシック" pitchFamily="49" charset="-128"/>
              <a:ea typeface="ＭＳ ゴシック" pitchFamily="49" charset="-128"/>
            </a:rPr>
            <a:t>千円）や鯖江・丹生消防組合丹生分署建設事業（借入額</a:t>
          </a:r>
          <a:r>
            <a:rPr kumimoji="1" lang="en-US" altLang="ja-JP" sz="850">
              <a:latin typeface="ＭＳ ゴシック" pitchFamily="49" charset="-128"/>
              <a:ea typeface="ＭＳ ゴシック" pitchFamily="49" charset="-128"/>
            </a:rPr>
            <a:t>133,000</a:t>
          </a:r>
          <a:r>
            <a:rPr kumimoji="1" lang="ja-JP" altLang="en-US" sz="850">
              <a:latin typeface="ＭＳ ゴシック" pitchFamily="49" charset="-128"/>
              <a:ea typeface="ＭＳ ゴシック" pitchFamily="49" charset="-128"/>
            </a:rPr>
            <a:t>千円）の償還終了に伴い減少した。</a:t>
          </a:r>
          <a:endParaRPr kumimoji="1" lang="en-US" altLang="ja-JP" sz="850">
            <a:latin typeface="ＭＳ ゴシック" pitchFamily="49" charset="-128"/>
            <a:ea typeface="ＭＳ ゴシック" pitchFamily="49" charset="-128"/>
          </a:endParaRPr>
        </a:p>
        <a:p>
          <a:r>
            <a:rPr kumimoji="1" lang="ja-JP" altLang="en-US" sz="850">
              <a:latin typeface="ＭＳ ゴシック" pitchFamily="49" charset="-128"/>
              <a:ea typeface="ＭＳ ゴシック" pitchFamily="49" charset="-128"/>
            </a:rPr>
            <a:t>　また、公営企業債の元利償還金に係る繰入金については、全ての事業会計の元利償還金が減（</a:t>
          </a:r>
          <a:r>
            <a:rPr kumimoji="1" lang="en-US" altLang="ja-JP" sz="850">
              <a:latin typeface="ＭＳ ゴシック" pitchFamily="49" charset="-128"/>
              <a:ea typeface="ＭＳ ゴシック" pitchFamily="49" charset="-128"/>
            </a:rPr>
            <a:t>R1:941,702</a:t>
          </a:r>
          <a:r>
            <a:rPr kumimoji="1" lang="ja-JP" altLang="en-US" sz="850">
              <a:latin typeface="ＭＳ ゴシック" pitchFamily="49" charset="-128"/>
              <a:ea typeface="ＭＳ ゴシック" pitchFamily="49" charset="-128"/>
            </a:rPr>
            <a:t>千円→</a:t>
          </a:r>
          <a:r>
            <a:rPr kumimoji="1" lang="en-US" altLang="ja-JP" sz="850">
              <a:latin typeface="ＭＳ ゴシック" pitchFamily="49" charset="-128"/>
              <a:ea typeface="ＭＳ ゴシック" pitchFamily="49" charset="-128"/>
            </a:rPr>
            <a:t>R2:883,786</a:t>
          </a:r>
          <a:r>
            <a:rPr kumimoji="1" lang="ja-JP" altLang="en-US" sz="850">
              <a:latin typeface="ＭＳ ゴシック" pitchFamily="49" charset="-128"/>
              <a:ea typeface="ＭＳ ゴシック" pitchFamily="49" charset="-128"/>
            </a:rPr>
            <a:t>千円）となったことで減少した。</a:t>
          </a:r>
          <a:endParaRPr kumimoji="1" lang="en-US" altLang="ja-JP" sz="850">
            <a:latin typeface="ＭＳ ゴシック" pitchFamily="49" charset="-128"/>
            <a:ea typeface="ＭＳ ゴシック" pitchFamily="49" charset="-128"/>
          </a:endParaRPr>
        </a:p>
        <a:p>
          <a:r>
            <a:rPr kumimoji="1" lang="ja-JP" altLang="en-US" sz="850">
              <a:latin typeface="ＭＳ ゴシック" pitchFamily="49" charset="-128"/>
              <a:ea typeface="ＭＳ ゴシック" pitchFamily="49" charset="-128"/>
            </a:rPr>
            <a:t>　組合等が起こした地方債の元利償還金に対する負担金等は鯖江広域衛生施設組合の公債費充当財源とする負担金が増（</a:t>
          </a:r>
          <a:r>
            <a:rPr kumimoji="1" lang="en-US" altLang="ja-JP" sz="850">
              <a:latin typeface="ＭＳ ゴシック" pitchFamily="49" charset="-128"/>
              <a:ea typeface="ＭＳ ゴシック" pitchFamily="49" charset="-128"/>
            </a:rPr>
            <a:t>R1:35,440</a:t>
          </a:r>
          <a:r>
            <a:rPr kumimoji="1" lang="ja-JP" altLang="en-US" sz="850">
              <a:latin typeface="ＭＳ ゴシック" pitchFamily="49" charset="-128"/>
              <a:ea typeface="ＭＳ ゴシック" pitchFamily="49" charset="-128"/>
            </a:rPr>
            <a:t>千円→</a:t>
          </a:r>
          <a:r>
            <a:rPr kumimoji="1" lang="en-US" altLang="ja-JP" sz="850">
              <a:latin typeface="ＭＳ ゴシック" pitchFamily="49" charset="-128"/>
              <a:ea typeface="ＭＳ ゴシック" pitchFamily="49" charset="-128"/>
            </a:rPr>
            <a:t>R2:36,015</a:t>
          </a:r>
          <a:r>
            <a:rPr kumimoji="1" lang="ja-JP" altLang="en-US" sz="850">
              <a:latin typeface="ＭＳ ゴシック" pitchFamily="49" charset="-128"/>
              <a:ea typeface="ＭＳ ゴシック" pitchFamily="49" charset="-128"/>
            </a:rPr>
            <a:t>千円）となった一方で、鯖江・丹生消防組合が減（</a:t>
          </a:r>
          <a:r>
            <a:rPr kumimoji="1" lang="en-US" altLang="ja-JP" sz="850">
              <a:latin typeface="ＭＳ ゴシック" pitchFamily="49" charset="-128"/>
              <a:ea typeface="ＭＳ ゴシック" pitchFamily="49" charset="-128"/>
            </a:rPr>
            <a:t>R1:60,592</a:t>
          </a:r>
          <a:r>
            <a:rPr kumimoji="1" lang="ja-JP" altLang="en-US" sz="850">
              <a:latin typeface="ＭＳ ゴシック" pitchFamily="49" charset="-128"/>
              <a:ea typeface="ＭＳ ゴシック" pitchFamily="49" charset="-128"/>
            </a:rPr>
            <a:t>千円→</a:t>
          </a:r>
          <a:r>
            <a:rPr kumimoji="1" lang="en-US" altLang="ja-JP" sz="850">
              <a:latin typeface="ＭＳ ゴシック" pitchFamily="49" charset="-128"/>
              <a:ea typeface="ＭＳ ゴシック" pitchFamily="49" charset="-128"/>
            </a:rPr>
            <a:t>R2:55,871</a:t>
          </a:r>
          <a:r>
            <a:rPr kumimoji="1" lang="ja-JP" altLang="en-US" sz="850">
              <a:latin typeface="ＭＳ ゴシック" pitchFamily="49" charset="-128"/>
              <a:ea typeface="ＭＳ ゴシック" pitchFamily="49" charset="-128"/>
            </a:rPr>
            <a:t>千円）となったことで減少した。</a:t>
          </a:r>
          <a:endParaRPr kumimoji="1" lang="en-US" altLang="ja-JP" sz="850">
            <a:latin typeface="ＭＳ ゴシック" pitchFamily="49" charset="-128"/>
            <a:ea typeface="ＭＳ ゴシック" pitchFamily="49" charset="-128"/>
          </a:endParaRPr>
        </a:p>
        <a:p>
          <a:r>
            <a:rPr kumimoji="1" lang="ja-JP" altLang="en-US" sz="850">
              <a:latin typeface="ＭＳ ゴシック" pitchFamily="49" charset="-128"/>
              <a:ea typeface="ＭＳ ゴシック" pitchFamily="49" charset="-128"/>
            </a:rPr>
            <a:t>　算入公債費等については、合併特例債の償還開始に伴う元利償還金の増（</a:t>
          </a:r>
          <a:r>
            <a:rPr kumimoji="1" lang="en-US" altLang="ja-JP" sz="850">
              <a:latin typeface="ＭＳ ゴシック" pitchFamily="49" charset="-128"/>
              <a:ea typeface="ＭＳ ゴシック" pitchFamily="49" charset="-128"/>
            </a:rPr>
            <a:t>H28</a:t>
          </a:r>
          <a:r>
            <a:rPr kumimoji="1" lang="ja-JP" altLang="en-US" sz="850">
              <a:latin typeface="ＭＳ ゴシック" pitchFamily="49" charset="-128"/>
              <a:ea typeface="ＭＳ ゴシック" pitchFamily="49" charset="-128"/>
            </a:rPr>
            <a:t>繰</a:t>
          </a:r>
          <a:r>
            <a:rPr kumimoji="1" lang="ja-JP" altLang="en-US" sz="850" baseline="0">
              <a:latin typeface="ＭＳ ゴシック" pitchFamily="49" charset="-128"/>
              <a:ea typeface="ＭＳ ゴシック" pitchFamily="49" charset="-128"/>
            </a:rPr>
            <a:t> 統合給食センター建設事業</a:t>
          </a:r>
          <a:r>
            <a:rPr kumimoji="1" lang="en-US" altLang="ja-JP" sz="850" baseline="0">
              <a:latin typeface="ＭＳ ゴシック" pitchFamily="49" charset="-128"/>
              <a:ea typeface="ＭＳ ゴシック" pitchFamily="49" charset="-128"/>
            </a:rPr>
            <a:t>R1:828</a:t>
          </a:r>
          <a:r>
            <a:rPr kumimoji="1" lang="ja-JP" altLang="en-US" sz="850" baseline="0">
              <a:latin typeface="ＭＳ ゴシック" pitchFamily="49" charset="-128"/>
              <a:ea typeface="ＭＳ ゴシック" pitchFamily="49" charset="-128"/>
            </a:rPr>
            <a:t>千円→</a:t>
          </a:r>
          <a:r>
            <a:rPr kumimoji="1" lang="en-US" altLang="ja-JP" sz="850" baseline="0">
              <a:latin typeface="ＭＳ ゴシック" pitchFamily="49" charset="-128"/>
              <a:ea typeface="ＭＳ ゴシック" pitchFamily="49" charset="-128"/>
            </a:rPr>
            <a:t>R2:30,892</a:t>
          </a:r>
          <a:r>
            <a:rPr kumimoji="1" lang="ja-JP" altLang="en-US" sz="850" baseline="0">
              <a:latin typeface="ＭＳ ゴシック" pitchFamily="49" charset="-128"/>
              <a:ea typeface="ＭＳ ゴシック" pitchFamily="49" charset="-128"/>
            </a:rPr>
            <a:t>千円、防災行政無線整備事業</a:t>
          </a:r>
          <a:r>
            <a:rPr kumimoji="1" lang="en-US" altLang="ja-JP" sz="850" baseline="0">
              <a:latin typeface="ＭＳ ゴシック" pitchFamily="49" charset="-128"/>
              <a:ea typeface="ＭＳ ゴシック" pitchFamily="49" charset="-128"/>
            </a:rPr>
            <a:t>R1:426</a:t>
          </a:r>
          <a:r>
            <a:rPr kumimoji="1" lang="ja-JP" altLang="en-US" sz="850" baseline="0">
              <a:latin typeface="ＭＳ ゴシック" pitchFamily="49" charset="-128"/>
              <a:ea typeface="ＭＳ ゴシック" pitchFamily="49" charset="-128"/>
            </a:rPr>
            <a:t>千円→</a:t>
          </a:r>
          <a:r>
            <a:rPr kumimoji="1" lang="en-US" altLang="ja-JP" sz="850" baseline="0">
              <a:latin typeface="ＭＳ ゴシック" pitchFamily="49" charset="-128"/>
              <a:ea typeface="ＭＳ ゴシック" pitchFamily="49" charset="-128"/>
            </a:rPr>
            <a:t>R2:15,890</a:t>
          </a:r>
          <a:r>
            <a:rPr kumimoji="1" lang="ja-JP" altLang="en-US" sz="850" baseline="0">
              <a:latin typeface="ＭＳ ゴシック" pitchFamily="49" charset="-128"/>
              <a:ea typeface="ＭＳ ゴシック" pitchFamily="49" charset="-128"/>
            </a:rPr>
            <a:t>千円</a:t>
          </a:r>
          <a:r>
            <a:rPr kumimoji="1" lang="ja-JP" altLang="en-US" sz="850">
              <a:latin typeface="ＭＳ ゴシック" pitchFamily="49" charset="-128"/>
              <a:ea typeface="ＭＳ ゴシック" pitchFamily="49" charset="-128"/>
            </a:rPr>
            <a:t>）により増となった一方、</a:t>
          </a:r>
          <a:r>
            <a:rPr kumimoji="1" lang="en-US" altLang="ja-JP" sz="850">
              <a:latin typeface="ＭＳ ゴシック" pitchFamily="49" charset="-128"/>
              <a:ea typeface="ＭＳ ゴシック" pitchFamily="49" charset="-128"/>
            </a:rPr>
            <a:t>H11</a:t>
          </a:r>
          <a:r>
            <a:rPr kumimoji="1" lang="ja-JP" altLang="en-US" sz="850">
              <a:latin typeface="ＭＳ ゴシック" pitchFamily="49" charset="-128"/>
              <a:ea typeface="ＭＳ ゴシック" pitchFamily="49" charset="-128"/>
            </a:rPr>
            <a:t>臨時地方道整備事業債、地方道路等整備事業債の理論算入対象外（ふるさと農道分（</a:t>
          </a:r>
          <a:r>
            <a:rPr kumimoji="1" lang="en-US" altLang="ja-JP" sz="850">
              <a:latin typeface="ＭＳ ゴシック" pitchFamily="49" charset="-128"/>
              <a:ea typeface="ＭＳ ゴシック" pitchFamily="49" charset="-128"/>
            </a:rPr>
            <a:t>50,600</a:t>
          </a:r>
          <a:r>
            <a:rPr kumimoji="1" lang="ja-JP" altLang="en-US" sz="850">
              <a:latin typeface="ＭＳ ゴシック" pitchFamily="49" charset="-128"/>
              <a:ea typeface="ＭＳ ゴシック" pitchFamily="49" charset="-128"/>
            </a:rPr>
            <a:t>千円）、ふるさと農道財対債分（</a:t>
          </a:r>
          <a:r>
            <a:rPr kumimoji="1" lang="en-US" altLang="ja-JP" sz="850">
              <a:latin typeface="ＭＳ ゴシック" pitchFamily="49" charset="-128"/>
              <a:ea typeface="ＭＳ ゴシック" pitchFamily="49" charset="-128"/>
            </a:rPr>
            <a:t>10,100</a:t>
          </a:r>
          <a:r>
            <a:rPr kumimoji="1" lang="ja-JP" altLang="en-US" sz="850">
              <a:latin typeface="ＭＳ ゴシック" pitchFamily="49" charset="-128"/>
              <a:ea typeface="ＭＳ ゴシック" pitchFamily="49" charset="-128"/>
            </a:rPr>
            <a:t>千円））や、</a:t>
          </a:r>
          <a:r>
            <a:rPr kumimoji="1" lang="en-US" altLang="ja-JP" sz="850">
              <a:latin typeface="ＭＳ ゴシック" pitchFamily="49" charset="-128"/>
              <a:ea typeface="ＭＳ ゴシック" pitchFamily="49" charset="-128"/>
            </a:rPr>
            <a:t>H26</a:t>
          </a:r>
          <a:r>
            <a:rPr kumimoji="1" lang="ja-JP" altLang="en-US" sz="850">
              <a:latin typeface="ＭＳ ゴシック" pitchFamily="49" charset="-128"/>
              <a:ea typeface="ＭＳ ゴシック" pitchFamily="49" charset="-128"/>
            </a:rPr>
            <a:t>病院事業債（機械器具分）（</a:t>
          </a:r>
          <a:r>
            <a:rPr kumimoji="1" lang="en-US" altLang="ja-JP" sz="850">
              <a:latin typeface="ＭＳ ゴシック" pitchFamily="49" charset="-128"/>
              <a:ea typeface="ＭＳ ゴシック" pitchFamily="49" charset="-128"/>
            </a:rPr>
            <a:t>99,900</a:t>
          </a:r>
          <a:r>
            <a:rPr kumimoji="1" lang="ja-JP" altLang="en-US" sz="850">
              <a:latin typeface="ＭＳ ゴシック" pitchFamily="49" charset="-128"/>
              <a:ea typeface="ＭＳ ゴシック" pitchFamily="49" charset="-128"/>
            </a:rPr>
            <a:t>千円）の理論算入対象外、</a:t>
          </a:r>
          <a:r>
            <a:rPr kumimoji="1" lang="en-US" altLang="ja-JP" sz="850">
              <a:latin typeface="ＭＳ ゴシック" pitchFamily="49" charset="-128"/>
              <a:ea typeface="ＭＳ ゴシック" pitchFamily="49" charset="-128"/>
            </a:rPr>
            <a:t>H16</a:t>
          </a:r>
          <a:r>
            <a:rPr kumimoji="1" lang="ja-JP" altLang="en-US" sz="850">
              <a:latin typeface="ＭＳ ゴシック" pitchFamily="49" charset="-128"/>
              <a:ea typeface="ＭＳ ゴシック" pitchFamily="49" charset="-128"/>
            </a:rPr>
            <a:t>・</a:t>
          </a:r>
          <a:r>
            <a:rPr kumimoji="1" lang="en-US" altLang="ja-JP" sz="850">
              <a:latin typeface="ＭＳ ゴシック" pitchFamily="49" charset="-128"/>
              <a:ea typeface="ＭＳ ゴシック" pitchFamily="49" charset="-128"/>
            </a:rPr>
            <a:t>H17</a:t>
          </a:r>
          <a:r>
            <a:rPr kumimoji="1" lang="ja-JP" altLang="en-US" sz="850">
              <a:latin typeface="ＭＳ ゴシック" pitchFamily="49" charset="-128"/>
              <a:ea typeface="ＭＳ ゴシック" pitchFamily="49" charset="-128"/>
            </a:rPr>
            <a:t>簡水債の許可額算入時の乗率引き下げにより減少した。</a:t>
          </a:r>
          <a:endParaRPr kumimoji="1" lang="en-US" altLang="ja-JP" sz="850">
            <a:latin typeface="ＭＳ ゴシック" pitchFamily="49" charset="-128"/>
            <a:ea typeface="ＭＳ ゴシック" pitchFamily="49" charset="-128"/>
          </a:endParaRPr>
        </a:p>
        <a:p>
          <a:r>
            <a:rPr kumimoji="1" lang="ja-JP" altLang="en-US" sz="850">
              <a:latin typeface="ＭＳ ゴシック" pitchFamily="49" charset="-128"/>
              <a:ea typeface="ＭＳ ゴシック" pitchFamily="49" charset="-128"/>
            </a:rPr>
            <a:t>　結果、実質公債費比率の分子は減となった。ただ、標準財政規模の増減により実質公債費比率が大きく左右されることがないよう、元利償還金の削減や交付税措置のある地方債の計画的な発行により、健全で持続可能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　満期一括償還地方債の財源として積立てた減債基金は無し。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福井県越前町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aseline="0">
              <a:latin typeface="ＭＳ ゴシック" pitchFamily="49" charset="-128"/>
              <a:ea typeface="ＭＳ ゴシック" pitchFamily="49" charset="-128"/>
            </a:rPr>
            <a:t> 将来負担額で最も大きな割合を占める一般会計等に係る地方債の現在高は、平成</a:t>
          </a:r>
          <a:r>
            <a:rPr kumimoji="1" lang="en-US" altLang="ja-JP" sz="900" baseline="0">
              <a:latin typeface="ＭＳ ゴシック" pitchFamily="49" charset="-128"/>
              <a:ea typeface="ＭＳ ゴシック" pitchFamily="49" charset="-128"/>
            </a:rPr>
            <a:t>20</a:t>
          </a:r>
          <a:r>
            <a:rPr kumimoji="1" lang="ja-JP" altLang="en-US" sz="900" baseline="0">
              <a:latin typeface="ＭＳ ゴシック" pitchFamily="49" charset="-128"/>
              <a:ea typeface="ＭＳ ゴシック" pitchFamily="49" charset="-128"/>
            </a:rPr>
            <a:t>年度以降、繰上償還の実施や地方債の発行を伴う新規事業の計画的な実施により減少してきていたが、平成</a:t>
          </a:r>
          <a:r>
            <a:rPr kumimoji="1" lang="en-US" altLang="ja-JP" sz="900" baseline="0">
              <a:latin typeface="ＭＳ ゴシック" pitchFamily="49" charset="-128"/>
              <a:ea typeface="ＭＳ ゴシック" pitchFamily="49" charset="-128"/>
            </a:rPr>
            <a:t>29</a:t>
          </a:r>
          <a:r>
            <a:rPr kumimoji="1" lang="ja-JP" altLang="en-US" sz="900" baseline="0">
              <a:latin typeface="ＭＳ ゴシック" pitchFamily="49" charset="-128"/>
              <a:ea typeface="ＭＳ ゴシック" pitchFamily="49" charset="-128"/>
            </a:rPr>
            <a:t>年度から平成</a:t>
          </a:r>
          <a:r>
            <a:rPr kumimoji="1" lang="en-US" altLang="ja-JP" sz="900" baseline="0">
              <a:latin typeface="ＭＳ ゴシック" pitchFamily="49" charset="-128"/>
              <a:ea typeface="ＭＳ ゴシック" pitchFamily="49" charset="-128"/>
            </a:rPr>
            <a:t>30</a:t>
          </a:r>
          <a:r>
            <a:rPr kumimoji="1" lang="ja-JP" altLang="en-US" sz="900" baseline="0">
              <a:latin typeface="ＭＳ ゴシック" pitchFamily="49" charset="-128"/>
              <a:ea typeface="ＭＳ ゴシック" pitchFamily="49" charset="-128"/>
            </a:rPr>
            <a:t>年度にかけては統合学校給食センター建設事業が、平成</a:t>
          </a:r>
          <a:r>
            <a:rPr kumimoji="1" lang="en-US" altLang="ja-JP" sz="900" baseline="0">
              <a:latin typeface="ＭＳ ゴシック" pitchFamily="49" charset="-128"/>
              <a:ea typeface="ＭＳ ゴシック" pitchFamily="49" charset="-128"/>
            </a:rPr>
            <a:t>30</a:t>
          </a:r>
          <a:r>
            <a:rPr kumimoji="1" lang="ja-JP" altLang="en-US" sz="900" baseline="0">
              <a:latin typeface="ＭＳ ゴシック" pitchFamily="49" charset="-128"/>
              <a:ea typeface="ＭＳ ゴシック" pitchFamily="49" charset="-128"/>
            </a:rPr>
            <a:t>年度から令和</a:t>
          </a:r>
          <a:r>
            <a:rPr kumimoji="1" lang="en-US" altLang="ja-JP" sz="900" baseline="0">
              <a:latin typeface="ＭＳ ゴシック" pitchFamily="49" charset="-128"/>
              <a:ea typeface="ＭＳ ゴシック" pitchFamily="49" charset="-128"/>
            </a:rPr>
            <a:t>2</a:t>
          </a:r>
          <a:r>
            <a:rPr kumimoji="1" lang="ja-JP" altLang="en-US" sz="900" baseline="0">
              <a:latin typeface="ＭＳ ゴシック" pitchFamily="49" charset="-128"/>
              <a:ea typeface="ＭＳ ゴシック" pitchFamily="49" charset="-128"/>
            </a:rPr>
            <a:t>年度にかけては本庁舎整備事業（役場新庁舎）などの大型事業が実施されたことに伴い増加に転じた。特に令和</a:t>
          </a:r>
          <a:r>
            <a:rPr kumimoji="1" lang="en-US" altLang="ja-JP" sz="900" baseline="0">
              <a:latin typeface="ＭＳ ゴシック" pitchFamily="49" charset="-128"/>
              <a:ea typeface="ＭＳ ゴシック" pitchFamily="49" charset="-128"/>
            </a:rPr>
            <a:t>2</a:t>
          </a:r>
          <a:r>
            <a:rPr kumimoji="1" lang="ja-JP" altLang="en-US" sz="900" baseline="0">
              <a:latin typeface="ＭＳ ゴシック" pitchFamily="49" charset="-128"/>
              <a:ea typeface="ＭＳ ゴシック" pitchFamily="49" charset="-128"/>
            </a:rPr>
            <a:t>年度については役場新庁舎の本体工事に伴う起債（</a:t>
          </a:r>
          <a:r>
            <a:rPr kumimoji="1" lang="en-US" altLang="ja-JP" sz="900" baseline="0">
              <a:latin typeface="ＭＳ ゴシック" pitchFamily="49" charset="-128"/>
              <a:ea typeface="ＭＳ ゴシック" pitchFamily="49" charset="-128"/>
            </a:rPr>
            <a:t>1,756,600</a:t>
          </a:r>
          <a:r>
            <a:rPr kumimoji="1" lang="ja-JP" altLang="en-US" sz="900" baseline="0">
              <a:latin typeface="ＭＳ ゴシック" pitchFamily="49" charset="-128"/>
              <a:ea typeface="ＭＳ ゴシック" pitchFamily="49" charset="-128"/>
            </a:rPr>
            <a:t>千円）により大きく増加した。また、令和</a:t>
          </a:r>
          <a:r>
            <a:rPr kumimoji="1" lang="en-US" altLang="ja-JP" sz="900" baseline="0">
              <a:latin typeface="ＭＳ ゴシック" pitchFamily="49" charset="-128"/>
              <a:ea typeface="ＭＳ ゴシック" pitchFamily="49" charset="-128"/>
            </a:rPr>
            <a:t>2</a:t>
          </a:r>
          <a:r>
            <a:rPr kumimoji="1" lang="ja-JP" altLang="en-US" sz="900" baseline="0">
              <a:latin typeface="ＭＳ ゴシック" pitchFamily="49" charset="-128"/>
              <a:ea typeface="ＭＳ ゴシック" pitchFamily="49" charset="-128"/>
            </a:rPr>
            <a:t>年度はケーブルテレビ施設更改事業（</a:t>
          </a:r>
          <a:r>
            <a:rPr kumimoji="1" lang="en-US" altLang="ja-JP" sz="900" baseline="0">
              <a:latin typeface="ＭＳ ゴシック" pitchFamily="49" charset="-128"/>
              <a:ea typeface="ＭＳ ゴシック" pitchFamily="49" charset="-128"/>
            </a:rPr>
            <a:t>248,000</a:t>
          </a:r>
          <a:r>
            <a:rPr kumimoji="1" lang="ja-JP" altLang="en-US" sz="900" baseline="0">
              <a:latin typeface="ＭＳ ゴシック" pitchFamily="49" charset="-128"/>
              <a:ea typeface="ＭＳ ゴシック" pitchFamily="49" charset="-128"/>
            </a:rPr>
            <a:t>千円）や社会資本整備総合交付金事業（</a:t>
          </a:r>
          <a:r>
            <a:rPr kumimoji="1" lang="en-US" altLang="ja-JP" sz="900" baseline="0">
              <a:latin typeface="ＭＳ ゴシック" pitchFamily="49" charset="-128"/>
              <a:ea typeface="ＭＳ ゴシック" pitchFamily="49" charset="-128"/>
            </a:rPr>
            <a:t>119,000</a:t>
          </a:r>
          <a:r>
            <a:rPr kumimoji="1" lang="ja-JP" altLang="en-US" sz="900" baseline="0">
              <a:latin typeface="ＭＳ ゴシック" pitchFamily="49" charset="-128"/>
              <a:ea typeface="ＭＳ ゴシック" pitchFamily="49" charset="-128"/>
            </a:rPr>
            <a:t>千円）、小中学校ＧＩＧＡスクール構想環境整備事業（</a:t>
          </a:r>
          <a:r>
            <a:rPr kumimoji="1" lang="en-US" altLang="ja-JP" sz="900" baseline="0">
              <a:latin typeface="ＭＳ ゴシック" pitchFamily="49" charset="-128"/>
              <a:ea typeface="ＭＳ ゴシック" pitchFamily="49" charset="-128"/>
            </a:rPr>
            <a:t>95,600</a:t>
          </a:r>
          <a:r>
            <a:rPr kumimoji="1" lang="ja-JP" altLang="en-US" sz="900" baseline="0">
              <a:latin typeface="ＭＳ ゴシック" pitchFamily="49" charset="-128"/>
              <a:ea typeface="ＭＳ ゴシック" pitchFamily="49" charset="-128"/>
            </a:rPr>
            <a:t>千円）などの新規借り入れによる起債も地方債残高の増の要因となった。</a:t>
          </a:r>
          <a:endParaRPr kumimoji="1" lang="en-US" altLang="ja-JP" sz="900" baseline="0">
            <a:latin typeface="ＭＳ ゴシック" pitchFamily="49" charset="-128"/>
            <a:ea typeface="ＭＳ ゴシック" pitchFamily="49" charset="-128"/>
          </a:endParaRPr>
        </a:p>
        <a:p>
          <a:r>
            <a:rPr kumimoji="1" lang="ja-JP" altLang="en-US" sz="900" baseline="0">
              <a:latin typeface="ＭＳ ゴシック" pitchFamily="49" charset="-128"/>
              <a:ea typeface="ＭＳ ゴシック" pitchFamily="49" charset="-128"/>
            </a:rPr>
            <a:t>　公営企業債等繰入見込額については、年々減少してきており、施設整備や管路布設等の初期投資事業に係る既往債の償還完了による地方債残高の減が影響している。（公営企業会計の全てで公営企業債残高が減少）</a:t>
          </a:r>
          <a:endParaRPr kumimoji="1" lang="en-US" altLang="ja-JP" sz="900" baseline="0">
            <a:latin typeface="ＭＳ ゴシック" pitchFamily="49" charset="-128"/>
            <a:ea typeface="ＭＳ ゴシック" pitchFamily="49" charset="-128"/>
          </a:endParaRPr>
        </a:p>
        <a:p>
          <a:r>
            <a:rPr kumimoji="1" lang="ja-JP" altLang="en-US" sz="900" baseline="0">
              <a:latin typeface="ＭＳ ゴシック" pitchFamily="49" charset="-128"/>
              <a:ea typeface="ＭＳ ゴシック" pitchFamily="49" charset="-128"/>
            </a:rPr>
            <a:t>　組合等負担等見込額は鯖江・丹生消防組合、鯖江広域衛生施設組合ともに地方債残高が増加したことで負担等見込額が増加した。</a:t>
          </a:r>
          <a:endParaRPr kumimoji="1" lang="en-US" altLang="ja-JP" sz="900" baseline="0">
            <a:latin typeface="ＭＳ ゴシック" pitchFamily="49" charset="-128"/>
            <a:ea typeface="ＭＳ ゴシック" pitchFamily="49" charset="-128"/>
          </a:endParaRPr>
        </a:p>
        <a:p>
          <a:r>
            <a:rPr kumimoji="1" lang="ja-JP" altLang="en-US" sz="900" baseline="0">
              <a:latin typeface="ＭＳ ゴシック" pitchFamily="49" charset="-128"/>
              <a:ea typeface="ＭＳ ゴシック" pitchFamily="49" charset="-128"/>
            </a:rPr>
            <a:t>　充当可能基金については、財政調整基金の取崩しにより残高が減少（</a:t>
          </a:r>
          <a:r>
            <a:rPr kumimoji="1" lang="en-US" altLang="ja-JP" sz="900" baseline="0">
              <a:latin typeface="ＭＳ ゴシック" pitchFamily="49" charset="-128"/>
              <a:ea typeface="ＭＳ ゴシック" pitchFamily="49" charset="-128"/>
            </a:rPr>
            <a:t>R1:3,056,714</a:t>
          </a:r>
          <a:r>
            <a:rPr kumimoji="1" lang="ja-JP" altLang="en-US" sz="900" baseline="0">
              <a:latin typeface="ＭＳ ゴシック" pitchFamily="49" charset="-128"/>
              <a:ea typeface="ＭＳ ゴシック" pitchFamily="49" charset="-128"/>
            </a:rPr>
            <a:t>千円→</a:t>
          </a:r>
          <a:r>
            <a:rPr kumimoji="1" lang="en-US" altLang="ja-JP" sz="900" baseline="0">
              <a:latin typeface="ＭＳ ゴシック" pitchFamily="49" charset="-128"/>
              <a:ea typeface="ＭＳ ゴシック" pitchFamily="49" charset="-128"/>
            </a:rPr>
            <a:t>R2:2,738,337</a:t>
          </a:r>
          <a:r>
            <a:rPr kumimoji="1" lang="ja-JP" altLang="en-US" sz="900" baseline="0">
              <a:latin typeface="ＭＳ ゴシック" pitchFamily="49" charset="-128"/>
              <a:ea typeface="ＭＳ ゴシック" pitchFamily="49" charset="-128"/>
            </a:rPr>
            <a:t>千円）したことで減となった。</a:t>
          </a:r>
          <a:endParaRPr kumimoji="1" lang="en-US" altLang="ja-JP" sz="900" baseline="0">
            <a:latin typeface="ＭＳ ゴシック" pitchFamily="49" charset="-128"/>
            <a:ea typeface="ＭＳ ゴシック" pitchFamily="49" charset="-128"/>
          </a:endParaRPr>
        </a:p>
        <a:p>
          <a:r>
            <a:rPr kumimoji="1" lang="ja-JP" altLang="en-US" sz="900" baseline="0">
              <a:latin typeface="ＭＳ ゴシック" pitchFamily="49" charset="-128"/>
              <a:ea typeface="ＭＳ ゴシック" pitchFamily="49" charset="-128"/>
            </a:rPr>
            <a:t>　今後は、公共施設等総合管理計画に基づき、起債を伴う公共施設やインフラ施設の更新時期・費用を適切に算出し、計画的に事業を実施することとする。</a:t>
          </a:r>
          <a:endParaRPr kumimoji="1" lang="en-US" altLang="ja-JP" sz="900" baseline="0">
            <a:latin typeface="ＭＳ ゴシック" pitchFamily="49" charset="-128"/>
            <a:ea typeface="ＭＳ ゴシック" pitchFamily="49" charset="-128"/>
          </a:endParaRPr>
        </a:p>
        <a:p>
          <a:r>
            <a:rPr kumimoji="1" lang="ja-JP" altLang="en-US" sz="900" baseline="0">
              <a:latin typeface="ＭＳ ゴシック" pitchFamily="49" charset="-128"/>
              <a:ea typeface="ＭＳ ゴシック" pitchFamily="49" charset="-128"/>
            </a:rPr>
            <a:t>　また、将来負担比率の分子となる地方債現在高や公営企業会計の繰入金の縮減に努めるとともに、コロナ禍で財政状況が厳しくなると予想されることから、財政調整基金や減債基金についても適正な額を確保するなど、健全で持続可能な財政運営に努める。</a:t>
          </a:r>
          <a:endParaRPr kumimoji="1" lang="en-US" altLang="ja-JP" sz="900" baseline="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福井県越前町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については、ふるさと納税の増によるふるさと再生基金が増となったことで増となったものの、財政調整基金においては、本庁舎整備事業（役場新庁舎）などの大型事業の実施に伴う一般財源所要額の増に対応するため減少したため、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260,376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今後見込まれる大幅な財源不足、災害・豪雪等への緊急時の備えや新型コロナウイルス感染症対策関連経費のため、適切な財源確保と歳出削減により、取崩額を最小限に抑え、適切な額を積み立てていく。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・地域振興基金：町民の連帯強化および地域の振興を目的とし、地域公共交通活性化事業（コミュニティバス運行委託料など）に充当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・地域福祉基金：高齢者等の保健福祉の増進を目的とし、高齢福祉事業、障害福祉事業などに充当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再生基金：ふるさと納税を原資として、越前町の①快適で安全に住み続けられるまちづくりのための事業、②誰もが健康で暮らしやすさを実感できるまちづくりのための事業、③人が輝き豊かな心が満ちあふれるまちづくりのための事業、④人と仕事の活力みなぎるまちづくりのための事業、⑤ふるさとの個性を活かし交流を育むまちづくりのための事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・地域活性化基金：越前地区の活性化を目的とし、越前地区活性化事業や観光振興事業（イベント開催補助金など）に充当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・ふるさと水と土保全基金：土地改良施設の維持管理等に係る経費に充当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・ふるさと再生基金：ふるさと納税寄附金を原資に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158,913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千円積み立て、積み立ててきた基金を原資に、高校生の通学支援事業、小中学校改修や修繕、少子化対策事業などの充当財源として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127,913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・地域活性化基金：基金預金利子により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千円積み立て、積み立ててきた基金を原資に、越前かにまつり、ダイビングフェア、玉川地区温泉施設整備などの充当財源として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63,470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63,444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については、引き続き基金運用益を活用しつつ事業を実施。ふるさと再生基金については、クラウドファンディング型ふるさと納税の実施など、使途の明確化を図りながら事業を実施。その他の基金についても同様の措置を取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地方財政法第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条に基づき前年度繰越金の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相当である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303,403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千円を積み立てたが、本庁舎整備事業（役場新庁舎）などの大型事業の起債対象外経費への充当財源の確保など、一般財源所要額の増に対応するため、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621,780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318,377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千円減少し、財政調整基金残高は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2,738,337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財政収支見通しによると、各年度の収支不足額を基金の取り崩しにより補てんすると、令和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百万円まで減少する見込みである。今後、決算余剰金を中心に積み立てるとともに、越前町財政健全化計画に掲げた目標額を達成するため、より一層、歳入確保・歳出削減に取り組む必要がある。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預金利子を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統合学校給食センター建設事業や本庁舎整備事業（役場新庁舎）などの大型事業の元金償還が始まるため、地方債残高の縮減や当該元利償還への充当のため一部を取り崩していく予定。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福井県越前町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20,940
20,720
153.15
18,518,202
17,836,686
609,906
7,663,352
12,733,458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年度の有形固定資産減価償却率は、</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65.3</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となり類似団体と比べ若干高い傾向が続いている。市町村合併による観光施設など多くの施設を保有していることが影響しているためであるが、今後、町の人口が減少する中で、施設の維持管理費用が財政の負担となる可能性が大きいため、公共施設等総合管理計画や個別施設計画に基づく計画的な維持補修や施設更新、統廃合を進めることで、有形固定資産減価償却率は現状維持を目標</a:t>
          </a:r>
          <a:r>
            <a:rPr kumimoji="1" lang="ja-JP" altLang="ja-JP" sz="950">
              <a:solidFill>
                <a:sysClr val="windowText" lastClr="000000"/>
              </a:solidFill>
              <a:effectLst/>
              <a:latin typeface="ＭＳ Ｐゴシック" panose="020B0600070205080204" pitchFamily="50" charset="-128"/>
              <a:ea typeface="ＭＳ Ｐゴシック" panose="020B0600070205080204" pitchFamily="50" charset="-128"/>
              <a:cs typeface="+mn-cs"/>
            </a:rPr>
            <a:t>と</a:t>
          </a:r>
          <a:r>
            <a:rPr kumimoji="1" lang="ja-JP" altLang="en-US" sz="950">
              <a:solidFill>
                <a:sysClr val="windowText" lastClr="000000"/>
              </a:solidFill>
              <a:effectLst/>
              <a:latin typeface="ＭＳ Ｐゴシック" panose="020B0600070205080204" pitchFamily="50" charset="-128"/>
              <a:ea typeface="ＭＳ Ｐゴシック" panose="020B0600070205080204" pitchFamily="50" charset="-128"/>
              <a:cs typeface="+mn-cs"/>
            </a:rPr>
            <a:t>する</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大きく上昇したのは、令和</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年度に固定資産台帳を精緻化したことで減価償却累計額が大きく増加したことが要因となっている。</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今後は、策定した個別施設計画を基に、着実に計画を実施し施設の適正な維持管理を図る。</a:t>
          </a:r>
          <a:endParaRPr lang="ja-JP" altLang="ja-JP" sz="9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D00-00003E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146939</xdr:rowOff>
    </xdr:from>
    <xdr:to>
      <xdr:col>23</xdr:col>
      <xdr:colOff>85090</xdr:colOff>
      <xdr:row>32</xdr:row>
      <xdr:rowOff>150241</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flipV="1">
          <a:off x="4760595" y="5376164"/>
          <a:ext cx="1270" cy="1032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154068</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D00-000040000000}"/>
            </a:ext>
          </a:extLst>
        </xdr:cNvPr>
        <xdr:cNvSpPr txBox="1"/>
      </xdr:nvSpPr>
      <xdr:spPr>
        <a:xfrm>
          <a:off x="4813300" y="6411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150241</xdr:rowOff>
    </xdr:from>
    <xdr:to>
      <xdr:col>23</xdr:col>
      <xdr:colOff>174625</xdr:colOff>
      <xdr:row>32</xdr:row>
      <xdr:rowOff>150241</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4673600" y="6408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93616</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D00-000042000000}"/>
            </a:ext>
          </a:extLst>
        </xdr:cNvPr>
        <xdr:cNvSpPr txBox="1"/>
      </xdr:nvSpPr>
      <xdr:spPr>
        <a:xfrm>
          <a:off x="4813300" y="515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146939</xdr:rowOff>
    </xdr:from>
    <xdr:to>
      <xdr:col>23</xdr:col>
      <xdr:colOff>174625</xdr:colOff>
      <xdr:row>26</xdr:row>
      <xdr:rowOff>146939</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537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131462</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D00-000044000000}"/>
            </a:ext>
          </a:extLst>
        </xdr:cNvPr>
        <xdr:cNvSpPr txBox="1"/>
      </xdr:nvSpPr>
      <xdr:spPr>
        <a:xfrm>
          <a:off x="4813300" y="5703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108585</xdr:rowOff>
    </xdr:from>
    <xdr:to>
      <xdr:col>23</xdr:col>
      <xdr:colOff>136525</xdr:colOff>
      <xdr:row>30</xdr:row>
      <xdr:rowOff>38735</xdr:rowOff>
    </xdr:to>
    <xdr:sp macro="" textlink="">
      <xdr:nvSpPr>
        <xdr:cNvPr id="69" name="フローチャート: 判断 68">
          <a:extLst>
            <a:ext uri="{FF2B5EF4-FFF2-40B4-BE49-F238E27FC236}">
              <a16:creationId xmlns:a16="http://schemas.microsoft.com/office/drawing/2014/main" id="{00000000-0008-0000-0D00-000045000000}"/>
            </a:ext>
          </a:extLst>
        </xdr:cNvPr>
        <xdr:cNvSpPr/>
      </xdr:nvSpPr>
      <xdr:spPr>
        <a:xfrm>
          <a:off x="47117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56769</xdr:rowOff>
    </xdr:from>
    <xdr:to>
      <xdr:col>19</xdr:col>
      <xdr:colOff>187325</xdr:colOff>
      <xdr:row>29</xdr:row>
      <xdr:rowOff>158369</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4000500" y="580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9271</xdr:rowOff>
    </xdr:from>
    <xdr:to>
      <xdr:col>15</xdr:col>
      <xdr:colOff>187325</xdr:colOff>
      <xdr:row>29</xdr:row>
      <xdr:rowOff>110871</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3238500" y="575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107315</xdr:rowOff>
    </xdr:from>
    <xdr:to>
      <xdr:col>11</xdr:col>
      <xdr:colOff>187325</xdr:colOff>
      <xdr:row>29</xdr:row>
      <xdr:rowOff>37465</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2476500" y="567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94361</xdr:rowOff>
    </xdr:from>
    <xdr:to>
      <xdr:col>7</xdr:col>
      <xdr:colOff>187325</xdr:colOff>
      <xdr:row>29</xdr:row>
      <xdr:rowOff>24511</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1714500" y="566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79629</xdr:rowOff>
    </xdr:from>
    <xdr:to>
      <xdr:col>23</xdr:col>
      <xdr:colOff>136525</xdr:colOff>
      <xdr:row>31</xdr:row>
      <xdr:rowOff>9779</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4711700" y="599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58056</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D00-000050000000}"/>
            </a:ext>
          </a:extLst>
        </xdr:cNvPr>
        <xdr:cNvSpPr txBox="1"/>
      </xdr:nvSpPr>
      <xdr:spPr>
        <a:xfrm>
          <a:off x="4813300" y="5973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121539</xdr:rowOff>
    </xdr:from>
    <xdr:to>
      <xdr:col>19</xdr:col>
      <xdr:colOff>187325</xdr:colOff>
      <xdr:row>30</xdr:row>
      <xdr:rowOff>51689</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000500" y="586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889</xdr:rowOff>
    </xdr:from>
    <xdr:to>
      <xdr:col>23</xdr:col>
      <xdr:colOff>85725</xdr:colOff>
      <xdr:row>30</xdr:row>
      <xdr:rowOff>130429</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a:off x="4051300" y="5915914"/>
          <a:ext cx="711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86995</xdr:rowOff>
    </xdr:from>
    <xdr:to>
      <xdr:col>15</xdr:col>
      <xdr:colOff>187325</xdr:colOff>
      <xdr:row>30</xdr:row>
      <xdr:rowOff>17145</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3238500" y="58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137795</xdr:rowOff>
    </xdr:from>
    <xdr:to>
      <xdr:col>19</xdr:col>
      <xdr:colOff>136525</xdr:colOff>
      <xdr:row>30</xdr:row>
      <xdr:rowOff>889</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3289300" y="5881370"/>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86995</xdr:rowOff>
    </xdr:from>
    <xdr:to>
      <xdr:col>11</xdr:col>
      <xdr:colOff>187325</xdr:colOff>
      <xdr:row>30</xdr:row>
      <xdr:rowOff>17145</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2476500" y="58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137795</xdr:rowOff>
    </xdr:from>
    <xdr:to>
      <xdr:col>15</xdr:col>
      <xdr:colOff>136525</xdr:colOff>
      <xdr:row>29</xdr:row>
      <xdr:rowOff>137795</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2527300" y="588137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159131</xdr:rowOff>
    </xdr:from>
    <xdr:to>
      <xdr:col>7</xdr:col>
      <xdr:colOff>187325</xdr:colOff>
      <xdr:row>29</xdr:row>
      <xdr:rowOff>89281</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1714500" y="573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38481</xdr:rowOff>
    </xdr:from>
    <xdr:to>
      <xdr:col>11</xdr:col>
      <xdr:colOff>136525</xdr:colOff>
      <xdr:row>29</xdr:row>
      <xdr:rowOff>137795</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1765300" y="5782056"/>
          <a:ext cx="762000" cy="9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3446</xdr:rowOff>
    </xdr:from>
    <xdr:ext cx="405111" cy="259045"/>
    <xdr:sp macro="" textlink="">
      <xdr:nvSpPr>
        <xdr:cNvPr id="89" name="n_1aveValue有形固定資産減価償却率">
          <a:extLst>
            <a:ext uri="{FF2B5EF4-FFF2-40B4-BE49-F238E27FC236}">
              <a16:creationId xmlns:a16="http://schemas.microsoft.com/office/drawing/2014/main" id="{00000000-0008-0000-0D00-000059000000}"/>
            </a:ext>
          </a:extLst>
        </xdr:cNvPr>
        <xdr:cNvSpPr txBox="1"/>
      </xdr:nvSpPr>
      <xdr:spPr>
        <a:xfrm>
          <a:off x="3836044" y="557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127398</xdr:rowOff>
    </xdr:from>
    <xdr:ext cx="405111" cy="259045"/>
    <xdr:sp macro="" textlink="">
      <xdr:nvSpPr>
        <xdr:cNvPr id="90" name="n_2aveValue有形固定資産減価償却率">
          <a:extLst>
            <a:ext uri="{FF2B5EF4-FFF2-40B4-BE49-F238E27FC236}">
              <a16:creationId xmlns:a16="http://schemas.microsoft.com/office/drawing/2014/main" id="{00000000-0008-0000-0D00-00005A000000}"/>
            </a:ext>
          </a:extLst>
        </xdr:cNvPr>
        <xdr:cNvSpPr txBox="1"/>
      </xdr:nvSpPr>
      <xdr:spPr>
        <a:xfrm>
          <a:off x="3086744" y="5528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53992</xdr:rowOff>
    </xdr:from>
    <xdr:ext cx="405111" cy="259045"/>
    <xdr:sp macro="" textlink="">
      <xdr:nvSpPr>
        <xdr:cNvPr id="91" name="n_3aveValue有形固定資産減価償却率">
          <a:extLst>
            <a:ext uri="{FF2B5EF4-FFF2-40B4-BE49-F238E27FC236}">
              <a16:creationId xmlns:a16="http://schemas.microsoft.com/office/drawing/2014/main" id="{00000000-0008-0000-0D00-00005B000000}"/>
            </a:ext>
          </a:extLst>
        </xdr:cNvPr>
        <xdr:cNvSpPr txBox="1"/>
      </xdr:nvSpPr>
      <xdr:spPr>
        <a:xfrm>
          <a:off x="2324744" y="545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41038</xdr:rowOff>
    </xdr:from>
    <xdr:ext cx="405111" cy="259045"/>
    <xdr:sp macro="" textlink="">
      <xdr:nvSpPr>
        <xdr:cNvPr id="92" name="n_4aveValue有形固定資産減価償却率">
          <a:extLst>
            <a:ext uri="{FF2B5EF4-FFF2-40B4-BE49-F238E27FC236}">
              <a16:creationId xmlns:a16="http://schemas.microsoft.com/office/drawing/2014/main" id="{00000000-0008-0000-0D00-00005C000000}"/>
            </a:ext>
          </a:extLst>
        </xdr:cNvPr>
        <xdr:cNvSpPr txBox="1"/>
      </xdr:nvSpPr>
      <xdr:spPr>
        <a:xfrm>
          <a:off x="1562744" y="5441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42816</xdr:rowOff>
    </xdr:from>
    <xdr:ext cx="405111" cy="259045"/>
    <xdr:sp macro="" textlink="">
      <xdr:nvSpPr>
        <xdr:cNvPr id="93" name="n_1mainValue有形固定資産減価償却率">
          <a:extLst>
            <a:ext uri="{FF2B5EF4-FFF2-40B4-BE49-F238E27FC236}">
              <a16:creationId xmlns:a16="http://schemas.microsoft.com/office/drawing/2014/main" id="{00000000-0008-0000-0D00-00005D000000}"/>
            </a:ext>
          </a:extLst>
        </xdr:cNvPr>
        <xdr:cNvSpPr txBox="1"/>
      </xdr:nvSpPr>
      <xdr:spPr>
        <a:xfrm>
          <a:off x="3836044" y="5957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8272</xdr:rowOff>
    </xdr:from>
    <xdr:ext cx="405111" cy="259045"/>
    <xdr:sp macro="" textlink="">
      <xdr:nvSpPr>
        <xdr:cNvPr id="94" name="n_2mainValue有形固定資産減価償却率">
          <a:extLst>
            <a:ext uri="{FF2B5EF4-FFF2-40B4-BE49-F238E27FC236}">
              <a16:creationId xmlns:a16="http://schemas.microsoft.com/office/drawing/2014/main" id="{00000000-0008-0000-0D00-00005E000000}"/>
            </a:ext>
          </a:extLst>
        </xdr:cNvPr>
        <xdr:cNvSpPr txBox="1"/>
      </xdr:nvSpPr>
      <xdr:spPr>
        <a:xfrm>
          <a:off x="30867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8272</xdr:rowOff>
    </xdr:from>
    <xdr:ext cx="405111" cy="259045"/>
    <xdr:sp macro="" textlink="">
      <xdr:nvSpPr>
        <xdr:cNvPr id="95" name="n_3mainValue有形固定資産減価償却率">
          <a:extLst>
            <a:ext uri="{FF2B5EF4-FFF2-40B4-BE49-F238E27FC236}">
              <a16:creationId xmlns:a16="http://schemas.microsoft.com/office/drawing/2014/main" id="{00000000-0008-0000-0D00-00005F000000}"/>
            </a:ext>
          </a:extLst>
        </xdr:cNvPr>
        <xdr:cNvSpPr txBox="1"/>
      </xdr:nvSpPr>
      <xdr:spPr>
        <a:xfrm>
          <a:off x="23247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80408</xdr:rowOff>
    </xdr:from>
    <xdr:ext cx="405111" cy="259045"/>
    <xdr:sp macro="" textlink="">
      <xdr:nvSpPr>
        <xdr:cNvPr id="96" name="n_4mainValue有形固定資産減価償却率">
          <a:extLst>
            <a:ext uri="{FF2B5EF4-FFF2-40B4-BE49-F238E27FC236}">
              <a16:creationId xmlns:a16="http://schemas.microsoft.com/office/drawing/2014/main" id="{00000000-0008-0000-0D00-000060000000}"/>
            </a:ext>
          </a:extLst>
        </xdr:cNvPr>
        <xdr:cNvSpPr txBox="1"/>
      </xdr:nvSpPr>
      <xdr:spPr>
        <a:xfrm>
          <a:off x="1562744" y="582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[ 771.3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latin typeface="ＭＳ Ｐゴシック" panose="020B0600070205080204" pitchFamily="50" charset="-128"/>
              <a:ea typeface="ＭＳ Ｐゴシック" panose="020B0600070205080204" pitchFamily="50" charset="-128"/>
            </a:rPr>
            <a:t>　債務償還比率については、前年度から</a:t>
          </a:r>
          <a:r>
            <a:rPr kumimoji="1" lang="en-US" altLang="ja-JP" sz="950">
              <a:latin typeface="ＭＳ Ｐゴシック" panose="020B0600070205080204" pitchFamily="50" charset="-128"/>
              <a:ea typeface="ＭＳ Ｐゴシック" panose="020B0600070205080204" pitchFamily="50" charset="-128"/>
            </a:rPr>
            <a:t>71.9</a:t>
          </a:r>
          <a:r>
            <a:rPr kumimoji="1" lang="ja-JP" altLang="en-US" sz="950">
              <a:latin typeface="ＭＳ Ｐゴシック" panose="020B0600070205080204" pitchFamily="50" charset="-128"/>
              <a:ea typeface="ＭＳ Ｐゴシック" panose="020B0600070205080204" pitchFamily="50" charset="-128"/>
            </a:rPr>
            <a:t>ポイント増加し、</a:t>
          </a:r>
          <a:r>
            <a:rPr kumimoji="1" lang="en-US" altLang="ja-JP" sz="950">
              <a:latin typeface="ＭＳ Ｐゴシック" panose="020B0600070205080204" pitchFamily="50" charset="-128"/>
              <a:ea typeface="ＭＳ Ｐゴシック" panose="020B0600070205080204" pitchFamily="50" charset="-128"/>
            </a:rPr>
            <a:t>771.3</a:t>
          </a:r>
          <a:r>
            <a:rPr kumimoji="1" lang="ja-JP" altLang="en-US" sz="950">
              <a:latin typeface="ＭＳ Ｐゴシック" panose="020B0600070205080204" pitchFamily="50" charset="-128"/>
              <a:ea typeface="ＭＳ Ｐゴシック" panose="020B0600070205080204" pitchFamily="50" charset="-128"/>
            </a:rPr>
            <a:t>％となった。これは、分子である将来負担額が、役場新庁舎建設やケーブルテレビ施設更改事業などにより増加したことや、充当可能財源の額が財政調整基金の取崩しにより減少したことが要因である。</a:t>
          </a:r>
        </a:p>
        <a:p>
          <a:r>
            <a:rPr kumimoji="1" lang="ja-JP" altLang="en-US" sz="950">
              <a:latin typeface="ＭＳ Ｐゴシック" panose="020B0600070205080204" pitchFamily="50" charset="-128"/>
              <a:ea typeface="ＭＳ Ｐゴシック" panose="020B0600070205080204" pitchFamily="50" charset="-128"/>
            </a:rPr>
            <a:t>　役場新庁舎建設に伴う起債借入がピークを迎えたことで、地方債現在高は増となったものの、公営企業債等繰入見込額の減により、将来負担額は減少していくと予想される。また、今後は普通交付税の減や人口減少、新型コロナウイルス感染症の影響により地方税収入が減少することも予想されるため、将来負担比率や有形固定資産減価償却率と併せ、経年の推移に注意する必要がある。</a:t>
          </a: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D00-00007E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35</xdr:row>
      <xdr:rowOff>2766</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flipV="1">
          <a:off x="14793595" y="5261428"/>
          <a:ext cx="1269" cy="151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6593</xdr:rowOff>
    </xdr:from>
    <xdr:ext cx="469744" cy="259045"/>
    <xdr:sp macro="" textlink="">
      <xdr:nvSpPr>
        <xdr:cNvPr id="128" name="債務償還比率最小値テキスト">
          <a:extLst>
            <a:ext uri="{FF2B5EF4-FFF2-40B4-BE49-F238E27FC236}">
              <a16:creationId xmlns:a16="http://schemas.microsoft.com/office/drawing/2014/main" id="{00000000-0008-0000-0D00-000080000000}"/>
            </a:ext>
          </a:extLst>
        </xdr:cNvPr>
        <xdr:cNvSpPr txBox="1"/>
      </xdr:nvSpPr>
      <xdr:spPr>
        <a:xfrm>
          <a:off x="14846300" y="6778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2766</xdr:rowOff>
    </xdr:from>
    <xdr:to>
      <xdr:col>76</xdr:col>
      <xdr:colOff>111125</xdr:colOff>
      <xdr:row>35</xdr:row>
      <xdr:rowOff>2766</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4706600" y="6775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a:extLst>
            <a:ext uri="{FF2B5EF4-FFF2-40B4-BE49-F238E27FC236}">
              <a16:creationId xmlns:a16="http://schemas.microsoft.com/office/drawing/2014/main" id="{00000000-0008-0000-0D00-000082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84000</xdr:rowOff>
    </xdr:from>
    <xdr:ext cx="469744" cy="259045"/>
    <xdr:sp macro="" textlink="">
      <xdr:nvSpPr>
        <xdr:cNvPr id="132" name="債務償還比率平均値テキスト">
          <a:extLst>
            <a:ext uri="{FF2B5EF4-FFF2-40B4-BE49-F238E27FC236}">
              <a16:creationId xmlns:a16="http://schemas.microsoft.com/office/drawing/2014/main" id="{00000000-0008-0000-0D00-000084000000}"/>
            </a:ext>
          </a:extLst>
        </xdr:cNvPr>
        <xdr:cNvSpPr txBox="1"/>
      </xdr:nvSpPr>
      <xdr:spPr>
        <a:xfrm>
          <a:off x="14846300" y="58275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61123</xdr:rowOff>
    </xdr:from>
    <xdr:to>
      <xdr:col>76</xdr:col>
      <xdr:colOff>73025</xdr:colOff>
      <xdr:row>30</xdr:row>
      <xdr:rowOff>162723</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4744700" y="59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66675</xdr:rowOff>
    </xdr:from>
    <xdr:to>
      <xdr:col>72</xdr:col>
      <xdr:colOff>123825</xdr:colOff>
      <xdr:row>30</xdr:row>
      <xdr:rowOff>168275</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4033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62357</xdr:rowOff>
    </xdr:from>
    <xdr:to>
      <xdr:col>68</xdr:col>
      <xdr:colOff>123825</xdr:colOff>
      <xdr:row>30</xdr:row>
      <xdr:rowOff>163957</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3271500" y="597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80863</xdr:rowOff>
    </xdr:from>
    <xdr:to>
      <xdr:col>64</xdr:col>
      <xdr:colOff>123825</xdr:colOff>
      <xdr:row>31</xdr:row>
      <xdr:rowOff>11013</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2509500" y="599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60661</xdr:rowOff>
    </xdr:from>
    <xdr:to>
      <xdr:col>60</xdr:col>
      <xdr:colOff>123825</xdr:colOff>
      <xdr:row>30</xdr:row>
      <xdr:rowOff>162261</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1747500" y="597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142158</xdr:rowOff>
    </xdr:from>
    <xdr:to>
      <xdr:col>76</xdr:col>
      <xdr:colOff>73025</xdr:colOff>
      <xdr:row>33</xdr:row>
      <xdr:rowOff>72308</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4744700" y="640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120585</xdr:rowOff>
    </xdr:from>
    <xdr:ext cx="469744" cy="259045"/>
    <xdr:sp macro="" textlink="">
      <xdr:nvSpPr>
        <xdr:cNvPr id="144" name="債務償還比率該当値テキスト">
          <a:extLst>
            <a:ext uri="{FF2B5EF4-FFF2-40B4-BE49-F238E27FC236}">
              <a16:creationId xmlns:a16="http://schemas.microsoft.com/office/drawing/2014/main" id="{00000000-0008-0000-0D00-000090000000}"/>
            </a:ext>
          </a:extLst>
        </xdr:cNvPr>
        <xdr:cNvSpPr txBox="1"/>
      </xdr:nvSpPr>
      <xdr:spPr>
        <a:xfrm>
          <a:off x="14846300" y="6378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31278</xdr:rowOff>
    </xdr:from>
    <xdr:to>
      <xdr:col>72</xdr:col>
      <xdr:colOff>123825</xdr:colOff>
      <xdr:row>32</xdr:row>
      <xdr:rowOff>132878</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033500" y="628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82078</xdr:rowOff>
    </xdr:from>
    <xdr:to>
      <xdr:col>76</xdr:col>
      <xdr:colOff>22225</xdr:colOff>
      <xdr:row>33</xdr:row>
      <xdr:rowOff>21508</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a:off x="14084300" y="6340003"/>
          <a:ext cx="711200" cy="110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102915</xdr:rowOff>
    </xdr:from>
    <xdr:to>
      <xdr:col>68</xdr:col>
      <xdr:colOff>123825</xdr:colOff>
      <xdr:row>31</xdr:row>
      <xdr:rowOff>33065</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3271500" y="601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153715</xdr:rowOff>
    </xdr:from>
    <xdr:to>
      <xdr:col>72</xdr:col>
      <xdr:colOff>73025</xdr:colOff>
      <xdr:row>32</xdr:row>
      <xdr:rowOff>82078</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a:off x="13322300" y="6068740"/>
          <a:ext cx="762000" cy="27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11811</xdr:rowOff>
    </xdr:from>
    <xdr:to>
      <xdr:col>64</xdr:col>
      <xdr:colOff>123825</xdr:colOff>
      <xdr:row>31</xdr:row>
      <xdr:rowOff>113411</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2509500" y="609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153715</xdr:rowOff>
    </xdr:from>
    <xdr:to>
      <xdr:col>68</xdr:col>
      <xdr:colOff>73025</xdr:colOff>
      <xdr:row>31</xdr:row>
      <xdr:rowOff>62611</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flipV="1">
          <a:off x="12560300" y="6068740"/>
          <a:ext cx="762000" cy="8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4373</xdr:rowOff>
    </xdr:from>
    <xdr:to>
      <xdr:col>60</xdr:col>
      <xdr:colOff>123825</xdr:colOff>
      <xdr:row>30</xdr:row>
      <xdr:rowOff>105973</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1747500" y="591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55173</xdr:rowOff>
    </xdr:from>
    <xdr:to>
      <xdr:col>64</xdr:col>
      <xdr:colOff>73025</xdr:colOff>
      <xdr:row>31</xdr:row>
      <xdr:rowOff>62611</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a:off x="11798300" y="5970198"/>
          <a:ext cx="762000" cy="17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13352</xdr:rowOff>
    </xdr:from>
    <xdr:ext cx="469744" cy="259045"/>
    <xdr:sp macro="" textlink="">
      <xdr:nvSpPr>
        <xdr:cNvPr id="153" name="n_1aveValue債務償還比率">
          <a:extLst>
            <a:ext uri="{FF2B5EF4-FFF2-40B4-BE49-F238E27FC236}">
              <a16:creationId xmlns:a16="http://schemas.microsoft.com/office/drawing/2014/main" id="{00000000-0008-0000-0D00-000099000000}"/>
            </a:ext>
          </a:extLst>
        </xdr:cNvPr>
        <xdr:cNvSpPr txBox="1"/>
      </xdr:nvSpPr>
      <xdr:spPr>
        <a:xfrm>
          <a:off x="13836727" y="57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9034</xdr:rowOff>
    </xdr:from>
    <xdr:ext cx="469744" cy="259045"/>
    <xdr:sp macro="" textlink="">
      <xdr:nvSpPr>
        <xdr:cNvPr id="154" name="n_2aveValue債務償還比率">
          <a:extLst>
            <a:ext uri="{FF2B5EF4-FFF2-40B4-BE49-F238E27FC236}">
              <a16:creationId xmlns:a16="http://schemas.microsoft.com/office/drawing/2014/main" id="{00000000-0008-0000-0D00-00009A000000}"/>
            </a:ext>
          </a:extLst>
        </xdr:cNvPr>
        <xdr:cNvSpPr txBox="1"/>
      </xdr:nvSpPr>
      <xdr:spPr>
        <a:xfrm>
          <a:off x="13087427" y="575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27540</xdr:rowOff>
    </xdr:from>
    <xdr:ext cx="469744" cy="259045"/>
    <xdr:sp macro="" textlink="">
      <xdr:nvSpPr>
        <xdr:cNvPr id="155" name="n_3aveValue債務償還比率">
          <a:extLst>
            <a:ext uri="{FF2B5EF4-FFF2-40B4-BE49-F238E27FC236}">
              <a16:creationId xmlns:a16="http://schemas.microsoft.com/office/drawing/2014/main" id="{00000000-0008-0000-0D00-00009B000000}"/>
            </a:ext>
          </a:extLst>
        </xdr:cNvPr>
        <xdr:cNvSpPr txBox="1"/>
      </xdr:nvSpPr>
      <xdr:spPr>
        <a:xfrm>
          <a:off x="12325427" y="577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153388</xdr:rowOff>
    </xdr:from>
    <xdr:ext cx="469744" cy="259045"/>
    <xdr:sp macro="" textlink="">
      <xdr:nvSpPr>
        <xdr:cNvPr id="156" name="n_4aveValue債務償還比率">
          <a:extLst>
            <a:ext uri="{FF2B5EF4-FFF2-40B4-BE49-F238E27FC236}">
              <a16:creationId xmlns:a16="http://schemas.microsoft.com/office/drawing/2014/main" id="{00000000-0008-0000-0D00-00009C000000}"/>
            </a:ext>
          </a:extLst>
        </xdr:cNvPr>
        <xdr:cNvSpPr txBox="1"/>
      </xdr:nvSpPr>
      <xdr:spPr>
        <a:xfrm>
          <a:off x="11563427" y="606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124005</xdr:rowOff>
    </xdr:from>
    <xdr:ext cx="469744" cy="259045"/>
    <xdr:sp macro="" textlink="">
      <xdr:nvSpPr>
        <xdr:cNvPr id="157" name="n_1mainValue債務償還比率">
          <a:extLst>
            <a:ext uri="{FF2B5EF4-FFF2-40B4-BE49-F238E27FC236}">
              <a16:creationId xmlns:a16="http://schemas.microsoft.com/office/drawing/2014/main" id="{00000000-0008-0000-0D00-00009D000000}"/>
            </a:ext>
          </a:extLst>
        </xdr:cNvPr>
        <xdr:cNvSpPr txBox="1"/>
      </xdr:nvSpPr>
      <xdr:spPr>
        <a:xfrm>
          <a:off x="13836727" y="6381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24192</xdr:rowOff>
    </xdr:from>
    <xdr:ext cx="469744" cy="259045"/>
    <xdr:sp macro="" textlink="">
      <xdr:nvSpPr>
        <xdr:cNvPr id="158" name="n_2mainValue債務償還比率">
          <a:extLst>
            <a:ext uri="{FF2B5EF4-FFF2-40B4-BE49-F238E27FC236}">
              <a16:creationId xmlns:a16="http://schemas.microsoft.com/office/drawing/2014/main" id="{00000000-0008-0000-0D00-00009E000000}"/>
            </a:ext>
          </a:extLst>
        </xdr:cNvPr>
        <xdr:cNvSpPr txBox="1"/>
      </xdr:nvSpPr>
      <xdr:spPr>
        <a:xfrm>
          <a:off x="13087427" y="611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104538</xdr:rowOff>
    </xdr:from>
    <xdr:ext cx="469744" cy="259045"/>
    <xdr:sp macro="" textlink="">
      <xdr:nvSpPr>
        <xdr:cNvPr id="159" name="n_3mainValue債務償還比率">
          <a:extLst>
            <a:ext uri="{FF2B5EF4-FFF2-40B4-BE49-F238E27FC236}">
              <a16:creationId xmlns:a16="http://schemas.microsoft.com/office/drawing/2014/main" id="{00000000-0008-0000-0D00-00009F000000}"/>
            </a:ext>
          </a:extLst>
        </xdr:cNvPr>
        <xdr:cNvSpPr txBox="1"/>
      </xdr:nvSpPr>
      <xdr:spPr>
        <a:xfrm>
          <a:off x="12325427" y="619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122500</xdr:rowOff>
    </xdr:from>
    <xdr:ext cx="469744" cy="259045"/>
    <xdr:sp macro="" textlink="">
      <xdr:nvSpPr>
        <xdr:cNvPr id="160" name="n_4mainValue債務償還比率">
          <a:extLst>
            <a:ext uri="{FF2B5EF4-FFF2-40B4-BE49-F238E27FC236}">
              <a16:creationId xmlns:a16="http://schemas.microsoft.com/office/drawing/2014/main" id="{00000000-0008-0000-0D00-0000A0000000}"/>
            </a:ext>
          </a:extLst>
        </xdr:cNvPr>
        <xdr:cNvSpPr txBox="1"/>
      </xdr:nvSpPr>
      <xdr:spPr>
        <a:xfrm>
          <a:off x="11563427" y="569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D00-0000A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D00-0000A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福井県越前町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20,940
20,720
153.15
18,518,202
17,836,686
609,906
7,663,352
12,733,458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a:extLst>
            <a:ext uri="{FF2B5EF4-FFF2-40B4-BE49-F238E27FC236}">
              <a16:creationId xmlns:a16="http://schemas.microsoft.com/office/drawing/2014/main" id="{00000000-0008-0000-0E00-000039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a:extLst>
            <a:ext uri="{FF2B5EF4-FFF2-40B4-BE49-F238E27FC236}">
              <a16:creationId xmlns:a16="http://schemas.microsoft.com/office/drawing/2014/main" id="{00000000-0008-0000-0E00-00003A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126819</xdr:rowOff>
    </xdr:from>
    <xdr:to>
      <xdr:col>24</xdr:col>
      <xdr:colOff>62865</xdr:colOff>
      <xdr:row>42</xdr:row>
      <xdr:rowOff>89263</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flipV="1">
          <a:off x="4634865" y="578466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60" name="【道路】&#10;有形固定資産減価償却率最小値テキスト">
          <a:extLst>
            <a:ext uri="{FF2B5EF4-FFF2-40B4-BE49-F238E27FC236}">
              <a16:creationId xmlns:a16="http://schemas.microsoft.com/office/drawing/2014/main" id="{00000000-0008-0000-0E00-00003C000000}"/>
            </a:ext>
          </a:extLst>
        </xdr:cNvPr>
        <xdr:cNvSpPr txBox="1"/>
      </xdr:nvSpPr>
      <xdr:spPr>
        <a:xfrm>
          <a:off x="4673600" y="729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73496</xdr:rowOff>
    </xdr:from>
    <xdr:ext cx="405111" cy="259045"/>
    <xdr:sp macro="" textlink="">
      <xdr:nvSpPr>
        <xdr:cNvPr id="62" name="【道路】&#10;有形固定資産減価償却率最大値テキスト">
          <a:extLst>
            <a:ext uri="{FF2B5EF4-FFF2-40B4-BE49-F238E27FC236}">
              <a16:creationId xmlns:a16="http://schemas.microsoft.com/office/drawing/2014/main" id="{00000000-0008-0000-0E00-00003E000000}"/>
            </a:ext>
          </a:extLst>
        </xdr:cNvPr>
        <xdr:cNvSpPr txBox="1"/>
      </xdr:nvSpPr>
      <xdr:spPr>
        <a:xfrm>
          <a:off x="4673600" y="555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126819</xdr:rowOff>
    </xdr:from>
    <xdr:to>
      <xdr:col>24</xdr:col>
      <xdr:colOff>152400</xdr:colOff>
      <xdr:row>33</xdr:row>
      <xdr:rowOff>126819</xdr:rowOff>
    </xdr:to>
    <xdr:cxnSp macro="">
      <xdr:nvCxnSpPr>
        <xdr:cNvPr id="63" name="直線コネクタ 62">
          <a:extLst>
            <a:ext uri="{FF2B5EF4-FFF2-40B4-BE49-F238E27FC236}">
              <a16:creationId xmlns:a16="http://schemas.microsoft.com/office/drawing/2014/main" id="{00000000-0008-0000-0E00-00003F000000}"/>
            </a:ext>
          </a:extLst>
        </xdr:cNvPr>
        <xdr:cNvCxnSpPr/>
      </xdr:nvCxnSpPr>
      <xdr:spPr>
        <a:xfrm>
          <a:off x="4546600" y="578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7455</xdr:rowOff>
    </xdr:from>
    <xdr:ext cx="405111" cy="259045"/>
    <xdr:sp macro="" textlink="">
      <xdr:nvSpPr>
        <xdr:cNvPr id="64" name="【道路】&#10;有形固定資産減価償却率平均値テキスト">
          <a:extLst>
            <a:ext uri="{FF2B5EF4-FFF2-40B4-BE49-F238E27FC236}">
              <a16:creationId xmlns:a16="http://schemas.microsoft.com/office/drawing/2014/main" id="{00000000-0008-0000-0E00-000040000000}"/>
            </a:ext>
          </a:extLst>
        </xdr:cNvPr>
        <xdr:cNvSpPr txBox="1"/>
      </xdr:nvSpPr>
      <xdr:spPr>
        <a:xfrm>
          <a:off x="4673600" y="6522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4584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120106</xdr:rowOff>
    </xdr:from>
    <xdr:to>
      <xdr:col>20</xdr:col>
      <xdr:colOff>38100</xdr:colOff>
      <xdr:row>39</xdr:row>
      <xdr:rowOff>50256</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3746500" y="663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67854</xdr:rowOff>
    </xdr:from>
    <xdr:to>
      <xdr:col>15</xdr:col>
      <xdr:colOff>101600</xdr:colOff>
      <xdr:row>38</xdr:row>
      <xdr:rowOff>169454</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2857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5806</xdr:rowOff>
    </xdr:from>
    <xdr:to>
      <xdr:col>10</xdr:col>
      <xdr:colOff>165100</xdr:colOff>
      <xdr:row>38</xdr:row>
      <xdr:rowOff>107406</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1968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5806</xdr:rowOff>
    </xdr:from>
    <xdr:to>
      <xdr:col>6</xdr:col>
      <xdr:colOff>38100</xdr:colOff>
      <xdr:row>38</xdr:row>
      <xdr:rowOff>107406</xdr:rowOff>
    </xdr:to>
    <xdr:sp macro="" textlink="">
      <xdr:nvSpPr>
        <xdr:cNvPr id="69" name="フローチャート: 判断 68">
          <a:extLst>
            <a:ext uri="{FF2B5EF4-FFF2-40B4-BE49-F238E27FC236}">
              <a16:creationId xmlns:a16="http://schemas.microsoft.com/office/drawing/2014/main" id="{00000000-0008-0000-0E00-000045000000}"/>
            </a:ext>
          </a:extLst>
        </xdr:cNvPr>
        <xdr:cNvSpPr/>
      </xdr:nvSpPr>
      <xdr:spPr>
        <a:xfrm>
          <a:off x="1079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00000000-0008-0000-0E00-00004A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38463</xdr:rowOff>
    </xdr:from>
    <xdr:to>
      <xdr:col>24</xdr:col>
      <xdr:colOff>114300</xdr:colOff>
      <xdr:row>40</xdr:row>
      <xdr:rowOff>140063</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4584700" y="689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16890</xdr:rowOff>
    </xdr:from>
    <xdr:ext cx="405111" cy="259045"/>
    <xdr:sp macro="" textlink="">
      <xdr:nvSpPr>
        <xdr:cNvPr id="76" name="【道路】&#10;有形固定資産減価償却率該当値テキスト">
          <a:extLst>
            <a:ext uri="{FF2B5EF4-FFF2-40B4-BE49-F238E27FC236}">
              <a16:creationId xmlns:a16="http://schemas.microsoft.com/office/drawing/2014/main" id="{00000000-0008-0000-0E00-00004C000000}"/>
            </a:ext>
          </a:extLst>
        </xdr:cNvPr>
        <xdr:cNvSpPr txBox="1"/>
      </xdr:nvSpPr>
      <xdr:spPr>
        <a:xfrm>
          <a:off x="4673600" y="687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170724</xdr:rowOff>
    </xdr:from>
    <xdr:to>
      <xdr:col>20</xdr:col>
      <xdr:colOff>38100</xdr:colOff>
      <xdr:row>40</xdr:row>
      <xdr:rowOff>100874</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3746500" y="685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50074</xdr:rowOff>
    </xdr:from>
    <xdr:to>
      <xdr:col>24</xdr:col>
      <xdr:colOff>63500</xdr:colOff>
      <xdr:row>40</xdr:row>
      <xdr:rowOff>89263</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3797300" y="6908074"/>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128270</xdr:rowOff>
    </xdr:from>
    <xdr:to>
      <xdr:col>15</xdr:col>
      <xdr:colOff>101600</xdr:colOff>
      <xdr:row>40</xdr:row>
      <xdr:rowOff>58420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2857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7620</xdr:rowOff>
    </xdr:from>
    <xdr:to>
      <xdr:col>19</xdr:col>
      <xdr:colOff>177800</xdr:colOff>
      <xdr:row>40</xdr:row>
      <xdr:rowOff>50074</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908300" y="686562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85816</xdr:rowOff>
    </xdr:from>
    <xdr:to>
      <xdr:col>10</xdr:col>
      <xdr:colOff>165100</xdr:colOff>
      <xdr:row>40</xdr:row>
      <xdr:rowOff>15966</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968500" y="677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136616</xdr:rowOff>
    </xdr:from>
    <xdr:to>
      <xdr:col>15</xdr:col>
      <xdr:colOff>50800</xdr:colOff>
      <xdr:row>40</xdr:row>
      <xdr:rowOff>7620</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2019300" y="682316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71120</xdr:rowOff>
    </xdr:from>
    <xdr:to>
      <xdr:col>6</xdr:col>
      <xdr:colOff>38100</xdr:colOff>
      <xdr:row>39</xdr:row>
      <xdr:rowOff>1270</xdr:rowOff>
    </xdr:to>
    <xdr:sp macro="" textlink="">
      <xdr:nvSpPr>
        <xdr:cNvPr id="83" name="楕円 82">
          <a:extLst>
            <a:ext uri="{FF2B5EF4-FFF2-40B4-BE49-F238E27FC236}">
              <a16:creationId xmlns:a16="http://schemas.microsoft.com/office/drawing/2014/main" id="{00000000-0008-0000-0E00-000053000000}"/>
            </a:ext>
          </a:extLst>
        </xdr:cNvPr>
        <xdr:cNvSpPr/>
      </xdr:nvSpPr>
      <xdr:spPr>
        <a:xfrm>
          <a:off x="1079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121920</xdr:rowOff>
    </xdr:from>
    <xdr:to>
      <xdr:col>10</xdr:col>
      <xdr:colOff>114300</xdr:colOff>
      <xdr:row>39</xdr:row>
      <xdr:rowOff>136616</xdr:rowOff>
    </xdr:to>
    <xdr:cxnSp macro="">
      <xdr:nvCxnSpPr>
        <xdr:cNvPr id="84" name="直線コネクタ 83">
          <a:extLst>
            <a:ext uri="{FF2B5EF4-FFF2-40B4-BE49-F238E27FC236}">
              <a16:creationId xmlns:a16="http://schemas.microsoft.com/office/drawing/2014/main" id="{00000000-0008-0000-0E00-000054000000}"/>
            </a:ext>
          </a:extLst>
        </xdr:cNvPr>
        <xdr:cNvCxnSpPr/>
      </xdr:nvCxnSpPr>
      <xdr:spPr>
        <a:xfrm>
          <a:off x="1130300" y="6637020"/>
          <a:ext cx="8890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66783</xdr:rowOff>
    </xdr:from>
    <xdr:ext cx="405111" cy="259045"/>
    <xdr:sp macro="" textlink="">
      <xdr:nvSpPr>
        <xdr:cNvPr id="85" name="n_1aveValue【道路】&#10;有形固定資産減価償却率">
          <a:extLst>
            <a:ext uri="{FF2B5EF4-FFF2-40B4-BE49-F238E27FC236}">
              <a16:creationId xmlns:a16="http://schemas.microsoft.com/office/drawing/2014/main" id="{00000000-0008-0000-0E00-000055000000}"/>
            </a:ext>
          </a:extLst>
        </xdr:cNvPr>
        <xdr:cNvSpPr txBox="1"/>
      </xdr:nvSpPr>
      <xdr:spPr>
        <a:xfrm>
          <a:off x="3582044" y="641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14531</xdr:rowOff>
    </xdr:from>
    <xdr:ext cx="405111" cy="259045"/>
    <xdr:sp macro="" textlink="">
      <xdr:nvSpPr>
        <xdr:cNvPr id="86" name="n_2aveValue【道路】&#10;有形固定資産減価償却率">
          <a:extLst>
            <a:ext uri="{FF2B5EF4-FFF2-40B4-BE49-F238E27FC236}">
              <a16:creationId xmlns:a16="http://schemas.microsoft.com/office/drawing/2014/main" id="{00000000-0008-0000-0E00-000056000000}"/>
            </a:ext>
          </a:extLst>
        </xdr:cNvPr>
        <xdr:cNvSpPr txBox="1"/>
      </xdr:nvSpPr>
      <xdr:spPr>
        <a:xfrm>
          <a:off x="2705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123933</xdr:rowOff>
    </xdr:from>
    <xdr:ext cx="405111" cy="259045"/>
    <xdr:sp macro="" textlink="">
      <xdr:nvSpPr>
        <xdr:cNvPr id="87" name="n_3aveValue【道路】&#10;有形固定資産減価償却率">
          <a:extLst>
            <a:ext uri="{FF2B5EF4-FFF2-40B4-BE49-F238E27FC236}">
              <a16:creationId xmlns:a16="http://schemas.microsoft.com/office/drawing/2014/main" id="{00000000-0008-0000-0E00-000057000000}"/>
            </a:ext>
          </a:extLst>
        </xdr:cNvPr>
        <xdr:cNvSpPr txBox="1"/>
      </xdr:nvSpPr>
      <xdr:spPr>
        <a:xfrm>
          <a:off x="1816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123933</xdr:rowOff>
    </xdr:from>
    <xdr:ext cx="405111" cy="259045"/>
    <xdr:sp macro="" textlink="">
      <xdr:nvSpPr>
        <xdr:cNvPr id="88" name="n_4aveValue【道路】&#10;有形固定資産減価償却率">
          <a:extLst>
            <a:ext uri="{FF2B5EF4-FFF2-40B4-BE49-F238E27FC236}">
              <a16:creationId xmlns:a16="http://schemas.microsoft.com/office/drawing/2014/main" id="{00000000-0008-0000-0E00-000058000000}"/>
            </a:ext>
          </a:extLst>
        </xdr:cNvPr>
        <xdr:cNvSpPr txBox="1"/>
      </xdr:nvSpPr>
      <xdr:spPr>
        <a:xfrm>
          <a:off x="927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92001</xdr:rowOff>
    </xdr:from>
    <xdr:ext cx="405111" cy="259045"/>
    <xdr:sp macro="" textlink="">
      <xdr:nvSpPr>
        <xdr:cNvPr id="89" name="n_1mainValue【道路】&#10;有形固定資産減価償却率">
          <a:extLst>
            <a:ext uri="{FF2B5EF4-FFF2-40B4-BE49-F238E27FC236}">
              <a16:creationId xmlns:a16="http://schemas.microsoft.com/office/drawing/2014/main" id="{00000000-0008-0000-0E00-000059000000}"/>
            </a:ext>
          </a:extLst>
        </xdr:cNvPr>
        <xdr:cNvSpPr txBox="1"/>
      </xdr:nvSpPr>
      <xdr:spPr>
        <a:xfrm>
          <a:off x="3582044" y="695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49547</xdr:rowOff>
    </xdr:from>
    <xdr:ext cx="405111" cy="259045"/>
    <xdr:sp macro="" textlink="">
      <xdr:nvSpPr>
        <xdr:cNvPr id="90" name="n_2mainValue【道路】&#10;有形固定資産減価償却率">
          <a:extLst>
            <a:ext uri="{FF2B5EF4-FFF2-40B4-BE49-F238E27FC236}">
              <a16:creationId xmlns:a16="http://schemas.microsoft.com/office/drawing/2014/main" id="{00000000-0008-0000-0E00-00005A000000}"/>
            </a:ext>
          </a:extLst>
        </xdr:cNvPr>
        <xdr:cNvSpPr txBox="1"/>
      </xdr:nvSpPr>
      <xdr:spPr>
        <a:xfrm>
          <a:off x="2705744" y="690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7093</xdr:rowOff>
    </xdr:from>
    <xdr:ext cx="405111" cy="259045"/>
    <xdr:sp macro="" textlink="">
      <xdr:nvSpPr>
        <xdr:cNvPr id="91" name="n_3mainValue【道路】&#10;有形固定資産減価償却率">
          <a:extLst>
            <a:ext uri="{FF2B5EF4-FFF2-40B4-BE49-F238E27FC236}">
              <a16:creationId xmlns:a16="http://schemas.microsoft.com/office/drawing/2014/main" id="{00000000-0008-0000-0E00-00005B000000}"/>
            </a:ext>
          </a:extLst>
        </xdr:cNvPr>
        <xdr:cNvSpPr txBox="1"/>
      </xdr:nvSpPr>
      <xdr:spPr>
        <a:xfrm>
          <a:off x="1816744" y="686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163847</xdr:rowOff>
    </xdr:from>
    <xdr:ext cx="405111" cy="259045"/>
    <xdr:sp macro="" textlink="">
      <xdr:nvSpPr>
        <xdr:cNvPr id="92" name="n_4mainValue【道路】&#10;有形固定資産減価償却率">
          <a:extLst>
            <a:ext uri="{FF2B5EF4-FFF2-40B4-BE49-F238E27FC236}">
              <a16:creationId xmlns:a16="http://schemas.microsoft.com/office/drawing/2014/main" id="{00000000-0008-0000-0E00-00005C000000}"/>
            </a:ext>
          </a:extLst>
        </xdr:cNvPr>
        <xdr:cNvSpPr txBox="1"/>
      </xdr:nvSpPr>
      <xdr:spPr>
        <a:xfrm>
          <a:off x="927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9" name="正方形/長方形 98">
          <a:extLst>
            <a:ext uri="{FF2B5EF4-FFF2-40B4-BE49-F238E27FC236}">
              <a16:creationId xmlns:a16="http://schemas.microsoft.com/office/drawing/2014/main" id="{00000000-0008-0000-0E00-000063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0" name="正方形/長方形 99">
          <a:extLst>
            <a:ext uri="{FF2B5EF4-FFF2-40B4-BE49-F238E27FC236}">
              <a16:creationId xmlns:a16="http://schemas.microsoft.com/office/drawing/2014/main" id="{00000000-0008-0000-0E00-000064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00000000-0008-0000-0E00-00007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2794</xdr:rowOff>
    </xdr:from>
    <xdr:to>
      <xdr:col>54</xdr:col>
      <xdr:colOff>189865</xdr:colOff>
      <xdr:row>42</xdr:row>
      <xdr:rowOff>37465</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flipV="1">
          <a:off x="10476865" y="5660644"/>
          <a:ext cx="0" cy="1577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41292</xdr:rowOff>
    </xdr:from>
    <xdr:ext cx="469744" cy="259045"/>
    <xdr:sp macro="" textlink="">
      <xdr:nvSpPr>
        <xdr:cNvPr id="117" name="【道路】&#10;一人当たり延長最小値テキスト">
          <a:extLst>
            <a:ext uri="{FF2B5EF4-FFF2-40B4-BE49-F238E27FC236}">
              <a16:creationId xmlns:a16="http://schemas.microsoft.com/office/drawing/2014/main" id="{00000000-0008-0000-0E00-000075000000}"/>
            </a:ext>
          </a:extLst>
        </xdr:cNvPr>
        <xdr:cNvSpPr txBox="1"/>
      </xdr:nvSpPr>
      <xdr:spPr>
        <a:xfrm>
          <a:off x="10515600" y="724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37465</xdr:rowOff>
    </xdr:from>
    <xdr:to>
      <xdr:col>55</xdr:col>
      <xdr:colOff>88900</xdr:colOff>
      <xdr:row>42</xdr:row>
      <xdr:rowOff>37465</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723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120921</xdr:rowOff>
    </xdr:from>
    <xdr:ext cx="599010" cy="259045"/>
    <xdr:sp macro="" textlink="">
      <xdr:nvSpPr>
        <xdr:cNvPr id="119" name="【道路】&#10;一人当たり延長最大値テキスト">
          <a:extLst>
            <a:ext uri="{FF2B5EF4-FFF2-40B4-BE49-F238E27FC236}">
              <a16:creationId xmlns:a16="http://schemas.microsoft.com/office/drawing/2014/main" id="{00000000-0008-0000-0E00-000077000000}"/>
            </a:ext>
          </a:extLst>
        </xdr:cNvPr>
        <xdr:cNvSpPr txBox="1"/>
      </xdr:nvSpPr>
      <xdr:spPr>
        <a:xfrm>
          <a:off x="10515600" y="543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2794</xdr:rowOff>
    </xdr:from>
    <xdr:to>
      <xdr:col>55</xdr:col>
      <xdr:colOff>88900</xdr:colOff>
      <xdr:row>33</xdr:row>
      <xdr:rowOff>2794</xdr:rowOff>
    </xdr:to>
    <xdr:cxnSp macro="">
      <xdr:nvCxnSpPr>
        <xdr:cNvPr id="120" name="直線コネクタ 119">
          <a:extLst>
            <a:ext uri="{FF2B5EF4-FFF2-40B4-BE49-F238E27FC236}">
              <a16:creationId xmlns:a16="http://schemas.microsoft.com/office/drawing/2014/main" id="{00000000-0008-0000-0E00-000078000000}"/>
            </a:ext>
          </a:extLst>
        </xdr:cNvPr>
        <xdr:cNvCxnSpPr/>
      </xdr:nvCxnSpPr>
      <xdr:spPr>
        <a:xfrm>
          <a:off x="10388600" y="5660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82516</xdr:rowOff>
    </xdr:from>
    <xdr:ext cx="534377" cy="259045"/>
    <xdr:sp macro="" textlink="">
      <xdr:nvSpPr>
        <xdr:cNvPr id="121" name="【道路】&#10;一人当たり延長平均値テキスト">
          <a:extLst>
            <a:ext uri="{FF2B5EF4-FFF2-40B4-BE49-F238E27FC236}">
              <a16:creationId xmlns:a16="http://schemas.microsoft.com/office/drawing/2014/main" id="{00000000-0008-0000-0E00-000079000000}"/>
            </a:ext>
          </a:extLst>
        </xdr:cNvPr>
        <xdr:cNvSpPr txBox="1"/>
      </xdr:nvSpPr>
      <xdr:spPr>
        <a:xfrm>
          <a:off x="10515600" y="6940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104089</xdr:rowOff>
    </xdr:from>
    <xdr:to>
      <xdr:col>55</xdr:col>
      <xdr:colOff>50800</xdr:colOff>
      <xdr:row>41</xdr:row>
      <xdr:rowOff>34239</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10426700" y="696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79540</xdr:rowOff>
    </xdr:from>
    <xdr:to>
      <xdr:col>50</xdr:col>
      <xdr:colOff>165100</xdr:colOff>
      <xdr:row>41</xdr:row>
      <xdr:rowOff>9690</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9588500" y="693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75794</xdr:rowOff>
    </xdr:from>
    <xdr:to>
      <xdr:col>46</xdr:col>
      <xdr:colOff>38100</xdr:colOff>
      <xdr:row>41</xdr:row>
      <xdr:rowOff>5944</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8699500" y="69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76479</xdr:rowOff>
    </xdr:from>
    <xdr:to>
      <xdr:col>41</xdr:col>
      <xdr:colOff>101600</xdr:colOff>
      <xdr:row>41</xdr:row>
      <xdr:rowOff>6629</xdr:rowOff>
    </xdr:to>
    <xdr:sp macro="" textlink="">
      <xdr:nvSpPr>
        <xdr:cNvPr id="125" name="フローチャート: 判断 124">
          <a:extLst>
            <a:ext uri="{FF2B5EF4-FFF2-40B4-BE49-F238E27FC236}">
              <a16:creationId xmlns:a16="http://schemas.microsoft.com/office/drawing/2014/main" id="{00000000-0008-0000-0E00-00007D000000}"/>
            </a:ext>
          </a:extLst>
        </xdr:cNvPr>
        <xdr:cNvSpPr/>
      </xdr:nvSpPr>
      <xdr:spPr>
        <a:xfrm>
          <a:off x="7810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113017</xdr:rowOff>
    </xdr:from>
    <xdr:to>
      <xdr:col>36</xdr:col>
      <xdr:colOff>165100</xdr:colOff>
      <xdr:row>41</xdr:row>
      <xdr:rowOff>43167</xdr:rowOff>
    </xdr:to>
    <xdr:sp macro="" textlink="">
      <xdr:nvSpPr>
        <xdr:cNvPr id="126" name="フローチャート: 判断 125">
          <a:extLst>
            <a:ext uri="{FF2B5EF4-FFF2-40B4-BE49-F238E27FC236}">
              <a16:creationId xmlns:a16="http://schemas.microsoft.com/office/drawing/2014/main" id="{00000000-0008-0000-0E00-00007E000000}"/>
            </a:ext>
          </a:extLst>
        </xdr:cNvPr>
        <xdr:cNvSpPr/>
      </xdr:nvSpPr>
      <xdr:spPr>
        <a:xfrm>
          <a:off x="6921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E00-000083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90284</xdr:rowOff>
    </xdr:from>
    <xdr:to>
      <xdr:col>55</xdr:col>
      <xdr:colOff>50800</xdr:colOff>
      <xdr:row>40</xdr:row>
      <xdr:rowOff>20434</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10426700" y="677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113161</xdr:rowOff>
    </xdr:from>
    <xdr:ext cx="534377" cy="259045"/>
    <xdr:sp macro="" textlink="">
      <xdr:nvSpPr>
        <xdr:cNvPr id="133" name="【道路】&#10;一人当たり延長該当値テキスト">
          <a:extLst>
            <a:ext uri="{FF2B5EF4-FFF2-40B4-BE49-F238E27FC236}">
              <a16:creationId xmlns:a16="http://schemas.microsoft.com/office/drawing/2014/main" id="{00000000-0008-0000-0E00-000085000000}"/>
            </a:ext>
          </a:extLst>
        </xdr:cNvPr>
        <xdr:cNvSpPr txBox="1"/>
      </xdr:nvSpPr>
      <xdr:spPr>
        <a:xfrm>
          <a:off x="10515600" y="662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97651</xdr:rowOff>
    </xdr:from>
    <xdr:to>
      <xdr:col>50</xdr:col>
      <xdr:colOff>165100</xdr:colOff>
      <xdr:row>40</xdr:row>
      <xdr:rowOff>27801</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9588500" y="678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141084</xdr:rowOff>
    </xdr:from>
    <xdr:to>
      <xdr:col>55</xdr:col>
      <xdr:colOff>0</xdr:colOff>
      <xdr:row>39</xdr:row>
      <xdr:rowOff>148451</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9639300" y="6827634"/>
          <a:ext cx="838200" cy="7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103975</xdr:rowOff>
    </xdr:from>
    <xdr:to>
      <xdr:col>46</xdr:col>
      <xdr:colOff>38100</xdr:colOff>
      <xdr:row>40</xdr:row>
      <xdr:rowOff>34125</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8699500" y="679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148451</xdr:rowOff>
    </xdr:from>
    <xdr:to>
      <xdr:col>50</xdr:col>
      <xdr:colOff>114300</xdr:colOff>
      <xdr:row>39</xdr:row>
      <xdr:rowOff>154775</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8750300" y="6835001"/>
          <a:ext cx="889000" cy="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110503</xdr:rowOff>
    </xdr:from>
    <xdr:to>
      <xdr:col>41</xdr:col>
      <xdr:colOff>101600</xdr:colOff>
      <xdr:row>40</xdr:row>
      <xdr:rowOff>40653</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7810500" y="679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154775</xdr:rowOff>
    </xdr:from>
    <xdr:to>
      <xdr:col>45</xdr:col>
      <xdr:colOff>177800</xdr:colOff>
      <xdr:row>39</xdr:row>
      <xdr:rowOff>161303</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7861300" y="6841325"/>
          <a:ext cx="889000" cy="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129299</xdr:rowOff>
    </xdr:from>
    <xdr:to>
      <xdr:col>36</xdr:col>
      <xdr:colOff>165100</xdr:colOff>
      <xdr:row>41</xdr:row>
      <xdr:rowOff>59449</xdr:rowOff>
    </xdr:to>
    <xdr:sp macro="" textlink="">
      <xdr:nvSpPr>
        <xdr:cNvPr id="140" name="楕円 139">
          <a:extLst>
            <a:ext uri="{FF2B5EF4-FFF2-40B4-BE49-F238E27FC236}">
              <a16:creationId xmlns:a16="http://schemas.microsoft.com/office/drawing/2014/main" id="{00000000-0008-0000-0E00-00008C000000}"/>
            </a:ext>
          </a:extLst>
        </xdr:cNvPr>
        <xdr:cNvSpPr/>
      </xdr:nvSpPr>
      <xdr:spPr>
        <a:xfrm>
          <a:off x="6921500" y="698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161303</xdr:rowOff>
    </xdr:from>
    <xdr:to>
      <xdr:col>41</xdr:col>
      <xdr:colOff>50800</xdr:colOff>
      <xdr:row>41</xdr:row>
      <xdr:rowOff>8649</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flipV="1">
          <a:off x="6972300" y="6847853"/>
          <a:ext cx="889000" cy="19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817</xdr:rowOff>
    </xdr:from>
    <xdr:ext cx="534377" cy="259045"/>
    <xdr:sp macro="" textlink="">
      <xdr:nvSpPr>
        <xdr:cNvPr id="142" name="n_1aveValue【道路】&#10;一人当たり延長">
          <a:extLst>
            <a:ext uri="{FF2B5EF4-FFF2-40B4-BE49-F238E27FC236}">
              <a16:creationId xmlns:a16="http://schemas.microsoft.com/office/drawing/2014/main" id="{00000000-0008-0000-0E00-00008E000000}"/>
            </a:ext>
          </a:extLst>
        </xdr:cNvPr>
        <xdr:cNvSpPr txBox="1"/>
      </xdr:nvSpPr>
      <xdr:spPr>
        <a:xfrm>
          <a:off x="9359411" y="703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168521</xdr:rowOff>
    </xdr:from>
    <xdr:ext cx="534377" cy="259045"/>
    <xdr:sp macro="" textlink="">
      <xdr:nvSpPr>
        <xdr:cNvPr id="143" name="n_2aveValue【道路】&#10;一人当たり延長">
          <a:extLst>
            <a:ext uri="{FF2B5EF4-FFF2-40B4-BE49-F238E27FC236}">
              <a16:creationId xmlns:a16="http://schemas.microsoft.com/office/drawing/2014/main" id="{00000000-0008-0000-0E00-00008F000000}"/>
            </a:ext>
          </a:extLst>
        </xdr:cNvPr>
        <xdr:cNvSpPr txBox="1"/>
      </xdr:nvSpPr>
      <xdr:spPr>
        <a:xfrm>
          <a:off x="8483111" y="702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169206</xdr:rowOff>
    </xdr:from>
    <xdr:ext cx="534377" cy="259045"/>
    <xdr:sp macro="" textlink="">
      <xdr:nvSpPr>
        <xdr:cNvPr id="144" name="n_3aveValue【道路】&#10;一人当たり延長">
          <a:extLst>
            <a:ext uri="{FF2B5EF4-FFF2-40B4-BE49-F238E27FC236}">
              <a16:creationId xmlns:a16="http://schemas.microsoft.com/office/drawing/2014/main" id="{00000000-0008-0000-0E00-000090000000}"/>
            </a:ext>
          </a:extLst>
        </xdr:cNvPr>
        <xdr:cNvSpPr txBox="1"/>
      </xdr:nvSpPr>
      <xdr:spPr>
        <a:xfrm>
          <a:off x="7594111" y="702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59694</xdr:rowOff>
    </xdr:from>
    <xdr:ext cx="534377" cy="259045"/>
    <xdr:sp macro="" textlink="">
      <xdr:nvSpPr>
        <xdr:cNvPr id="145" name="n_4aveValue【道路】&#10;一人当たり延長">
          <a:extLst>
            <a:ext uri="{FF2B5EF4-FFF2-40B4-BE49-F238E27FC236}">
              <a16:creationId xmlns:a16="http://schemas.microsoft.com/office/drawing/2014/main" id="{00000000-0008-0000-0E00-000091000000}"/>
            </a:ext>
          </a:extLst>
        </xdr:cNvPr>
        <xdr:cNvSpPr txBox="1"/>
      </xdr:nvSpPr>
      <xdr:spPr>
        <a:xfrm>
          <a:off x="6705111" y="674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44328</xdr:rowOff>
    </xdr:from>
    <xdr:ext cx="534377" cy="259045"/>
    <xdr:sp macro="" textlink="">
      <xdr:nvSpPr>
        <xdr:cNvPr id="146" name="n_1mainValue【道路】&#10;一人当たり延長">
          <a:extLst>
            <a:ext uri="{FF2B5EF4-FFF2-40B4-BE49-F238E27FC236}">
              <a16:creationId xmlns:a16="http://schemas.microsoft.com/office/drawing/2014/main" id="{00000000-0008-0000-0E00-000092000000}"/>
            </a:ext>
          </a:extLst>
        </xdr:cNvPr>
        <xdr:cNvSpPr txBox="1"/>
      </xdr:nvSpPr>
      <xdr:spPr>
        <a:xfrm>
          <a:off x="9359411" y="655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50652</xdr:rowOff>
    </xdr:from>
    <xdr:ext cx="534377" cy="259045"/>
    <xdr:sp macro="" textlink="">
      <xdr:nvSpPr>
        <xdr:cNvPr id="147" name="n_2mainValue【道路】&#10;一人当たり延長">
          <a:extLst>
            <a:ext uri="{FF2B5EF4-FFF2-40B4-BE49-F238E27FC236}">
              <a16:creationId xmlns:a16="http://schemas.microsoft.com/office/drawing/2014/main" id="{00000000-0008-0000-0E00-000093000000}"/>
            </a:ext>
          </a:extLst>
        </xdr:cNvPr>
        <xdr:cNvSpPr txBox="1"/>
      </xdr:nvSpPr>
      <xdr:spPr>
        <a:xfrm>
          <a:off x="8483111" y="656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57180</xdr:rowOff>
    </xdr:from>
    <xdr:ext cx="534377" cy="259045"/>
    <xdr:sp macro="" textlink="">
      <xdr:nvSpPr>
        <xdr:cNvPr id="148" name="n_3mainValue【道路】&#10;一人当たり延長">
          <a:extLst>
            <a:ext uri="{FF2B5EF4-FFF2-40B4-BE49-F238E27FC236}">
              <a16:creationId xmlns:a16="http://schemas.microsoft.com/office/drawing/2014/main" id="{00000000-0008-0000-0E00-000094000000}"/>
            </a:ext>
          </a:extLst>
        </xdr:cNvPr>
        <xdr:cNvSpPr txBox="1"/>
      </xdr:nvSpPr>
      <xdr:spPr>
        <a:xfrm>
          <a:off x="7594111" y="657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50576</xdr:rowOff>
    </xdr:from>
    <xdr:ext cx="534377" cy="259045"/>
    <xdr:sp macro="" textlink="">
      <xdr:nvSpPr>
        <xdr:cNvPr id="149" name="n_4mainValue【道路】&#10;一人当たり延長">
          <a:extLst>
            <a:ext uri="{FF2B5EF4-FFF2-40B4-BE49-F238E27FC236}">
              <a16:creationId xmlns:a16="http://schemas.microsoft.com/office/drawing/2014/main" id="{00000000-0008-0000-0E00-000095000000}"/>
            </a:ext>
          </a:extLst>
        </xdr:cNvPr>
        <xdr:cNvSpPr txBox="1"/>
      </xdr:nvSpPr>
      <xdr:spPr>
        <a:xfrm>
          <a:off x="6705111" y="708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00000000-0008-0000-0E00-00009D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E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64</xdr:row>
      <xdr:rowOff>91440</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flipV="1">
          <a:off x="4634865" y="963168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95267</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E00-0000AE000000}"/>
            </a:ext>
          </a:extLst>
        </xdr:cNvPr>
        <xdr:cNvSpPr txBox="1"/>
      </xdr:nvSpPr>
      <xdr:spPr>
        <a:xfrm>
          <a:off x="4673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91440</xdr:rowOff>
    </xdr:from>
    <xdr:to>
      <xdr:col>24</xdr:col>
      <xdr:colOff>152400</xdr:colOff>
      <xdr:row>64</xdr:row>
      <xdr:rowOff>91440</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148607</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E00-0000B0000000}"/>
            </a:ext>
          </a:extLst>
        </xdr:cNvPr>
        <xdr:cNvSpPr txBox="1"/>
      </xdr:nvSpPr>
      <xdr:spPr>
        <a:xfrm>
          <a:off x="4673600" y="94069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4546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113047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E00-0000B2000000}"/>
            </a:ext>
          </a:extLst>
        </xdr:cNvPr>
        <xdr:cNvSpPr txBox="1"/>
      </xdr:nvSpPr>
      <xdr:spPr>
        <a:xfrm>
          <a:off x="4673600" y="10400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90170</xdr:rowOff>
    </xdr:from>
    <xdr:to>
      <xdr:col>24</xdr:col>
      <xdr:colOff>114300</xdr:colOff>
      <xdr:row>62</xdr:row>
      <xdr:rowOff>20320</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4584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107315</xdr:rowOff>
    </xdr:from>
    <xdr:to>
      <xdr:col>20</xdr:col>
      <xdr:colOff>38100</xdr:colOff>
      <xdr:row>62</xdr:row>
      <xdr:rowOff>37465</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3746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86360</xdr:rowOff>
    </xdr:from>
    <xdr:to>
      <xdr:col>15</xdr:col>
      <xdr:colOff>101600</xdr:colOff>
      <xdr:row>62</xdr:row>
      <xdr:rowOff>16510</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2857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53975</xdr:rowOff>
    </xdr:from>
    <xdr:to>
      <xdr:col>10</xdr:col>
      <xdr:colOff>165100</xdr:colOff>
      <xdr:row>61</xdr:row>
      <xdr:rowOff>155575</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968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27305</xdr:rowOff>
    </xdr:from>
    <xdr:to>
      <xdr:col>6</xdr:col>
      <xdr:colOff>38100</xdr:colOff>
      <xdr:row>61</xdr:row>
      <xdr:rowOff>128905</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079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15875</xdr:rowOff>
    </xdr:from>
    <xdr:to>
      <xdr:col>24</xdr:col>
      <xdr:colOff>114300</xdr:colOff>
      <xdr:row>62</xdr:row>
      <xdr:rowOff>117475</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4584700" y="1064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165752</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E00-0000BE000000}"/>
            </a:ext>
          </a:extLst>
        </xdr:cNvPr>
        <xdr:cNvSpPr txBox="1"/>
      </xdr:nvSpPr>
      <xdr:spPr>
        <a:xfrm>
          <a:off x="4673600" y="1062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168275</xdr:rowOff>
    </xdr:from>
    <xdr:to>
      <xdr:col>20</xdr:col>
      <xdr:colOff>38100</xdr:colOff>
      <xdr:row>62</xdr:row>
      <xdr:rowOff>98425</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3746500" y="1062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47625</xdr:rowOff>
    </xdr:from>
    <xdr:to>
      <xdr:col>24</xdr:col>
      <xdr:colOff>63500</xdr:colOff>
      <xdr:row>62</xdr:row>
      <xdr:rowOff>66675</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3797300" y="1067752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151130</xdr:rowOff>
    </xdr:from>
    <xdr:to>
      <xdr:col>15</xdr:col>
      <xdr:colOff>101600</xdr:colOff>
      <xdr:row>62</xdr:row>
      <xdr:rowOff>81280</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2857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30480</xdr:rowOff>
    </xdr:from>
    <xdr:to>
      <xdr:col>19</xdr:col>
      <xdr:colOff>177800</xdr:colOff>
      <xdr:row>62</xdr:row>
      <xdr:rowOff>47625</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908300" y="106603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126365</xdr:rowOff>
    </xdr:from>
    <xdr:to>
      <xdr:col>10</xdr:col>
      <xdr:colOff>165100</xdr:colOff>
      <xdr:row>62</xdr:row>
      <xdr:rowOff>56515</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968500" y="1058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5715</xdr:rowOff>
    </xdr:from>
    <xdr:to>
      <xdr:col>15</xdr:col>
      <xdr:colOff>50800</xdr:colOff>
      <xdr:row>62</xdr:row>
      <xdr:rowOff>30480</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2019300" y="1063561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101600</xdr:rowOff>
    </xdr:from>
    <xdr:to>
      <xdr:col>6</xdr:col>
      <xdr:colOff>38100</xdr:colOff>
      <xdr:row>62</xdr:row>
      <xdr:rowOff>31750</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1079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152400</xdr:rowOff>
    </xdr:from>
    <xdr:to>
      <xdr:col>10</xdr:col>
      <xdr:colOff>114300</xdr:colOff>
      <xdr:row>62</xdr:row>
      <xdr:rowOff>5715</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1130300" y="1061085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53992</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3582044" y="10340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33037</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2705744" y="10320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652</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1816744" y="1028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145432</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927744" y="1026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89552</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3582044" y="1071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72407</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2705744" y="1070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47642</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1816744" y="1067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22877</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927744"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E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48662</xdr:rowOff>
    </xdr:from>
    <xdr:to>
      <xdr:col>54</xdr:col>
      <xdr:colOff>189865</xdr:colOff>
      <xdr:row>63</xdr:row>
      <xdr:rowOff>164542</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flipV="1">
          <a:off x="10476865" y="9649862"/>
          <a:ext cx="0" cy="1316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168369</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E00-0000E5000000}"/>
            </a:ext>
          </a:extLst>
        </xdr:cNvPr>
        <xdr:cNvSpPr txBox="1"/>
      </xdr:nvSpPr>
      <xdr:spPr>
        <a:xfrm>
          <a:off x="10515600" y="1096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164542</xdr:rowOff>
    </xdr:from>
    <xdr:to>
      <xdr:col>55</xdr:col>
      <xdr:colOff>88900</xdr:colOff>
      <xdr:row>63</xdr:row>
      <xdr:rowOff>164542</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a:off x="10388600" y="10965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166789</xdr:rowOff>
    </xdr:from>
    <xdr:ext cx="599010"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E00-0000E7000000}"/>
            </a:ext>
          </a:extLst>
        </xdr:cNvPr>
        <xdr:cNvSpPr txBox="1"/>
      </xdr:nvSpPr>
      <xdr:spPr>
        <a:xfrm>
          <a:off x="10515600" y="9425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48662</xdr:rowOff>
    </xdr:from>
    <xdr:to>
      <xdr:col>55</xdr:col>
      <xdr:colOff>88900</xdr:colOff>
      <xdr:row>56</xdr:row>
      <xdr:rowOff>48662</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10388600" y="964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39723</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E00-0000E9000000}"/>
            </a:ext>
          </a:extLst>
        </xdr:cNvPr>
        <xdr:cNvSpPr txBox="1"/>
      </xdr:nvSpPr>
      <xdr:spPr>
        <a:xfrm>
          <a:off x="10515600" y="10498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61296</xdr:rowOff>
    </xdr:from>
    <xdr:to>
      <xdr:col>55</xdr:col>
      <xdr:colOff>50800</xdr:colOff>
      <xdr:row>61</xdr:row>
      <xdr:rowOff>162896</xdr:rowOff>
    </xdr:to>
    <xdr:sp macro="" textlink="">
      <xdr:nvSpPr>
        <xdr:cNvPr id="234" name="フローチャート: 判断 233">
          <a:extLst>
            <a:ext uri="{FF2B5EF4-FFF2-40B4-BE49-F238E27FC236}">
              <a16:creationId xmlns:a16="http://schemas.microsoft.com/office/drawing/2014/main" id="{00000000-0008-0000-0E00-0000EA000000}"/>
            </a:ext>
          </a:extLst>
        </xdr:cNvPr>
        <xdr:cNvSpPr/>
      </xdr:nvSpPr>
      <xdr:spPr>
        <a:xfrm>
          <a:off x="10426700" y="105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40210</xdr:rowOff>
    </xdr:from>
    <xdr:to>
      <xdr:col>50</xdr:col>
      <xdr:colOff>165100</xdr:colOff>
      <xdr:row>61</xdr:row>
      <xdr:rowOff>141810</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9588500" y="104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28815</xdr:rowOff>
    </xdr:from>
    <xdr:to>
      <xdr:col>46</xdr:col>
      <xdr:colOff>38100</xdr:colOff>
      <xdr:row>61</xdr:row>
      <xdr:rowOff>130415</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8699500" y="1048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38441</xdr:rowOff>
    </xdr:from>
    <xdr:to>
      <xdr:col>41</xdr:col>
      <xdr:colOff>101600</xdr:colOff>
      <xdr:row>61</xdr:row>
      <xdr:rowOff>140041</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7810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62702</xdr:rowOff>
    </xdr:from>
    <xdr:to>
      <xdr:col>36</xdr:col>
      <xdr:colOff>165100</xdr:colOff>
      <xdr:row>61</xdr:row>
      <xdr:rowOff>164302</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6921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165177</xdr:rowOff>
    </xdr:from>
    <xdr:to>
      <xdr:col>55</xdr:col>
      <xdr:colOff>50800</xdr:colOff>
      <xdr:row>59</xdr:row>
      <xdr:rowOff>95327</xdr:rowOff>
    </xdr:to>
    <xdr:sp macro="" textlink="">
      <xdr:nvSpPr>
        <xdr:cNvPr id="244" name="楕円 243">
          <a:extLst>
            <a:ext uri="{FF2B5EF4-FFF2-40B4-BE49-F238E27FC236}">
              <a16:creationId xmlns:a16="http://schemas.microsoft.com/office/drawing/2014/main" id="{00000000-0008-0000-0E00-0000F4000000}"/>
            </a:ext>
          </a:extLst>
        </xdr:cNvPr>
        <xdr:cNvSpPr/>
      </xdr:nvSpPr>
      <xdr:spPr>
        <a:xfrm>
          <a:off x="10426700" y="1010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16604</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E00-0000F5000000}"/>
            </a:ext>
          </a:extLst>
        </xdr:cNvPr>
        <xdr:cNvSpPr txBox="1"/>
      </xdr:nvSpPr>
      <xdr:spPr>
        <a:xfrm>
          <a:off x="10515600" y="9960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11994</xdr:rowOff>
    </xdr:from>
    <xdr:to>
      <xdr:col>50</xdr:col>
      <xdr:colOff>165100</xdr:colOff>
      <xdr:row>59</xdr:row>
      <xdr:rowOff>113594</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9588500" y="1012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44527</xdr:rowOff>
    </xdr:from>
    <xdr:to>
      <xdr:col>55</xdr:col>
      <xdr:colOff>0</xdr:colOff>
      <xdr:row>59</xdr:row>
      <xdr:rowOff>62794</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flipV="1">
          <a:off x="9639300" y="10160077"/>
          <a:ext cx="838200" cy="1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29553</xdr:rowOff>
    </xdr:from>
    <xdr:to>
      <xdr:col>46</xdr:col>
      <xdr:colOff>38100</xdr:colOff>
      <xdr:row>59</xdr:row>
      <xdr:rowOff>131153</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8699500" y="1014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62794</xdr:rowOff>
    </xdr:from>
    <xdr:to>
      <xdr:col>50</xdr:col>
      <xdr:colOff>114300</xdr:colOff>
      <xdr:row>59</xdr:row>
      <xdr:rowOff>80353</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8750300" y="10178344"/>
          <a:ext cx="889000" cy="1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42151</xdr:rowOff>
    </xdr:from>
    <xdr:to>
      <xdr:col>41</xdr:col>
      <xdr:colOff>101600</xdr:colOff>
      <xdr:row>59</xdr:row>
      <xdr:rowOff>143751</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7810500" y="1015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80353</xdr:rowOff>
    </xdr:from>
    <xdr:to>
      <xdr:col>45</xdr:col>
      <xdr:colOff>177800</xdr:colOff>
      <xdr:row>59</xdr:row>
      <xdr:rowOff>92951</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7861300" y="10195903"/>
          <a:ext cx="889000" cy="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54848</xdr:rowOff>
    </xdr:from>
    <xdr:to>
      <xdr:col>36</xdr:col>
      <xdr:colOff>165100</xdr:colOff>
      <xdr:row>59</xdr:row>
      <xdr:rowOff>156448</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6921500" y="1017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92951</xdr:rowOff>
    </xdr:from>
    <xdr:to>
      <xdr:col>41</xdr:col>
      <xdr:colOff>50800</xdr:colOff>
      <xdr:row>59</xdr:row>
      <xdr:rowOff>105648</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6972300" y="10208501"/>
          <a:ext cx="889000" cy="1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132937</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E00-0000FE000000}"/>
            </a:ext>
          </a:extLst>
        </xdr:cNvPr>
        <xdr:cNvSpPr txBox="1"/>
      </xdr:nvSpPr>
      <xdr:spPr>
        <a:xfrm>
          <a:off x="9327095" y="10591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121542</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8450795" y="105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131168</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7561795" y="10589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155429</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6672795" y="1061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130121</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9327095" y="990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147680</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8450795" y="9920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160278</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7561795" y="9932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1525</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6672795" y="9945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00000000-0008-0000-0E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43814</xdr:rowOff>
    </xdr:from>
    <xdr:to>
      <xdr:col>24</xdr:col>
      <xdr:colOff>62865</xdr:colOff>
      <xdr:row>86</xdr:row>
      <xdr:rowOff>108586</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flipV="1">
          <a:off x="4634865" y="13588364"/>
          <a:ext cx="0" cy="1264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87" name="【公営住宅】&#10;有形固定資産減価償却率最小値テキスト">
          <a:extLst>
            <a:ext uri="{FF2B5EF4-FFF2-40B4-BE49-F238E27FC236}">
              <a16:creationId xmlns:a16="http://schemas.microsoft.com/office/drawing/2014/main" id="{00000000-0008-0000-0E00-00001F010000}"/>
            </a:ext>
          </a:extLst>
        </xdr:cNvPr>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161941</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00000000-0008-0000-0E00-000021010000}"/>
            </a:ext>
          </a:extLst>
        </xdr:cNvPr>
        <xdr:cNvSpPr txBox="1"/>
      </xdr:nvSpPr>
      <xdr:spPr>
        <a:xfrm>
          <a:off x="4673600" y="13363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43814</xdr:rowOff>
    </xdr:from>
    <xdr:to>
      <xdr:col>24</xdr:col>
      <xdr:colOff>152400</xdr:colOff>
      <xdr:row>79</xdr:row>
      <xdr:rowOff>43814</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4546600" y="13588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166388</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00000000-0008-0000-0E00-000023010000}"/>
            </a:ext>
          </a:extLst>
        </xdr:cNvPr>
        <xdr:cNvSpPr txBox="1"/>
      </xdr:nvSpPr>
      <xdr:spPr>
        <a:xfrm>
          <a:off x="4673600" y="140538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143511</xdr:rowOff>
    </xdr:from>
    <xdr:to>
      <xdr:col>24</xdr:col>
      <xdr:colOff>114300</xdr:colOff>
      <xdr:row>83</xdr:row>
      <xdr:rowOff>73661</xdr:rowOff>
    </xdr:to>
    <xdr:sp macro="" textlink="">
      <xdr:nvSpPr>
        <xdr:cNvPr id="292" name="フローチャート: 判断 291">
          <a:extLst>
            <a:ext uri="{FF2B5EF4-FFF2-40B4-BE49-F238E27FC236}">
              <a16:creationId xmlns:a16="http://schemas.microsoft.com/office/drawing/2014/main" id="{00000000-0008-0000-0E00-000024010000}"/>
            </a:ext>
          </a:extLst>
        </xdr:cNvPr>
        <xdr:cNvSpPr/>
      </xdr:nvSpPr>
      <xdr:spPr>
        <a:xfrm>
          <a:off x="4584700" y="1420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116839</xdr:rowOff>
    </xdr:from>
    <xdr:to>
      <xdr:col>20</xdr:col>
      <xdr:colOff>38100</xdr:colOff>
      <xdr:row>83</xdr:row>
      <xdr:rowOff>46989</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3746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126364</xdr:rowOff>
    </xdr:from>
    <xdr:to>
      <xdr:col>15</xdr:col>
      <xdr:colOff>101600</xdr:colOff>
      <xdr:row>83</xdr:row>
      <xdr:rowOff>56514</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2857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120650</xdr:rowOff>
    </xdr:from>
    <xdr:to>
      <xdr:col>10</xdr:col>
      <xdr:colOff>165100</xdr:colOff>
      <xdr:row>83</xdr:row>
      <xdr:rowOff>50800</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1968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80645</xdr:rowOff>
    </xdr:from>
    <xdr:to>
      <xdr:col>24</xdr:col>
      <xdr:colOff>114300</xdr:colOff>
      <xdr:row>84</xdr:row>
      <xdr:rowOff>10795</xdr:rowOff>
    </xdr:to>
    <xdr:sp macro="" textlink="">
      <xdr:nvSpPr>
        <xdr:cNvPr id="302" name="楕円 301">
          <a:extLst>
            <a:ext uri="{FF2B5EF4-FFF2-40B4-BE49-F238E27FC236}">
              <a16:creationId xmlns:a16="http://schemas.microsoft.com/office/drawing/2014/main" id="{00000000-0008-0000-0E00-00002E010000}"/>
            </a:ext>
          </a:extLst>
        </xdr:cNvPr>
        <xdr:cNvSpPr/>
      </xdr:nvSpPr>
      <xdr:spPr>
        <a:xfrm>
          <a:off x="4584700" y="1431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59072</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00000000-0008-0000-0E00-00002F010000}"/>
            </a:ext>
          </a:extLst>
        </xdr:cNvPr>
        <xdr:cNvSpPr txBox="1"/>
      </xdr:nvSpPr>
      <xdr:spPr>
        <a:xfrm>
          <a:off x="4673600" y="1428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105411</xdr:rowOff>
    </xdr:from>
    <xdr:to>
      <xdr:col>20</xdr:col>
      <xdr:colOff>38100</xdr:colOff>
      <xdr:row>83</xdr:row>
      <xdr:rowOff>35561</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3746500" y="141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156211</xdr:rowOff>
    </xdr:from>
    <xdr:to>
      <xdr:col>24</xdr:col>
      <xdr:colOff>63500</xdr:colOff>
      <xdr:row>83</xdr:row>
      <xdr:rowOff>131445</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3797300" y="14215111"/>
          <a:ext cx="838200" cy="14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78739</xdr:rowOff>
    </xdr:from>
    <xdr:to>
      <xdr:col>15</xdr:col>
      <xdr:colOff>101600</xdr:colOff>
      <xdr:row>83</xdr:row>
      <xdr:rowOff>8889</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2857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129539</xdr:rowOff>
    </xdr:from>
    <xdr:to>
      <xdr:col>19</xdr:col>
      <xdr:colOff>177800</xdr:colOff>
      <xdr:row>82</xdr:row>
      <xdr:rowOff>156211</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2908300" y="141884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50164</xdr:rowOff>
    </xdr:from>
    <xdr:to>
      <xdr:col>10</xdr:col>
      <xdr:colOff>165100</xdr:colOff>
      <xdr:row>82</xdr:row>
      <xdr:rowOff>151764</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1968500" y="1410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100964</xdr:rowOff>
    </xdr:from>
    <xdr:to>
      <xdr:col>15</xdr:col>
      <xdr:colOff>50800</xdr:colOff>
      <xdr:row>82</xdr:row>
      <xdr:rowOff>129539</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2019300" y="14159864"/>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19686</xdr:rowOff>
    </xdr:from>
    <xdr:to>
      <xdr:col>6</xdr:col>
      <xdr:colOff>38100</xdr:colOff>
      <xdr:row>82</xdr:row>
      <xdr:rowOff>121286</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1079500" y="1407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70486</xdr:rowOff>
    </xdr:from>
    <xdr:to>
      <xdr:col>10</xdr:col>
      <xdr:colOff>114300</xdr:colOff>
      <xdr:row>82</xdr:row>
      <xdr:rowOff>100964</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1130300" y="14129386"/>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38116</xdr:rowOff>
    </xdr:from>
    <xdr:ext cx="405111" cy="259045"/>
    <xdr:sp macro="" textlink="">
      <xdr:nvSpPr>
        <xdr:cNvPr id="312" name="n_1aveValue【公営住宅】&#10;有形固定資産減価償却率">
          <a:extLst>
            <a:ext uri="{FF2B5EF4-FFF2-40B4-BE49-F238E27FC236}">
              <a16:creationId xmlns:a16="http://schemas.microsoft.com/office/drawing/2014/main" id="{00000000-0008-0000-0E00-000038010000}"/>
            </a:ext>
          </a:extLst>
        </xdr:cNvPr>
        <xdr:cNvSpPr txBox="1"/>
      </xdr:nvSpPr>
      <xdr:spPr>
        <a:xfrm>
          <a:off x="358204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47641</xdr:rowOff>
    </xdr:from>
    <xdr:ext cx="405111" cy="259045"/>
    <xdr:sp macro="" textlink="">
      <xdr:nvSpPr>
        <xdr:cNvPr id="313" name="n_2aveValue【公営住宅】&#10;有形固定資産減価償却率">
          <a:extLst>
            <a:ext uri="{FF2B5EF4-FFF2-40B4-BE49-F238E27FC236}">
              <a16:creationId xmlns:a16="http://schemas.microsoft.com/office/drawing/2014/main" id="{00000000-0008-0000-0E00-000039010000}"/>
            </a:ext>
          </a:extLst>
        </xdr:cNvPr>
        <xdr:cNvSpPr txBox="1"/>
      </xdr:nvSpPr>
      <xdr:spPr>
        <a:xfrm>
          <a:off x="27057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41927</xdr:rowOff>
    </xdr:from>
    <xdr:ext cx="405111" cy="259045"/>
    <xdr:sp macro="" textlink="">
      <xdr:nvSpPr>
        <xdr:cNvPr id="314" name="n_3aveValue【公営住宅】&#10;有形固定資産減価償却率">
          <a:extLst>
            <a:ext uri="{FF2B5EF4-FFF2-40B4-BE49-F238E27FC236}">
              <a16:creationId xmlns:a16="http://schemas.microsoft.com/office/drawing/2014/main" id="{00000000-0008-0000-0E00-00003A010000}"/>
            </a:ext>
          </a:extLst>
        </xdr:cNvPr>
        <xdr:cNvSpPr txBox="1"/>
      </xdr:nvSpPr>
      <xdr:spPr>
        <a:xfrm>
          <a:off x="1816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3827</xdr:rowOff>
    </xdr:from>
    <xdr:ext cx="405111" cy="259045"/>
    <xdr:sp macro="" textlink="">
      <xdr:nvSpPr>
        <xdr:cNvPr id="315" name="n_4aveValue【公営住宅】&#10;有形固定資産減価償却率">
          <a:extLst>
            <a:ext uri="{FF2B5EF4-FFF2-40B4-BE49-F238E27FC236}">
              <a16:creationId xmlns:a16="http://schemas.microsoft.com/office/drawing/2014/main" id="{00000000-0008-0000-0E00-00003B010000}"/>
            </a:ext>
          </a:extLst>
        </xdr:cNvPr>
        <xdr:cNvSpPr txBox="1"/>
      </xdr:nvSpPr>
      <xdr:spPr>
        <a:xfrm>
          <a:off x="927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52088</xdr:rowOff>
    </xdr:from>
    <xdr:ext cx="405111" cy="259045"/>
    <xdr:sp macro="" textlink="">
      <xdr:nvSpPr>
        <xdr:cNvPr id="316" name="n_1mainValue【公営住宅】&#10;有形固定資産減価償却率">
          <a:extLst>
            <a:ext uri="{FF2B5EF4-FFF2-40B4-BE49-F238E27FC236}">
              <a16:creationId xmlns:a16="http://schemas.microsoft.com/office/drawing/2014/main" id="{00000000-0008-0000-0E00-00003C010000}"/>
            </a:ext>
          </a:extLst>
        </xdr:cNvPr>
        <xdr:cNvSpPr txBox="1"/>
      </xdr:nvSpPr>
      <xdr:spPr>
        <a:xfrm>
          <a:off x="35820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25416</xdr:rowOff>
    </xdr:from>
    <xdr:ext cx="405111" cy="259045"/>
    <xdr:sp macro="" textlink="">
      <xdr:nvSpPr>
        <xdr:cNvPr id="317" name="n_2mainValue【公営住宅】&#10;有形固定資産減価償却率">
          <a:extLst>
            <a:ext uri="{FF2B5EF4-FFF2-40B4-BE49-F238E27FC236}">
              <a16:creationId xmlns:a16="http://schemas.microsoft.com/office/drawing/2014/main" id="{00000000-0008-0000-0E00-00003D010000}"/>
            </a:ext>
          </a:extLst>
        </xdr:cNvPr>
        <xdr:cNvSpPr txBox="1"/>
      </xdr:nvSpPr>
      <xdr:spPr>
        <a:xfrm>
          <a:off x="2705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168291</xdr:rowOff>
    </xdr:from>
    <xdr:ext cx="405111" cy="259045"/>
    <xdr:sp macro="" textlink="">
      <xdr:nvSpPr>
        <xdr:cNvPr id="318" name="n_3mainValue【公営住宅】&#10;有形固定資産減価償却率">
          <a:extLst>
            <a:ext uri="{FF2B5EF4-FFF2-40B4-BE49-F238E27FC236}">
              <a16:creationId xmlns:a16="http://schemas.microsoft.com/office/drawing/2014/main" id="{00000000-0008-0000-0E00-00003E010000}"/>
            </a:ext>
          </a:extLst>
        </xdr:cNvPr>
        <xdr:cNvSpPr txBox="1"/>
      </xdr:nvSpPr>
      <xdr:spPr>
        <a:xfrm>
          <a:off x="1816744" y="1388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137813</xdr:rowOff>
    </xdr:from>
    <xdr:ext cx="405111" cy="259045"/>
    <xdr:sp macro="" textlink="">
      <xdr:nvSpPr>
        <xdr:cNvPr id="319" name="n_4mainValue【公営住宅】&#10;有形固定資産減価償却率">
          <a:extLst>
            <a:ext uri="{FF2B5EF4-FFF2-40B4-BE49-F238E27FC236}">
              <a16:creationId xmlns:a16="http://schemas.microsoft.com/office/drawing/2014/main" id="{00000000-0008-0000-0E00-00003F010000}"/>
            </a:ext>
          </a:extLst>
        </xdr:cNvPr>
        <xdr:cNvSpPr txBox="1"/>
      </xdr:nvSpPr>
      <xdr:spPr>
        <a:xfrm>
          <a:off x="9277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00000000-0008-0000-0E00-00005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18287</xdr:rowOff>
    </xdr:from>
    <xdr:to>
      <xdr:col>54</xdr:col>
      <xdr:colOff>189865</xdr:colOff>
      <xdr:row>86</xdr:row>
      <xdr:rowOff>99061</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flipV="1">
          <a:off x="10476865" y="13391387"/>
          <a:ext cx="0" cy="1452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4" name="【公営住宅】&#10;一人当たり面積最小値テキスト">
          <a:extLst>
            <a:ext uri="{FF2B5EF4-FFF2-40B4-BE49-F238E27FC236}">
              <a16:creationId xmlns:a16="http://schemas.microsoft.com/office/drawing/2014/main" id="{00000000-0008-0000-0E00-000058010000}"/>
            </a:ext>
          </a:extLst>
        </xdr:cNvPr>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136414</xdr:rowOff>
    </xdr:from>
    <xdr:ext cx="469744" cy="259045"/>
    <xdr:sp macro="" textlink="">
      <xdr:nvSpPr>
        <xdr:cNvPr id="346" name="【公営住宅】&#10;一人当たり面積最大値テキスト">
          <a:extLst>
            <a:ext uri="{FF2B5EF4-FFF2-40B4-BE49-F238E27FC236}">
              <a16:creationId xmlns:a16="http://schemas.microsoft.com/office/drawing/2014/main" id="{00000000-0008-0000-0E00-00005A010000}"/>
            </a:ext>
          </a:extLst>
        </xdr:cNvPr>
        <xdr:cNvSpPr txBox="1"/>
      </xdr:nvSpPr>
      <xdr:spPr>
        <a:xfrm>
          <a:off x="10515600" y="1316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18287</xdr:rowOff>
    </xdr:from>
    <xdr:to>
      <xdr:col>55</xdr:col>
      <xdr:colOff>88900</xdr:colOff>
      <xdr:row>78</xdr:row>
      <xdr:rowOff>18287</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10388600" y="1339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30497</xdr:rowOff>
    </xdr:from>
    <xdr:ext cx="469744" cy="259045"/>
    <xdr:sp macro="" textlink="">
      <xdr:nvSpPr>
        <xdr:cNvPr id="348" name="【公営住宅】&#10;一人当たり面積平均値テキスト">
          <a:extLst>
            <a:ext uri="{FF2B5EF4-FFF2-40B4-BE49-F238E27FC236}">
              <a16:creationId xmlns:a16="http://schemas.microsoft.com/office/drawing/2014/main" id="{00000000-0008-0000-0E00-00005C010000}"/>
            </a:ext>
          </a:extLst>
        </xdr:cNvPr>
        <xdr:cNvSpPr txBox="1"/>
      </xdr:nvSpPr>
      <xdr:spPr>
        <a:xfrm>
          <a:off x="10515600" y="14432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52070</xdr:rowOff>
    </xdr:from>
    <xdr:to>
      <xdr:col>55</xdr:col>
      <xdr:colOff>50800</xdr:colOff>
      <xdr:row>84</xdr:row>
      <xdr:rowOff>153670</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10426700" y="1445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7113</xdr:rowOff>
    </xdr:from>
    <xdr:to>
      <xdr:col>50</xdr:col>
      <xdr:colOff>165100</xdr:colOff>
      <xdr:row>84</xdr:row>
      <xdr:rowOff>108713</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9588500" y="1440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1015</xdr:rowOff>
    </xdr:from>
    <xdr:to>
      <xdr:col>46</xdr:col>
      <xdr:colOff>38100</xdr:colOff>
      <xdr:row>84</xdr:row>
      <xdr:rowOff>102615</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8699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159513</xdr:rowOff>
    </xdr:from>
    <xdr:to>
      <xdr:col>41</xdr:col>
      <xdr:colOff>101600</xdr:colOff>
      <xdr:row>84</xdr:row>
      <xdr:rowOff>89663</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7810500" y="14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1778</xdr:rowOff>
    </xdr:from>
    <xdr:to>
      <xdr:col>36</xdr:col>
      <xdr:colOff>165100</xdr:colOff>
      <xdr:row>84</xdr:row>
      <xdr:rowOff>103378</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6921500" y="1440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59" name="楕円 358">
          <a:extLst>
            <a:ext uri="{FF2B5EF4-FFF2-40B4-BE49-F238E27FC236}">
              <a16:creationId xmlns:a16="http://schemas.microsoft.com/office/drawing/2014/main" id="{00000000-0008-0000-0E00-000067010000}"/>
            </a:ext>
          </a:extLst>
        </xdr:cNvPr>
        <xdr:cNvSpPr/>
      </xdr:nvSpPr>
      <xdr:spPr>
        <a:xfrm>
          <a:off x="104267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78757</xdr:rowOff>
    </xdr:from>
    <xdr:ext cx="469744" cy="259045"/>
    <xdr:sp macro="" textlink="">
      <xdr:nvSpPr>
        <xdr:cNvPr id="360" name="【公営住宅】&#10;一人当たり面積該当値テキスト">
          <a:extLst>
            <a:ext uri="{FF2B5EF4-FFF2-40B4-BE49-F238E27FC236}">
              <a16:creationId xmlns:a16="http://schemas.microsoft.com/office/drawing/2014/main" id="{00000000-0008-0000-0E00-000068010000}"/>
            </a:ext>
          </a:extLst>
        </xdr:cNvPr>
        <xdr:cNvSpPr txBox="1"/>
      </xdr:nvSpPr>
      <xdr:spPr>
        <a:xfrm>
          <a:off x="10515600" y="1413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62737</xdr:rowOff>
    </xdr:from>
    <xdr:to>
      <xdr:col>50</xdr:col>
      <xdr:colOff>165100</xdr:colOff>
      <xdr:row>83</xdr:row>
      <xdr:rowOff>164337</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9588500" y="1429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106680</xdr:rowOff>
    </xdr:from>
    <xdr:to>
      <xdr:col>55</xdr:col>
      <xdr:colOff>0</xdr:colOff>
      <xdr:row>83</xdr:row>
      <xdr:rowOff>113537</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flipV="1">
          <a:off x="9639300" y="14337030"/>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60452</xdr:rowOff>
    </xdr:from>
    <xdr:to>
      <xdr:col>46</xdr:col>
      <xdr:colOff>38100</xdr:colOff>
      <xdr:row>83</xdr:row>
      <xdr:rowOff>162052</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8699500" y="1429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111252</xdr:rowOff>
    </xdr:from>
    <xdr:to>
      <xdr:col>50</xdr:col>
      <xdr:colOff>114300</xdr:colOff>
      <xdr:row>83</xdr:row>
      <xdr:rowOff>113537</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a:off x="8750300" y="1434160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51308</xdr:rowOff>
    </xdr:from>
    <xdr:to>
      <xdr:col>41</xdr:col>
      <xdr:colOff>101600</xdr:colOff>
      <xdr:row>83</xdr:row>
      <xdr:rowOff>152908</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7810500" y="1428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102108</xdr:rowOff>
    </xdr:from>
    <xdr:to>
      <xdr:col>45</xdr:col>
      <xdr:colOff>177800</xdr:colOff>
      <xdr:row>83</xdr:row>
      <xdr:rowOff>111252</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a:off x="7861300" y="1433245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40639</xdr:rowOff>
    </xdr:from>
    <xdr:to>
      <xdr:col>36</xdr:col>
      <xdr:colOff>165100</xdr:colOff>
      <xdr:row>83</xdr:row>
      <xdr:rowOff>142239</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692150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91439</xdr:rowOff>
    </xdr:from>
    <xdr:to>
      <xdr:col>41</xdr:col>
      <xdr:colOff>50800</xdr:colOff>
      <xdr:row>83</xdr:row>
      <xdr:rowOff>102108</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a:off x="6972300" y="14321789"/>
          <a:ext cx="889000" cy="1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99840</xdr:rowOff>
    </xdr:from>
    <xdr:ext cx="469744" cy="259045"/>
    <xdr:sp macro="" textlink="">
      <xdr:nvSpPr>
        <xdr:cNvPr id="369" name="n_1aveValue【公営住宅】&#10;一人当たり面積">
          <a:extLst>
            <a:ext uri="{FF2B5EF4-FFF2-40B4-BE49-F238E27FC236}">
              <a16:creationId xmlns:a16="http://schemas.microsoft.com/office/drawing/2014/main" id="{00000000-0008-0000-0E00-000071010000}"/>
            </a:ext>
          </a:extLst>
        </xdr:cNvPr>
        <xdr:cNvSpPr txBox="1"/>
      </xdr:nvSpPr>
      <xdr:spPr>
        <a:xfrm>
          <a:off x="9391727" y="1450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93742</xdr:rowOff>
    </xdr:from>
    <xdr:ext cx="469744" cy="259045"/>
    <xdr:sp macro="" textlink="">
      <xdr:nvSpPr>
        <xdr:cNvPr id="370" name="n_2aveValue【公営住宅】&#10;一人当たり面積">
          <a:extLst>
            <a:ext uri="{FF2B5EF4-FFF2-40B4-BE49-F238E27FC236}">
              <a16:creationId xmlns:a16="http://schemas.microsoft.com/office/drawing/2014/main" id="{00000000-0008-0000-0E00-000072010000}"/>
            </a:ext>
          </a:extLst>
        </xdr:cNvPr>
        <xdr:cNvSpPr txBox="1"/>
      </xdr:nvSpPr>
      <xdr:spPr>
        <a:xfrm>
          <a:off x="8515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80790</xdr:rowOff>
    </xdr:from>
    <xdr:ext cx="469744" cy="259045"/>
    <xdr:sp macro="" textlink="">
      <xdr:nvSpPr>
        <xdr:cNvPr id="371" name="n_3aveValue【公営住宅】&#10;一人当たり面積">
          <a:extLst>
            <a:ext uri="{FF2B5EF4-FFF2-40B4-BE49-F238E27FC236}">
              <a16:creationId xmlns:a16="http://schemas.microsoft.com/office/drawing/2014/main" id="{00000000-0008-0000-0E00-000073010000}"/>
            </a:ext>
          </a:extLst>
        </xdr:cNvPr>
        <xdr:cNvSpPr txBox="1"/>
      </xdr:nvSpPr>
      <xdr:spPr>
        <a:xfrm>
          <a:off x="7626427" y="1448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94505</xdr:rowOff>
    </xdr:from>
    <xdr:ext cx="469744" cy="259045"/>
    <xdr:sp macro="" textlink="">
      <xdr:nvSpPr>
        <xdr:cNvPr id="372" name="n_4aveValue【公営住宅】&#10;一人当たり面積">
          <a:extLst>
            <a:ext uri="{FF2B5EF4-FFF2-40B4-BE49-F238E27FC236}">
              <a16:creationId xmlns:a16="http://schemas.microsoft.com/office/drawing/2014/main" id="{00000000-0008-0000-0E00-000074010000}"/>
            </a:ext>
          </a:extLst>
        </xdr:cNvPr>
        <xdr:cNvSpPr txBox="1"/>
      </xdr:nvSpPr>
      <xdr:spPr>
        <a:xfrm>
          <a:off x="6737427" y="14496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9414</xdr:rowOff>
    </xdr:from>
    <xdr:ext cx="469744" cy="259045"/>
    <xdr:sp macro="" textlink="">
      <xdr:nvSpPr>
        <xdr:cNvPr id="373" name="n_1mainValue【公営住宅】&#10;一人当たり面積">
          <a:extLst>
            <a:ext uri="{FF2B5EF4-FFF2-40B4-BE49-F238E27FC236}">
              <a16:creationId xmlns:a16="http://schemas.microsoft.com/office/drawing/2014/main" id="{00000000-0008-0000-0E00-000075010000}"/>
            </a:ext>
          </a:extLst>
        </xdr:cNvPr>
        <xdr:cNvSpPr txBox="1"/>
      </xdr:nvSpPr>
      <xdr:spPr>
        <a:xfrm>
          <a:off x="93917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7129</xdr:rowOff>
    </xdr:from>
    <xdr:ext cx="469744" cy="259045"/>
    <xdr:sp macro="" textlink="">
      <xdr:nvSpPr>
        <xdr:cNvPr id="374" name="n_2mainValue【公営住宅】&#10;一人当たり面積">
          <a:extLst>
            <a:ext uri="{FF2B5EF4-FFF2-40B4-BE49-F238E27FC236}">
              <a16:creationId xmlns:a16="http://schemas.microsoft.com/office/drawing/2014/main" id="{00000000-0008-0000-0E00-000076010000}"/>
            </a:ext>
          </a:extLst>
        </xdr:cNvPr>
        <xdr:cNvSpPr txBox="1"/>
      </xdr:nvSpPr>
      <xdr:spPr>
        <a:xfrm>
          <a:off x="8515427" y="1406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169435</xdr:rowOff>
    </xdr:from>
    <xdr:ext cx="469744" cy="259045"/>
    <xdr:sp macro="" textlink="">
      <xdr:nvSpPr>
        <xdr:cNvPr id="375" name="n_3mainValue【公営住宅】&#10;一人当たり面積">
          <a:extLst>
            <a:ext uri="{FF2B5EF4-FFF2-40B4-BE49-F238E27FC236}">
              <a16:creationId xmlns:a16="http://schemas.microsoft.com/office/drawing/2014/main" id="{00000000-0008-0000-0E00-000077010000}"/>
            </a:ext>
          </a:extLst>
        </xdr:cNvPr>
        <xdr:cNvSpPr txBox="1"/>
      </xdr:nvSpPr>
      <xdr:spPr>
        <a:xfrm>
          <a:off x="7626427" y="1405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158766</xdr:rowOff>
    </xdr:from>
    <xdr:ext cx="469744" cy="259045"/>
    <xdr:sp macro="" textlink="">
      <xdr:nvSpPr>
        <xdr:cNvPr id="376" name="n_4mainValue【公営住宅】&#10;一人当たり面積">
          <a:extLst>
            <a:ext uri="{FF2B5EF4-FFF2-40B4-BE49-F238E27FC236}">
              <a16:creationId xmlns:a16="http://schemas.microsoft.com/office/drawing/2014/main" id="{00000000-0008-0000-0E00-000078010000}"/>
            </a:ext>
          </a:extLst>
        </xdr:cNvPr>
        <xdr:cNvSpPr txBox="1"/>
      </xdr:nvSpPr>
      <xdr:spPr>
        <a:xfrm>
          <a:off x="6737427" y="1404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00000000-0008-0000-0E00-000081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00000000-0008-0000-0E00-000082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00000000-0008-0000-0E00-000083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8" name="直線コネクタ 387">
          <a:extLst>
            <a:ext uri="{FF2B5EF4-FFF2-40B4-BE49-F238E27FC236}">
              <a16:creationId xmlns:a16="http://schemas.microsoft.com/office/drawing/2014/main" id="{00000000-0008-0000-0E00-000084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港湾・漁港】&#10;有形固定資産減価償却率グラフ枠">
          <a:extLst>
            <a:ext uri="{FF2B5EF4-FFF2-40B4-BE49-F238E27FC236}">
              <a16:creationId xmlns:a16="http://schemas.microsoft.com/office/drawing/2014/main" id="{00000000-0008-0000-0E00-00008F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106</xdr:row>
      <xdr:rowOff>1905</xdr:rowOff>
    </xdr:from>
    <xdr:to>
      <xdr:col>24</xdr:col>
      <xdr:colOff>62865</xdr:colOff>
      <xdr:row>107</xdr:row>
      <xdr:rowOff>59055</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flipV="1">
          <a:off x="4634865" y="18175605"/>
          <a:ext cx="0" cy="22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62882</xdr:rowOff>
    </xdr:from>
    <xdr:ext cx="405111" cy="259045"/>
    <xdr:sp macro="" textlink="">
      <xdr:nvSpPr>
        <xdr:cNvPr id="401" name="【港湾・漁港】&#10;有形固定資産減価償却率最小値テキスト">
          <a:extLst>
            <a:ext uri="{FF2B5EF4-FFF2-40B4-BE49-F238E27FC236}">
              <a16:creationId xmlns:a16="http://schemas.microsoft.com/office/drawing/2014/main" id="{00000000-0008-0000-0E00-000091010000}"/>
            </a:ext>
          </a:extLst>
        </xdr:cNvPr>
        <xdr:cNvSpPr txBox="1"/>
      </xdr:nvSpPr>
      <xdr:spPr>
        <a:xfrm>
          <a:off x="4673600" y="1840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59055</xdr:rowOff>
    </xdr:from>
    <xdr:to>
      <xdr:col>24</xdr:col>
      <xdr:colOff>152400</xdr:colOff>
      <xdr:row>107</xdr:row>
      <xdr:rowOff>59055</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4546600" y="1840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120032</xdr:rowOff>
    </xdr:from>
    <xdr:ext cx="405111" cy="259045"/>
    <xdr:sp macro="" textlink="">
      <xdr:nvSpPr>
        <xdr:cNvPr id="403" name="【港湾・漁港】&#10;有形固定資産減価償却率最大値テキスト">
          <a:extLst>
            <a:ext uri="{FF2B5EF4-FFF2-40B4-BE49-F238E27FC236}">
              <a16:creationId xmlns:a16="http://schemas.microsoft.com/office/drawing/2014/main" id="{00000000-0008-0000-0E00-000093010000}"/>
            </a:ext>
          </a:extLst>
        </xdr:cNvPr>
        <xdr:cNvSpPr txBox="1"/>
      </xdr:nvSpPr>
      <xdr:spPr>
        <a:xfrm>
          <a:off x="4673600" y="1795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106</xdr:row>
      <xdr:rowOff>1905</xdr:rowOff>
    </xdr:from>
    <xdr:to>
      <xdr:col>24</xdr:col>
      <xdr:colOff>152400</xdr:colOff>
      <xdr:row>106</xdr:row>
      <xdr:rowOff>1905</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4546600" y="18175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43832</xdr:rowOff>
    </xdr:from>
    <xdr:ext cx="405111" cy="259045"/>
    <xdr:sp macro="" textlink="">
      <xdr:nvSpPr>
        <xdr:cNvPr id="405" name="【港湾・漁港】&#10;有形固定資産減価償却率平均値テキスト">
          <a:extLst>
            <a:ext uri="{FF2B5EF4-FFF2-40B4-BE49-F238E27FC236}">
              <a16:creationId xmlns:a16="http://schemas.microsoft.com/office/drawing/2014/main" id="{00000000-0008-0000-0E00-000095010000}"/>
            </a:ext>
          </a:extLst>
        </xdr:cNvPr>
        <xdr:cNvSpPr txBox="1"/>
      </xdr:nvSpPr>
      <xdr:spPr>
        <a:xfrm>
          <a:off x="4673600" y="18217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65405</xdr:rowOff>
    </xdr:from>
    <xdr:to>
      <xdr:col>24</xdr:col>
      <xdr:colOff>114300</xdr:colOff>
      <xdr:row>106</xdr:row>
      <xdr:rowOff>167005</xdr:rowOff>
    </xdr:to>
    <xdr:sp macro="" textlink="">
      <xdr:nvSpPr>
        <xdr:cNvPr id="406" name="フローチャート: 判断 405">
          <a:extLst>
            <a:ext uri="{FF2B5EF4-FFF2-40B4-BE49-F238E27FC236}">
              <a16:creationId xmlns:a16="http://schemas.microsoft.com/office/drawing/2014/main" id="{00000000-0008-0000-0E00-000096010000}"/>
            </a:ext>
          </a:extLst>
        </xdr:cNvPr>
        <xdr:cNvSpPr/>
      </xdr:nvSpPr>
      <xdr:spPr>
        <a:xfrm>
          <a:off x="4584700" y="1823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40639</xdr:rowOff>
    </xdr:from>
    <xdr:to>
      <xdr:col>20</xdr:col>
      <xdr:colOff>38100</xdr:colOff>
      <xdr:row>106</xdr:row>
      <xdr:rowOff>142239</xdr:rowOff>
    </xdr:to>
    <xdr:sp macro="" textlink="">
      <xdr:nvSpPr>
        <xdr:cNvPr id="407" name="フローチャート: 判断 406">
          <a:extLst>
            <a:ext uri="{FF2B5EF4-FFF2-40B4-BE49-F238E27FC236}">
              <a16:creationId xmlns:a16="http://schemas.microsoft.com/office/drawing/2014/main" id="{00000000-0008-0000-0E00-000097010000}"/>
            </a:ext>
          </a:extLst>
        </xdr:cNvPr>
        <xdr:cNvSpPr/>
      </xdr:nvSpPr>
      <xdr:spPr>
        <a:xfrm>
          <a:off x="37465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36830</xdr:rowOff>
    </xdr:from>
    <xdr:to>
      <xdr:col>15</xdr:col>
      <xdr:colOff>101600</xdr:colOff>
      <xdr:row>106</xdr:row>
      <xdr:rowOff>138430</xdr:rowOff>
    </xdr:to>
    <xdr:sp macro="" textlink="">
      <xdr:nvSpPr>
        <xdr:cNvPr id="408" name="フローチャート: 判断 407">
          <a:extLst>
            <a:ext uri="{FF2B5EF4-FFF2-40B4-BE49-F238E27FC236}">
              <a16:creationId xmlns:a16="http://schemas.microsoft.com/office/drawing/2014/main" id="{00000000-0008-0000-0E00-000098010000}"/>
            </a:ext>
          </a:extLst>
        </xdr:cNvPr>
        <xdr:cNvSpPr/>
      </xdr:nvSpPr>
      <xdr:spPr>
        <a:xfrm>
          <a:off x="2857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13970</xdr:rowOff>
    </xdr:from>
    <xdr:to>
      <xdr:col>10</xdr:col>
      <xdr:colOff>165100</xdr:colOff>
      <xdr:row>106</xdr:row>
      <xdr:rowOff>115570</xdr:rowOff>
    </xdr:to>
    <xdr:sp macro="" textlink="">
      <xdr:nvSpPr>
        <xdr:cNvPr id="409" name="フローチャート: 判断 408">
          <a:extLst>
            <a:ext uri="{FF2B5EF4-FFF2-40B4-BE49-F238E27FC236}">
              <a16:creationId xmlns:a16="http://schemas.microsoft.com/office/drawing/2014/main" id="{00000000-0008-0000-0E00-000099010000}"/>
            </a:ext>
          </a:extLst>
        </xdr:cNvPr>
        <xdr:cNvSpPr/>
      </xdr:nvSpPr>
      <xdr:spPr>
        <a:xfrm>
          <a:off x="19685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156845</xdr:rowOff>
    </xdr:from>
    <xdr:to>
      <xdr:col>6</xdr:col>
      <xdr:colOff>38100</xdr:colOff>
      <xdr:row>106</xdr:row>
      <xdr:rowOff>86995</xdr:rowOff>
    </xdr:to>
    <xdr:sp macro="" textlink="">
      <xdr:nvSpPr>
        <xdr:cNvPr id="410" name="フローチャート: 判断 409">
          <a:extLst>
            <a:ext uri="{FF2B5EF4-FFF2-40B4-BE49-F238E27FC236}">
              <a16:creationId xmlns:a16="http://schemas.microsoft.com/office/drawing/2014/main" id="{00000000-0008-0000-0E00-00009A010000}"/>
            </a:ext>
          </a:extLst>
        </xdr:cNvPr>
        <xdr:cNvSpPr/>
      </xdr:nvSpPr>
      <xdr:spPr>
        <a:xfrm>
          <a:off x="1079500" y="1815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122555</xdr:rowOff>
    </xdr:from>
    <xdr:to>
      <xdr:col>24</xdr:col>
      <xdr:colOff>114300</xdr:colOff>
      <xdr:row>106</xdr:row>
      <xdr:rowOff>52705</xdr:rowOff>
    </xdr:to>
    <xdr:sp macro="" textlink="">
      <xdr:nvSpPr>
        <xdr:cNvPr id="416" name="楕円 415">
          <a:extLst>
            <a:ext uri="{FF2B5EF4-FFF2-40B4-BE49-F238E27FC236}">
              <a16:creationId xmlns:a16="http://schemas.microsoft.com/office/drawing/2014/main" id="{00000000-0008-0000-0E00-0000A0010000}"/>
            </a:ext>
          </a:extLst>
        </xdr:cNvPr>
        <xdr:cNvSpPr/>
      </xdr:nvSpPr>
      <xdr:spPr>
        <a:xfrm>
          <a:off x="4584700" y="1812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75582</xdr:rowOff>
    </xdr:from>
    <xdr:ext cx="405111" cy="259045"/>
    <xdr:sp macro="" textlink="">
      <xdr:nvSpPr>
        <xdr:cNvPr id="417" name="【港湾・漁港】&#10;有形固定資産減価償却率該当値テキスト">
          <a:extLst>
            <a:ext uri="{FF2B5EF4-FFF2-40B4-BE49-F238E27FC236}">
              <a16:creationId xmlns:a16="http://schemas.microsoft.com/office/drawing/2014/main" id="{00000000-0008-0000-0E00-0000A1010000}"/>
            </a:ext>
          </a:extLst>
        </xdr:cNvPr>
        <xdr:cNvSpPr txBox="1"/>
      </xdr:nvSpPr>
      <xdr:spPr>
        <a:xfrm>
          <a:off x="4673600" y="1807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92075</xdr:rowOff>
    </xdr:from>
    <xdr:to>
      <xdr:col>20</xdr:col>
      <xdr:colOff>38100</xdr:colOff>
      <xdr:row>106</xdr:row>
      <xdr:rowOff>22225</xdr:rowOff>
    </xdr:to>
    <xdr:sp macro="" textlink="">
      <xdr:nvSpPr>
        <xdr:cNvPr id="418" name="楕円 417">
          <a:extLst>
            <a:ext uri="{FF2B5EF4-FFF2-40B4-BE49-F238E27FC236}">
              <a16:creationId xmlns:a16="http://schemas.microsoft.com/office/drawing/2014/main" id="{00000000-0008-0000-0E00-0000A2010000}"/>
            </a:ext>
          </a:extLst>
        </xdr:cNvPr>
        <xdr:cNvSpPr/>
      </xdr:nvSpPr>
      <xdr:spPr>
        <a:xfrm>
          <a:off x="3746500" y="180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142875</xdr:rowOff>
    </xdr:from>
    <xdr:to>
      <xdr:col>24</xdr:col>
      <xdr:colOff>63500</xdr:colOff>
      <xdr:row>106</xdr:row>
      <xdr:rowOff>1905</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3797300" y="1814512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120650</xdr:rowOff>
    </xdr:from>
    <xdr:to>
      <xdr:col>15</xdr:col>
      <xdr:colOff>101600</xdr:colOff>
      <xdr:row>100</xdr:row>
      <xdr:rowOff>50800</xdr:rowOff>
    </xdr:to>
    <xdr:sp macro="" textlink="">
      <xdr:nvSpPr>
        <xdr:cNvPr id="420" name="楕円 419">
          <a:extLst>
            <a:ext uri="{FF2B5EF4-FFF2-40B4-BE49-F238E27FC236}">
              <a16:creationId xmlns:a16="http://schemas.microsoft.com/office/drawing/2014/main" id="{00000000-0008-0000-0E00-0000A4010000}"/>
            </a:ext>
          </a:extLst>
        </xdr:cNvPr>
        <xdr:cNvSpPr/>
      </xdr:nvSpPr>
      <xdr:spPr>
        <a:xfrm>
          <a:off x="2857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0</xdr:rowOff>
    </xdr:from>
    <xdr:to>
      <xdr:col>19</xdr:col>
      <xdr:colOff>177800</xdr:colOff>
      <xdr:row>105</xdr:row>
      <xdr:rowOff>142875</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2908300" y="17145000"/>
          <a:ext cx="889000" cy="1000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133366</xdr:rowOff>
    </xdr:from>
    <xdr:ext cx="405111" cy="259045"/>
    <xdr:sp macro="" textlink="">
      <xdr:nvSpPr>
        <xdr:cNvPr id="422" name="n_1aveValue【港湾・漁港】&#10;有形固定資産減価償却率">
          <a:extLst>
            <a:ext uri="{FF2B5EF4-FFF2-40B4-BE49-F238E27FC236}">
              <a16:creationId xmlns:a16="http://schemas.microsoft.com/office/drawing/2014/main" id="{00000000-0008-0000-0E00-0000A6010000}"/>
            </a:ext>
          </a:extLst>
        </xdr:cNvPr>
        <xdr:cNvSpPr txBox="1"/>
      </xdr:nvSpPr>
      <xdr:spPr>
        <a:xfrm>
          <a:off x="3582044" y="1830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129557</xdr:rowOff>
    </xdr:from>
    <xdr:ext cx="405111" cy="259045"/>
    <xdr:sp macro="" textlink="">
      <xdr:nvSpPr>
        <xdr:cNvPr id="423" name="n_2aveValue【港湾・漁港】&#10;有形固定資産減価償却率">
          <a:extLst>
            <a:ext uri="{FF2B5EF4-FFF2-40B4-BE49-F238E27FC236}">
              <a16:creationId xmlns:a16="http://schemas.microsoft.com/office/drawing/2014/main" id="{00000000-0008-0000-0E00-0000A7010000}"/>
            </a:ext>
          </a:extLst>
        </xdr:cNvPr>
        <xdr:cNvSpPr txBox="1"/>
      </xdr:nvSpPr>
      <xdr:spPr>
        <a:xfrm>
          <a:off x="27057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132097</xdr:rowOff>
    </xdr:from>
    <xdr:ext cx="405111" cy="259045"/>
    <xdr:sp macro="" textlink="">
      <xdr:nvSpPr>
        <xdr:cNvPr id="424" name="n_3aveValue【港湾・漁港】&#10;有形固定資産減価償却率">
          <a:extLst>
            <a:ext uri="{FF2B5EF4-FFF2-40B4-BE49-F238E27FC236}">
              <a16:creationId xmlns:a16="http://schemas.microsoft.com/office/drawing/2014/main" id="{00000000-0008-0000-0E00-0000A8010000}"/>
            </a:ext>
          </a:extLst>
        </xdr:cNvPr>
        <xdr:cNvSpPr txBox="1"/>
      </xdr:nvSpPr>
      <xdr:spPr>
        <a:xfrm>
          <a:off x="1816744" y="1796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103522</xdr:rowOff>
    </xdr:from>
    <xdr:ext cx="405111" cy="259045"/>
    <xdr:sp macro="" textlink="">
      <xdr:nvSpPr>
        <xdr:cNvPr id="425" name="n_4aveValue【港湾・漁港】&#10;有形固定資産減価償却率">
          <a:extLst>
            <a:ext uri="{FF2B5EF4-FFF2-40B4-BE49-F238E27FC236}">
              <a16:creationId xmlns:a16="http://schemas.microsoft.com/office/drawing/2014/main" id="{00000000-0008-0000-0E00-0000A9010000}"/>
            </a:ext>
          </a:extLst>
        </xdr:cNvPr>
        <xdr:cNvSpPr txBox="1"/>
      </xdr:nvSpPr>
      <xdr:spPr>
        <a:xfrm>
          <a:off x="927744" y="17934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38752</xdr:rowOff>
    </xdr:from>
    <xdr:ext cx="405111" cy="259045"/>
    <xdr:sp macro="" textlink="">
      <xdr:nvSpPr>
        <xdr:cNvPr id="426" name="n_1mainValue【港湾・漁港】&#10;有形固定資産減価償却率">
          <a:extLst>
            <a:ext uri="{FF2B5EF4-FFF2-40B4-BE49-F238E27FC236}">
              <a16:creationId xmlns:a16="http://schemas.microsoft.com/office/drawing/2014/main" id="{00000000-0008-0000-0E00-0000AA010000}"/>
            </a:ext>
          </a:extLst>
        </xdr:cNvPr>
        <xdr:cNvSpPr txBox="1"/>
      </xdr:nvSpPr>
      <xdr:spPr>
        <a:xfrm>
          <a:off x="3582044" y="17869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98</xdr:row>
      <xdr:rowOff>67327</xdr:rowOff>
    </xdr:from>
    <xdr:ext cx="340478" cy="259045"/>
    <xdr:sp macro="" textlink="">
      <xdr:nvSpPr>
        <xdr:cNvPr id="427" name="n_2mainValue【港湾・漁港】&#10;有形固定資産減価償却率">
          <a:extLst>
            <a:ext uri="{FF2B5EF4-FFF2-40B4-BE49-F238E27FC236}">
              <a16:creationId xmlns:a16="http://schemas.microsoft.com/office/drawing/2014/main" id="{00000000-0008-0000-0E00-0000AB010000}"/>
            </a:ext>
          </a:extLst>
        </xdr:cNvPr>
        <xdr:cNvSpPr txBox="1"/>
      </xdr:nvSpPr>
      <xdr:spPr>
        <a:xfrm>
          <a:off x="2738061" y="1686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8" name="正方形/長方形 427">
          <a:extLst>
            <a:ext uri="{FF2B5EF4-FFF2-40B4-BE49-F238E27FC236}">
              <a16:creationId xmlns:a16="http://schemas.microsoft.com/office/drawing/2014/main" id="{00000000-0008-0000-0E00-0000AC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9" name="正方形/長方形 428">
          <a:extLst>
            <a:ext uri="{FF2B5EF4-FFF2-40B4-BE49-F238E27FC236}">
              <a16:creationId xmlns:a16="http://schemas.microsoft.com/office/drawing/2014/main" id="{00000000-0008-0000-0E00-0000AD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0" name="正方形/長方形 429">
          <a:extLst>
            <a:ext uri="{FF2B5EF4-FFF2-40B4-BE49-F238E27FC236}">
              <a16:creationId xmlns:a16="http://schemas.microsoft.com/office/drawing/2014/main" id="{00000000-0008-0000-0E00-0000AE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1" name="正方形/長方形 430">
          <a:extLst>
            <a:ext uri="{FF2B5EF4-FFF2-40B4-BE49-F238E27FC236}">
              <a16:creationId xmlns:a16="http://schemas.microsoft.com/office/drawing/2014/main" id="{00000000-0008-0000-0E00-0000AF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2" name="正方形/長方形 431">
          <a:extLst>
            <a:ext uri="{FF2B5EF4-FFF2-40B4-BE49-F238E27FC236}">
              <a16:creationId xmlns:a16="http://schemas.microsoft.com/office/drawing/2014/main" id="{00000000-0008-0000-0E00-0000B0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3" name="正方形/長方形 432">
          <a:extLst>
            <a:ext uri="{FF2B5EF4-FFF2-40B4-BE49-F238E27FC236}">
              <a16:creationId xmlns:a16="http://schemas.microsoft.com/office/drawing/2014/main" id="{00000000-0008-0000-0E00-0000B1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4" name="正方形/長方形 433">
          <a:extLst>
            <a:ext uri="{FF2B5EF4-FFF2-40B4-BE49-F238E27FC236}">
              <a16:creationId xmlns:a16="http://schemas.microsoft.com/office/drawing/2014/main" id="{00000000-0008-0000-0E00-0000B2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5" name="正方形/長方形 434">
          <a:extLst>
            <a:ext uri="{FF2B5EF4-FFF2-40B4-BE49-F238E27FC236}">
              <a16:creationId xmlns:a16="http://schemas.microsoft.com/office/drawing/2014/main" id="{00000000-0008-0000-0E00-0000B3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39" name="テキスト ボックス 438">
          <a:extLst>
            <a:ext uri="{FF2B5EF4-FFF2-40B4-BE49-F238E27FC236}">
              <a16:creationId xmlns:a16="http://schemas.microsoft.com/office/drawing/2014/main" id="{00000000-0008-0000-0E00-0000B701000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41" name="テキスト ボックス 440">
          <a:extLst>
            <a:ext uri="{FF2B5EF4-FFF2-40B4-BE49-F238E27FC236}">
              <a16:creationId xmlns:a16="http://schemas.microsoft.com/office/drawing/2014/main" id="{00000000-0008-0000-0E00-0000B9010000}"/>
            </a:ext>
          </a:extLst>
        </xdr:cNvPr>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43" name="テキスト ボックス 442">
          <a:extLst>
            <a:ext uri="{FF2B5EF4-FFF2-40B4-BE49-F238E27FC236}">
              <a16:creationId xmlns:a16="http://schemas.microsoft.com/office/drawing/2014/main" id="{00000000-0008-0000-0E00-0000BB010000}"/>
            </a:ext>
          </a:extLst>
        </xdr:cNvPr>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8" name="【港湾・漁港】&#10;一人当たり有形固定資産（償却資産）額グラフ枠">
          <a:extLst>
            <a:ext uri="{FF2B5EF4-FFF2-40B4-BE49-F238E27FC236}">
              <a16:creationId xmlns:a16="http://schemas.microsoft.com/office/drawing/2014/main" id="{00000000-0008-0000-0E00-0000C0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85334</xdr:rowOff>
    </xdr:from>
    <xdr:to>
      <xdr:col>54</xdr:col>
      <xdr:colOff>189865</xdr:colOff>
      <xdr:row>106</xdr:row>
      <xdr:rowOff>110179</xdr:rowOff>
    </xdr:to>
    <xdr:cxnSp macro="">
      <xdr:nvCxnSpPr>
        <xdr:cNvPr id="449" name="直線コネクタ 448">
          <a:extLst>
            <a:ext uri="{FF2B5EF4-FFF2-40B4-BE49-F238E27FC236}">
              <a16:creationId xmlns:a16="http://schemas.microsoft.com/office/drawing/2014/main" id="{00000000-0008-0000-0E00-0000C1010000}"/>
            </a:ext>
          </a:extLst>
        </xdr:cNvPr>
        <xdr:cNvCxnSpPr/>
      </xdr:nvCxnSpPr>
      <xdr:spPr>
        <a:xfrm flipV="1">
          <a:off x="10476865" y="17401784"/>
          <a:ext cx="0" cy="88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114006</xdr:rowOff>
    </xdr:from>
    <xdr:ext cx="599010" cy="259045"/>
    <xdr:sp macro="" textlink="">
      <xdr:nvSpPr>
        <xdr:cNvPr id="450" name="【港湾・漁港】&#10;一人当たり有形固定資産（償却資産）額最小値テキスト">
          <a:extLst>
            <a:ext uri="{FF2B5EF4-FFF2-40B4-BE49-F238E27FC236}">
              <a16:creationId xmlns:a16="http://schemas.microsoft.com/office/drawing/2014/main" id="{00000000-0008-0000-0E00-0000C2010000}"/>
            </a:ext>
          </a:extLst>
        </xdr:cNvPr>
        <xdr:cNvSpPr txBox="1"/>
      </xdr:nvSpPr>
      <xdr:spPr>
        <a:xfrm>
          <a:off x="10515600" y="18287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106</xdr:row>
      <xdr:rowOff>110179</xdr:rowOff>
    </xdr:from>
    <xdr:to>
      <xdr:col>55</xdr:col>
      <xdr:colOff>88900</xdr:colOff>
      <xdr:row>106</xdr:row>
      <xdr:rowOff>110179</xdr:rowOff>
    </xdr:to>
    <xdr:cxnSp macro="">
      <xdr:nvCxnSpPr>
        <xdr:cNvPr id="451" name="直線コネクタ 450">
          <a:extLst>
            <a:ext uri="{FF2B5EF4-FFF2-40B4-BE49-F238E27FC236}">
              <a16:creationId xmlns:a16="http://schemas.microsoft.com/office/drawing/2014/main" id="{00000000-0008-0000-0E00-0000C3010000}"/>
            </a:ext>
          </a:extLst>
        </xdr:cNvPr>
        <xdr:cNvCxnSpPr/>
      </xdr:nvCxnSpPr>
      <xdr:spPr>
        <a:xfrm>
          <a:off x="10388600" y="18283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32011</xdr:rowOff>
    </xdr:from>
    <xdr:ext cx="599010" cy="259045"/>
    <xdr:sp macro="" textlink="">
      <xdr:nvSpPr>
        <xdr:cNvPr id="452" name="【港湾・漁港】&#10;一人当たり有形固定資産（償却資産）額最大値テキスト">
          <a:extLst>
            <a:ext uri="{FF2B5EF4-FFF2-40B4-BE49-F238E27FC236}">
              <a16:creationId xmlns:a16="http://schemas.microsoft.com/office/drawing/2014/main" id="{00000000-0008-0000-0E00-0000C4010000}"/>
            </a:ext>
          </a:extLst>
        </xdr:cNvPr>
        <xdr:cNvSpPr txBox="1"/>
      </xdr:nvSpPr>
      <xdr:spPr>
        <a:xfrm>
          <a:off x="10515600" y="17177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85334</xdr:rowOff>
    </xdr:from>
    <xdr:to>
      <xdr:col>55</xdr:col>
      <xdr:colOff>88900</xdr:colOff>
      <xdr:row>101</xdr:row>
      <xdr:rowOff>85334</xdr:rowOff>
    </xdr:to>
    <xdr:cxnSp macro="">
      <xdr:nvCxnSpPr>
        <xdr:cNvPr id="453" name="直線コネクタ 452">
          <a:extLst>
            <a:ext uri="{FF2B5EF4-FFF2-40B4-BE49-F238E27FC236}">
              <a16:creationId xmlns:a16="http://schemas.microsoft.com/office/drawing/2014/main" id="{00000000-0008-0000-0E00-0000C5010000}"/>
            </a:ext>
          </a:extLst>
        </xdr:cNvPr>
        <xdr:cNvCxnSpPr/>
      </xdr:nvCxnSpPr>
      <xdr:spPr>
        <a:xfrm>
          <a:off x="10388600" y="17401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51881</xdr:rowOff>
    </xdr:from>
    <xdr:ext cx="599010" cy="259045"/>
    <xdr:sp macro="" textlink="">
      <xdr:nvSpPr>
        <xdr:cNvPr id="454" name="【港湾・漁港】&#10;一人当たり有形固定資産（償却資産）額平均値テキスト">
          <a:extLst>
            <a:ext uri="{FF2B5EF4-FFF2-40B4-BE49-F238E27FC236}">
              <a16:creationId xmlns:a16="http://schemas.microsoft.com/office/drawing/2014/main" id="{00000000-0008-0000-0E00-0000C6010000}"/>
            </a:ext>
          </a:extLst>
        </xdr:cNvPr>
        <xdr:cNvSpPr txBox="1"/>
      </xdr:nvSpPr>
      <xdr:spPr>
        <a:xfrm>
          <a:off x="10515600" y="17882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73454</xdr:rowOff>
    </xdr:from>
    <xdr:to>
      <xdr:col>55</xdr:col>
      <xdr:colOff>50800</xdr:colOff>
      <xdr:row>105</xdr:row>
      <xdr:rowOff>3604</xdr:rowOff>
    </xdr:to>
    <xdr:sp macro="" textlink="">
      <xdr:nvSpPr>
        <xdr:cNvPr id="455" name="フローチャート: 判断 454">
          <a:extLst>
            <a:ext uri="{FF2B5EF4-FFF2-40B4-BE49-F238E27FC236}">
              <a16:creationId xmlns:a16="http://schemas.microsoft.com/office/drawing/2014/main" id="{00000000-0008-0000-0E00-0000C7010000}"/>
            </a:ext>
          </a:extLst>
        </xdr:cNvPr>
        <xdr:cNvSpPr/>
      </xdr:nvSpPr>
      <xdr:spPr>
        <a:xfrm>
          <a:off x="10426700" y="1790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131082</xdr:rowOff>
    </xdr:from>
    <xdr:to>
      <xdr:col>50</xdr:col>
      <xdr:colOff>165100</xdr:colOff>
      <xdr:row>105</xdr:row>
      <xdr:rowOff>61232</xdr:rowOff>
    </xdr:to>
    <xdr:sp macro="" textlink="">
      <xdr:nvSpPr>
        <xdr:cNvPr id="456" name="フローチャート: 判断 455">
          <a:extLst>
            <a:ext uri="{FF2B5EF4-FFF2-40B4-BE49-F238E27FC236}">
              <a16:creationId xmlns:a16="http://schemas.microsoft.com/office/drawing/2014/main" id="{00000000-0008-0000-0E00-0000C8010000}"/>
            </a:ext>
          </a:extLst>
        </xdr:cNvPr>
        <xdr:cNvSpPr/>
      </xdr:nvSpPr>
      <xdr:spPr>
        <a:xfrm>
          <a:off x="9588500" y="17961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68213</xdr:rowOff>
    </xdr:from>
    <xdr:to>
      <xdr:col>46</xdr:col>
      <xdr:colOff>38100</xdr:colOff>
      <xdr:row>105</xdr:row>
      <xdr:rowOff>169813</xdr:rowOff>
    </xdr:to>
    <xdr:sp macro="" textlink="">
      <xdr:nvSpPr>
        <xdr:cNvPr id="457" name="フローチャート: 判断 456">
          <a:extLst>
            <a:ext uri="{FF2B5EF4-FFF2-40B4-BE49-F238E27FC236}">
              <a16:creationId xmlns:a16="http://schemas.microsoft.com/office/drawing/2014/main" id="{00000000-0008-0000-0E00-0000C9010000}"/>
            </a:ext>
          </a:extLst>
        </xdr:cNvPr>
        <xdr:cNvSpPr/>
      </xdr:nvSpPr>
      <xdr:spPr>
        <a:xfrm>
          <a:off x="8699500" y="1807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166270</xdr:rowOff>
    </xdr:from>
    <xdr:to>
      <xdr:col>41</xdr:col>
      <xdr:colOff>101600</xdr:colOff>
      <xdr:row>105</xdr:row>
      <xdr:rowOff>96420</xdr:rowOff>
    </xdr:to>
    <xdr:sp macro="" textlink="">
      <xdr:nvSpPr>
        <xdr:cNvPr id="458" name="フローチャート: 判断 457">
          <a:extLst>
            <a:ext uri="{FF2B5EF4-FFF2-40B4-BE49-F238E27FC236}">
              <a16:creationId xmlns:a16="http://schemas.microsoft.com/office/drawing/2014/main" id="{00000000-0008-0000-0E00-0000CA010000}"/>
            </a:ext>
          </a:extLst>
        </xdr:cNvPr>
        <xdr:cNvSpPr/>
      </xdr:nvSpPr>
      <xdr:spPr>
        <a:xfrm>
          <a:off x="7810500" y="1799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437</xdr:rowOff>
    </xdr:from>
    <xdr:to>
      <xdr:col>36</xdr:col>
      <xdr:colOff>165100</xdr:colOff>
      <xdr:row>105</xdr:row>
      <xdr:rowOff>102037</xdr:rowOff>
    </xdr:to>
    <xdr:sp macro="" textlink="">
      <xdr:nvSpPr>
        <xdr:cNvPr id="459" name="フローチャート: 判断 458">
          <a:extLst>
            <a:ext uri="{FF2B5EF4-FFF2-40B4-BE49-F238E27FC236}">
              <a16:creationId xmlns:a16="http://schemas.microsoft.com/office/drawing/2014/main" id="{00000000-0008-0000-0E00-0000CB010000}"/>
            </a:ext>
          </a:extLst>
        </xdr:cNvPr>
        <xdr:cNvSpPr/>
      </xdr:nvSpPr>
      <xdr:spPr>
        <a:xfrm>
          <a:off x="6921500" y="1800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170114</xdr:rowOff>
    </xdr:from>
    <xdr:to>
      <xdr:col>55</xdr:col>
      <xdr:colOff>50800</xdr:colOff>
      <xdr:row>104</xdr:row>
      <xdr:rowOff>100264</xdr:rowOff>
    </xdr:to>
    <xdr:sp macro="" textlink="">
      <xdr:nvSpPr>
        <xdr:cNvPr id="465" name="楕円 464">
          <a:extLst>
            <a:ext uri="{FF2B5EF4-FFF2-40B4-BE49-F238E27FC236}">
              <a16:creationId xmlns:a16="http://schemas.microsoft.com/office/drawing/2014/main" id="{00000000-0008-0000-0E00-0000D1010000}"/>
            </a:ext>
          </a:extLst>
        </xdr:cNvPr>
        <xdr:cNvSpPr/>
      </xdr:nvSpPr>
      <xdr:spPr>
        <a:xfrm>
          <a:off x="10426700" y="1782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21541</xdr:rowOff>
    </xdr:from>
    <xdr:ext cx="599010" cy="259045"/>
    <xdr:sp macro="" textlink="">
      <xdr:nvSpPr>
        <xdr:cNvPr id="466" name="【港湾・漁港】&#10;一人当たり有形固定資産（償却資産）額該当値テキスト">
          <a:extLst>
            <a:ext uri="{FF2B5EF4-FFF2-40B4-BE49-F238E27FC236}">
              <a16:creationId xmlns:a16="http://schemas.microsoft.com/office/drawing/2014/main" id="{00000000-0008-0000-0E00-0000D2010000}"/>
            </a:ext>
          </a:extLst>
        </xdr:cNvPr>
        <xdr:cNvSpPr txBox="1"/>
      </xdr:nvSpPr>
      <xdr:spPr>
        <a:xfrm>
          <a:off x="10515600" y="17680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16754</xdr:rowOff>
    </xdr:from>
    <xdr:to>
      <xdr:col>50</xdr:col>
      <xdr:colOff>165100</xdr:colOff>
      <xdr:row>104</xdr:row>
      <xdr:rowOff>118354</xdr:rowOff>
    </xdr:to>
    <xdr:sp macro="" textlink="">
      <xdr:nvSpPr>
        <xdr:cNvPr id="467" name="楕円 466">
          <a:extLst>
            <a:ext uri="{FF2B5EF4-FFF2-40B4-BE49-F238E27FC236}">
              <a16:creationId xmlns:a16="http://schemas.microsoft.com/office/drawing/2014/main" id="{00000000-0008-0000-0E00-0000D3010000}"/>
            </a:ext>
          </a:extLst>
        </xdr:cNvPr>
        <xdr:cNvSpPr/>
      </xdr:nvSpPr>
      <xdr:spPr>
        <a:xfrm>
          <a:off x="9588500" y="1784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49464</xdr:rowOff>
    </xdr:from>
    <xdr:to>
      <xdr:col>55</xdr:col>
      <xdr:colOff>0</xdr:colOff>
      <xdr:row>104</xdr:row>
      <xdr:rowOff>67554</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flipV="1">
          <a:off x="9639300" y="17880264"/>
          <a:ext cx="838200" cy="1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22259</xdr:rowOff>
    </xdr:from>
    <xdr:to>
      <xdr:col>46</xdr:col>
      <xdr:colOff>38100</xdr:colOff>
      <xdr:row>108</xdr:row>
      <xdr:rowOff>123859</xdr:rowOff>
    </xdr:to>
    <xdr:sp macro="" textlink="">
      <xdr:nvSpPr>
        <xdr:cNvPr id="469" name="楕円 468">
          <a:extLst>
            <a:ext uri="{FF2B5EF4-FFF2-40B4-BE49-F238E27FC236}">
              <a16:creationId xmlns:a16="http://schemas.microsoft.com/office/drawing/2014/main" id="{00000000-0008-0000-0E00-0000D5010000}"/>
            </a:ext>
          </a:extLst>
        </xdr:cNvPr>
        <xdr:cNvSpPr/>
      </xdr:nvSpPr>
      <xdr:spPr>
        <a:xfrm>
          <a:off x="8699500" y="1853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67554</xdr:rowOff>
    </xdr:from>
    <xdr:to>
      <xdr:col>50</xdr:col>
      <xdr:colOff>114300</xdr:colOff>
      <xdr:row>108</xdr:row>
      <xdr:rowOff>73059</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flipV="1">
          <a:off x="8750300" y="17898354"/>
          <a:ext cx="889000" cy="69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52359</xdr:rowOff>
    </xdr:from>
    <xdr:ext cx="599010" cy="259045"/>
    <xdr:sp macro="" textlink="">
      <xdr:nvSpPr>
        <xdr:cNvPr id="471" name="n_1aveValue【港湾・漁港】&#10;一人当たり有形固定資産（償却資産）額">
          <a:extLst>
            <a:ext uri="{FF2B5EF4-FFF2-40B4-BE49-F238E27FC236}">
              <a16:creationId xmlns:a16="http://schemas.microsoft.com/office/drawing/2014/main" id="{00000000-0008-0000-0E00-0000D7010000}"/>
            </a:ext>
          </a:extLst>
        </xdr:cNvPr>
        <xdr:cNvSpPr txBox="1"/>
      </xdr:nvSpPr>
      <xdr:spPr>
        <a:xfrm>
          <a:off x="9327095" y="1805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14890</xdr:rowOff>
    </xdr:from>
    <xdr:ext cx="599010" cy="259045"/>
    <xdr:sp macro="" textlink="">
      <xdr:nvSpPr>
        <xdr:cNvPr id="472" name="n_2aveValue【港湾・漁港】&#10;一人当たり有形固定資産（償却資産）額">
          <a:extLst>
            <a:ext uri="{FF2B5EF4-FFF2-40B4-BE49-F238E27FC236}">
              <a16:creationId xmlns:a16="http://schemas.microsoft.com/office/drawing/2014/main" id="{00000000-0008-0000-0E00-0000D8010000}"/>
            </a:ext>
          </a:extLst>
        </xdr:cNvPr>
        <xdr:cNvSpPr txBox="1"/>
      </xdr:nvSpPr>
      <xdr:spPr>
        <a:xfrm>
          <a:off x="8450795" y="17845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103</xdr:row>
      <xdr:rowOff>112947</xdr:rowOff>
    </xdr:from>
    <xdr:ext cx="599010" cy="259045"/>
    <xdr:sp macro="" textlink="">
      <xdr:nvSpPr>
        <xdr:cNvPr id="473" name="n_3aveValue【港湾・漁港】&#10;一人当たり有形固定資産（償却資産）額">
          <a:extLst>
            <a:ext uri="{FF2B5EF4-FFF2-40B4-BE49-F238E27FC236}">
              <a16:creationId xmlns:a16="http://schemas.microsoft.com/office/drawing/2014/main" id="{00000000-0008-0000-0E00-0000D9010000}"/>
            </a:ext>
          </a:extLst>
        </xdr:cNvPr>
        <xdr:cNvSpPr txBox="1"/>
      </xdr:nvSpPr>
      <xdr:spPr>
        <a:xfrm>
          <a:off x="7561795" y="17772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103</xdr:row>
      <xdr:rowOff>118564</xdr:rowOff>
    </xdr:from>
    <xdr:ext cx="599010" cy="259045"/>
    <xdr:sp macro="" textlink="">
      <xdr:nvSpPr>
        <xdr:cNvPr id="474" name="n_4aveValue【港湾・漁港】&#10;一人当たり有形固定資産（償却資産）額">
          <a:extLst>
            <a:ext uri="{FF2B5EF4-FFF2-40B4-BE49-F238E27FC236}">
              <a16:creationId xmlns:a16="http://schemas.microsoft.com/office/drawing/2014/main" id="{00000000-0008-0000-0E00-0000DA010000}"/>
            </a:ext>
          </a:extLst>
        </xdr:cNvPr>
        <xdr:cNvSpPr txBox="1"/>
      </xdr:nvSpPr>
      <xdr:spPr>
        <a:xfrm>
          <a:off x="6672795" y="17777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102</xdr:row>
      <xdr:rowOff>134881</xdr:rowOff>
    </xdr:from>
    <xdr:ext cx="599010" cy="259045"/>
    <xdr:sp macro="" textlink="">
      <xdr:nvSpPr>
        <xdr:cNvPr id="475" name="n_1mainValue【港湾・漁港】&#10;一人当たり有形固定資産（償却資産）額">
          <a:extLst>
            <a:ext uri="{FF2B5EF4-FFF2-40B4-BE49-F238E27FC236}">
              <a16:creationId xmlns:a16="http://schemas.microsoft.com/office/drawing/2014/main" id="{00000000-0008-0000-0E00-0000DB010000}"/>
            </a:ext>
          </a:extLst>
        </xdr:cNvPr>
        <xdr:cNvSpPr txBox="1"/>
      </xdr:nvSpPr>
      <xdr:spPr>
        <a:xfrm>
          <a:off x="9327095" y="17622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108</xdr:row>
      <xdr:rowOff>114986</xdr:rowOff>
    </xdr:from>
    <xdr:ext cx="469744" cy="259045"/>
    <xdr:sp macro="" textlink="">
      <xdr:nvSpPr>
        <xdr:cNvPr id="476" name="n_2mainValue【港湾・漁港】&#10;一人当たり有形固定資産（償却資産）額">
          <a:extLst>
            <a:ext uri="{FF2B5EF4-FFF2-40B4-BE49-F238E27FC236}">
              <a16:creationId xmlns:a16="http://schemas.microsoft.com/office/drawing/2014/main" id="{00000000-0008-0000-0E00-0000DC010000}"/>
            </a:ext>
          </a:extLst>
        </xdr:cNvPr>
        <xdr:cNvSpPr txBox="1"/>
      </xdr:nvSpPr>
      <xdr:spPr>
        <a:xfrm>
          <a:off x="8515428" y="1863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7" name="正方形/長方形 476">
          <a:extLst>
            <a:ext uri="{FF2B5EF4-FFF2-40B4-BE49-F238E27FC236}">
              <a16:creationId xmlns:a16="http://schemas.microsoft.com/office/drawing/2014/main" id="{00000000-0008-0000-0E00-0000D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8" name="正方形/長方形 477">
          <a:extLst>
            <a:ext uri="{FF2B5EF4-FFF2-40B4-BE49-F238E27FC236}">
              <a16:creationId xmlns:a16="http://schemas.microsoft.com/office/drawing/2014/main" id="{00000000-0008-0000-0E00-0000D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9" name="正方形/長方形 478">
          <a:extLst>
            <a:ext uri="{FF2B5EF4-FFF2-40B4-BE49-F238E27FC236}">
              <a16:creationId xmlns:a16="http://schemas.microsoft.com/office/drawing/2014/main" id="{00000000-0008-0000-0E00-0000D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0" name="正方形/長方形 479">
          <a:extLst>
            <a:ext uri="{FF2B5EF4-FFF2-40B4-BE49-F238E27FC236}">
              <a16:creationId xmlns:a16="http://schemas.microsoft.com/office/drawing/2014/main" id="{00000000-0008-0000-0E00-0000E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1" name="正方形/長方形 480">
          <a:extLst>
            <a:ext uri="{FF2B5EF4-FFF2-40B4-BE49-F238E27FC236}">
              <a16:creationId xmlns:a16="http://schemas.microsoft.com/office/drawing/2014/main" id="{00000000-0008-0000-0E00-0000E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2" name="正方形/長方形 481">
          <a:extLst>
            <a:ext uri="{FF2B5EF4-FFF2-40B4-BE49-F238E27FC236}">
              <a16:creationId xmlns:a16="http://schemas.microsoft.com/office/drawing/2014/main" id="{00000000-0008-0000-0E00-0000E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3" name="正方形/長方形 482">
          <a:extLst>
            <a:ext uri="{FF2B5EF4-FFF2-40B4-BE49-F238E27FC236}">
              <a16:creationId xmlns:a16="http://schemas.microsoft.com/office/drawing/2014/main" id="{00000000-0008-0000-0E00-0000E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4" name="正方形/長方形 483">
          <a:extLst>
            <a:ext uri="{FF2B5EF4-FFF2-40B4-BE49-F238E27FC236}">
              <a16:creationId xmlns:a16="http://schemas.microsoft.com/office/drawing/2014/main" id="{00000000-0008-0000-0E00-0000E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6" name="直線コネクタ 485">
          <a:extLst>
            <a:ext uri="{FF2B5EF4-FFF2-40B4-BE49-F238E27FC236}">
              <a16:creationId xmlns:a16="http://schemas.microsoft.com/office/drawing/2014/main" id="{00000000-0008-0000-0E00-0000E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93" name="テキスト ボックス 492">
          <a:extLst>
            <a:ext uri="{FF2B5EF4-FFF2-40B4-BE49-F238E27FC236}">
              <a16:creationId xmlns:a16="http://schemas.microsoft.com/office/drawing/2014/main" id="{00000000-0008-0000-0E00-0000ED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95" name="テキスト ボックス 494">
          <a:extLst>
            <a:ext uri="{FF2B5EF4-FFF2-40B4-BE49-F238E27FC236}">
              <a16:creationId xmlns:a16="http://schemas.microsoft.com/office/drawing/2014/main" id="{00000000-0008-0000-0E00-0000EF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97" name="テキスト ボックス 496">
          <a:extLst>
            <a:ext uri="{FF2B5EF4-FFF2-40B4-BE49-F238E27FC236}">
              <a16:creationId xmlns:a16="http://schemas.microsoft.com/office/drawing/2014/main" id="{00000000-0008-0000-0E00-0000F1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9" name="テキスト ボックス 498">
          <a:extLst>
            <a:ext uri="{FF2B5EF4-FFF2-40B4-BE49-F238E27FC236}">
              <a16:creationId xmlns:a16="http://schemas.microsoft.com/office/drawing/2014/main" id="{00000000-0008-0000-0E00-0000F3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0" name="【認定こども園・幼稚園・保育所】&#10;有形固定資産減価償却率グラフ枠">
          <a:extLst>
            <a:ext uri="{FF2B5EF4-FFF2-40B4-BE49-F238E27FC236}">
              <a16:creationId xmlns:a16="http://schemas.microsoft.com/office/drawing/2014/main" id="{00000000-0008-0000-0E00-0000F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41</xdr:row>
      <xdr:rowOff>120015</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flipV="1">
          <a:off x="16318864" y="5865495"/>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123842</xdr:rowOff>
    </xdr:from>
    <xdr:ext cx="405111" cy="259045"/>
    <xdr:sp macro="" textlink="">
      <xdr:nvSpPr>
        <xdr:cNvPr id="502" name="【認定こども園・幼稚園・保育所】&#10;有形固定資産減価償却率最小値テキスト">
          <a:extLst>
            <a:ext uri="{FF2B5EF4-FFF2-40B4-BE49-F238E27FC236}">
              <a16:creationId xmlns:a16="http://schemas.microsoft.com/office/drawing/2014/main" id="{00000000-0008-0000-0E00-0000F6010000}"/>
            </a:ext>
          </a:extLst>
        </xdr:cNvPr>
        <xdr:cNvSpPr txBox="1"/>
      </xdr:nvSpPr>
      <xdr:spPr>
        <a:xfrm>
          <a:off x="16357600" y="715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120015</xdr:rowOff>
    </xdr:from>
    <xdr:to>
      <xdr:col>86</xdr:col>
      <xdr:colOff>25400</xdr:colOff>
      <xdr:row>41</xdr:row>
      <xdr:rowOff>120015</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a:off x="16230600" y="714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504" name="【認定こども園・幼稚園・保育所】&#10;有形固定資産減価償却率最大値テキスト">
          <a:extLst>
            <a:ext uri="{FF2B5EF4-FFF2-40B4-BE49-F238E27FC236}">
              <a16:creationId xmlns:a16="http://schemas.microsoft.com/office/drawing/2014/main" id="{00000000-0008-0000-0E00-0000F8010000}"/>
            </a:ext>
          </a:extLst>
        </xdr:cNvPr>
        <xdr:cNvSpPr txBox="1"/>
      </xdr:nvSpPr>
      <xdr:spPr>
        <a:xfrm>
          <a:off x="16357600" y="564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a:off x="16230600" y="586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160037</xdr:rowOff>
    </xdr:from>
    <xdr:ext cx="405111" cy="259045"/>
    <xdr:sp macro="" textlink="">
      <xdr:nvSpPr>
        <xdr:cNvPr id="506" name="【認定こども園・幼稚園・保育所】&#10;有形固定資産減価償却率平均値テキスト">
          <a:extLst>
            <a:ext uri="{FF2B5EF4-FFF2-40B4-BE49-F238E27FC236}">
              <a16:creationId xmlns:a16="http://schemas.microsoft.com/office/drawing/2014/main" id="{00000000-0008-0000-0E00-0000FA010000}"/>
            </a:ext>
          </a:extLst>
        </xdr:cNvPr>
        <xdr:cNvSpPr txBox="1"/>
      </xdr:nvSpPr>
      <xdr:spPr>
        <a:xfrm>
          <a:off x="16357600" y="6332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10160</xdr:rowOff>
    </xdr:from>
    <xdr:to>
      <xdr:col>85</xdr:col>
      <xdr:colOff>177800</xdr:colOff>
      <xdr:row>37</xdr:row>
      <xdr:rowOff>111760</xdr:rowOff>
    </xdr:to>
    <xdr:sp macro="" textlink="">
      <xdr:nvSpPr>
        <xdr:cNvPr id="507" name="フローチャート: 判断 506">
          <a:extLst>
            <a:ext uri="{FF2B5EF4-FFF2-40B4-BE49-F238E27FC236}">
              <a16:creationId xmlns:a16="http://schemas.microsoft.com/office/drawing/2014/main" id="{00000000-0008-0000-0E00-0000FB010000}"/>
            </a:ext>
          </a:extLst>
        </xdr:cNvPr>
        <xdr:cNvSpPr/>
      </xdr:nvSpPr>
      <xdr:spPr>
        <a:xfrm>
          <a:off x="162687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166370</xdr:rowOff>
    </xdr:from>
    <xdr:to>
      <xdr:col>81</xdr:col>
      <xdr:colOff>101600</xdr:colOff>
      <xdr:row>37</xdr:row>
      <xdr:rowOff>96520</xdr:rowOff>
    </xdr:to>
    <xdr:sp macro="" textlink="">
      <xdr:nvSpPr>
        <xdr:cNvPr id="508" name="フローチャート: 判断 507">
          <a:extLst>
            <a:ext uri="{FF2B5EF4-FFF2-40B4-BE49-F238E27FC236}">
              <a16:creationId xmlns:a16="http://schemas.microsoft.com/office/drawing/2014/main" id="{00000000-0008-0000-0E00-0000FC010000}"/>
            </a:ext>
          </a:extLst>
        </xdr:cNvPr>
        <xdr:cNvSpPr/>
      </xdr:nvSpPr>
      <xdr:spPr>
        <a:xfrm>
          <a:off x="15430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xdr:rowOff>
    </xdr:from>
    <xdr:to>
      <xdr:col>76</xdr:col>
      <xdr:colOff>165100</xdr:colOff>
      <xdr:row>37</xdr:row>
      <xdr:rowOff>102235</xdr:rowOff>
    </xdr:to>
    <xdr:sp macro="" textlink="">
      <xdr:nvSpPr>
        <xdr:cNvPr id="509" name="フローチャート: 判断 508">
          <a:extLst>
            <a:ext uri="{FF2B5EF4-FFF2-40B4-BE49-F238E27FC236}">
              <a16:creationId xmlns:a16="http://schemas.microsoft.com/office/drawing/2014/main" id="{00000000-0008-0000-0E00-0000FD010000}"/>
            </a:ext>
          </a:extLst>
        </xdr:cNvPr>
        <xdr:cNvSpPr/>
      </xdr:nvSpPr>
      <xdr:spPr>
        <a:xfrm>
          <a:off x="14541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149225</xdr:rowOff>
    </xdr:from>
    <xdr:to>
      <xdr:col>72</xdr:col>
      <xdr:colOff>38100</xdr:colOff>
      <xdr:row>37</xdr:row>
      <xdr:rowOff>79375</xdr:rowOff>
    </xdr:to>
    <xdr:sp macro="" textlink="">
      <xdr:nvSpPr>
        <xdr:cNvPr id="510" name="フローチャート: 判断 509">
          <a:extLst>
            <a:ext uri="{FF2B5EF4-FFF2-40B4-BE49-F238E27FC236}">
              <a16:creationId xmlns:a16="http://schemas.microsoft.com/office/drawing/2014/main" id="{00000000-0008-0000-0E00-0000FE010000}"/>
            </a:ext>
          </a:extLst>
        </xdr:cNvPr>
        <xdr:cNvSpPr/>
      </xdr:nvSpPr>
      <xdr:spPr>
        <a:xfrm>
          <a:off x="13652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168275</xdr:rowOff>
    </xdr:from>
    <xdr:to>
      <xdr:col>67</xdr:col>
      <xdr:colOff>101600</xdr:colOff>
      <xdr:row>37</xdr:row>
      <xdr:rowOff>98425</xdr:rowOff>
    </xdr:to>
    <xdr:sp macro="" textlink="">
      <xdr:nvSpPr>
        <xdr:cNvPr id="511" name="フローチャート: 判断 510">
          <a:extLst>
            <a:ext uri="{FF2B5EF4-FFF2-40B4-BE49-F238E27FC236}">
              <a16:creationId xmlns:a16="http://schemas.microsoft.com/office/drawing/2014/main" id="{00000000-0008-0000-0E00-0000FF010000}"/>
            </a:ext>
          </a:extLst>
        </xdr:cNvPr>
        <xdr:cNvSpPr/>
      </xdr:nvSpPr>
      <xdr:spPr>
        <a:xfrm>
          <a:off x="12763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2" name="テキスト ボックス 511">
          <a:extLst>
            <a:ext uri="{FF2B5EF4-FFF2-40B4-BE49-F238E27FC236}">
              <a16:creationId xmlns:a16="http://schemas.microsoft.com/office/drawing/2014/main" id="{00000000-0008-0000-0E00-000000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4" name="テキスト ボックス 513">
          <a:extLst>
            <a:ext uri="{FF2B5EF4-FFF2-40B4-BE49-F238E27FC236}">
              <a16:creationId xmlns:a16="http://schemas.microsoft.com/office/drawing/2014/main" id="{00000000-0008-0000-0E00-000002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65405</xdr:rowOff>
    </xdr:from>
    <xdr:to>
      <xdr:col>85</xdr:col>
      <xdr:colOff>177800</xdr:colOff>
      <xdr:row>36</xdr:row>
      <xdr:rowOff>167005</xdr:rowOff>
    </xdr:to>
    <xdr:sp macro="" textlink="">
      <xdr:nvSpPr>
        <xdr:cNvPr id="517" name="楕円 516">
          <a:extLst>
            <a:ext uri="{FF2B5EF4-FFF2-40B4-BE49-F238E27FC236}">
              <a16:creationId xmlns:a16="http://schemas.microsoft.com/office/drawing/2014/main" id="{00000000-0008-0000-0E00-000005020000}"/>
            </a:ext>
          </a:extLst>
        </xdr:cNvPr>
        <xdr:cNvSpPr/>
      </xdr:nvSpPr>
      <xdr:spPr>
        <a:xfrm>
          <a:off x="16268700" y="623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88282</xdr:rowOff>
    </xdr:from>
    <xdr:ext cx="405111" cy="259045"/>
    <xdr:sp macro="" textlink="">
      <xdr:nvSpPr>
        <xdr:cNvPr id="518" name="【認定こども園・幼稚園・保育所】&#10;有形固定資産減価償却率該当値テキスト">
          <a:extLst>
            <a:ext uri="{FF2B5EF4-FFF2-40B4-BE49-F238E27FC236}">
              <a16:creationId xmlns:a16="http://schemas.microsoft.com/office/drawing/2014/main" id="{00000000-0008-0000-0E00-000006020000}"/>
            </a:ext>
          </a:extLst>
        </xdr:cNvPr>
        <xdr:cNvSpPr txBox="1"/>
      </xdr:nvSpPr>
      <xdr:spPr>
        <a:xfrm>
          <a:off x="16357600"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15875</xdr:rowOff>
    </xdr:from>
    <xdr:to>
      <xdr:col>81</xdr:col>
      <xdr:colOff>101600</xdr:colOff>
      <xdr:row>36</xdr:row>
      <xdr:rowOff>117475</xdr:rowOff>
    </xdr:to>
    <xdr:sp macro="" textlink="">
      <xdr:nvSpPr>
        <xdr:cNvPr id="519" name="楕円 518">
          <a:extLst>
            <a:ext uri="{FF2B5EF4-FFF2-40B4-BE49-F238E27FC236}">
              <a16:creationId xmlns:a16="http://schemas.microsoft.com/office/drawing/2014/main" id="{00000000-0008-0000-0E00-000007020000}"/>
            </a:ext>
          </a:extLst>
        </xdr:cNvPr>
        <xdr:cNvSpPr/>
      </xdr:nvSpPr>
      <xdr:spPr>
        <a:xfrm>
          <a:off x="15430500" y="618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66675</xdr:rowOff>
    </xdr:from>
    <xdr:to>
      <xdr:col>85</xdr:col>
      <xdr:colOff>127000</xdr:colOff>
      <xdr:row>36</xdr:row>
      <xdr:rowOff>116205</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5481300" y="623887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132080</xdr:rowOff>
    </xdr:from>
    <xdr:to>
      <xdr:col>76</xdr:col>
      <xdr:colOff>165100</xdr:colOff>
      <xdr:row>36</xdr:row>
      <xdr:rowOff>62230</xdr:rowOff>
    </xdr:to>
    <xdr:sp macro="" textlink="">
      <xdr:nvSpPr>
        <xdr:cNvPr id="521" name="楕円 520">
          <a:extLst>
            <a:ext uri="{FF2B5EF4-FFF2-40B4-BE49-F238E27FC236}">
              <a16:creationId xmlns:a16="http://schemas.microsoft.com/office/drawing/2014/main" id="{00000000-0008-0000-0E00-000009020000}"/>
            </a:ext>
          </a:extLst>
        </xdr:cNvPr>
        <xdr:cNvSpPr/>
      </xdr:nvSpPr>
      <xdr:spPr>
        <a:xfrm>
          <a:off x="145415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11430</xdr:rowOff>
    </xdr:from>
    <xdr:to>
      <xdr:col>81</xdr:col>
      <xdr:colOff>50800</xdr:colOff>
      <xdr:row>36</xdr:row>
      <xdr:rowOff>66675</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4592300" y="618363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78740</xdr:rowOff>
    </xdr:from>
    <xdr:to>
      <xdr:col>72</xdr:col>
      <xdr:colOff>38100</xdr:colOff>
      <xdr:row>36</xdr:row>
      <xdr:rowOff>8890</xdr:rowOff>
    </xdr:to>
    <xdr:sp macro="" textlink="">
      <xdr:nvSpPr>
        <xdr:cNvPr id="523" name="楕円 522">
          <a:extLst>
            <a:ext uri="{FF2B5EF4-FFF2-40B4-BE49-F238E27FC236}">
              <a16:creationId xmlns:a16="http://schemas.microsoft.com/office/drawing/2014/main" id="{00000000-0008-0000-0E00-00000B020000}"/>
            </a:ext>
          </a:extLst>
        </xdr:cNvPr>
        <xdr:cNvSpPr/>
      </xdr:nvSpPr>
      <xdr:spPr>
        <a:xfrm>
          <a:off x="13652500" y="6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129540</xdr:rowOff>
    </xdr:from>
    <xdr:to>
      <xdr:col>76</xdr:col>
      <xdr:colOff>114300</xdr:colOff>
      <xdr:row>36</xdr:row>
      <xdr:rowOff>11430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3703300" y="613029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36830</xdr:rowOff>
    </xdr:from>
    <xdr:to>
      <xdr:col>67</xdr:col>
      <xdr:colOff>101600</xdr:colOff>
      <xdr:row>35</xdr:row>
      <xdr:rowOff>138430</xdr:rowOff>
    </xdr:to>
    <xdr:sp macro="" textlink="">
      <xdr:nvSpPr>
        <xdr:cNvPr id="525" name="楕円 524">
          <a:extLst>
            <a:ext uri="{FF2B5EF4-FFF2-40B4-BE49-F238E27FC236}">
              <a16:creationId xmlns:a16="http://schemas.microsoft.com/office/drawing/2014/main" id="{00000000-0008-0000-0E00-00000D020000}"/>
            </a:ext>
          </a:extLst>
        </xdr:cNvPr>
        <xdr:cNvSpPr/>
      </xdr:nvSpPr>
      <xdr:spPr>
        <a:xfrm>
          <a:off x="127635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87630</xdr:rowOff>
    </xdr:from>
    <xdr:to>
      <xdr:col>71</xdr:col>
      <xdr:colOff>177800</xdr:colOff>
      <xdr:row>35</xdr:row>
      <xdr:rowOff>129540</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2814300" y="60883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87647</xdr:rowOff>
    </xdr:from>
    <xdr:ext cx="405111" cy="259045"/>
    <xdr:sp macro="" textlink="">
      <xdr:nvSpPr>
        <xdr:cNvPr id="527" name="n_1aveValue【認定こども園・幼稚園・保育所】&#10;有形固定資産減価償却率">
          <a:extLst>
            <a:ext uri="{FF2B5EF4-FFF2-40B4-BE49-F238E27FC236}">
              <a16:creationId xmlns:a16="http://schemas.microsoft.com/office/drawing/2014/main" id="{00000000-0008-0000-0E00-00000F020000}"/>
            </a:ext>
          </a:extLst>
        </xdr:cNvPr>
        <xdr:cNvSpPr txBox="1"/>
      </xdr:nvSpPr>
      <xdr:spPr>
        <a:xfrm>
          <a:off x="15266044"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93362</xdr:rowOff>
    </xdr:from>
    <xdr:ext cx="405111" cy="259045"/>
    <xdr:sp macro="" textlink="">
      <xdr:nvSpPr>
        <xdr:cNvPr id="528" name="n_2aveValue【認定こども園・幼稚園・保育所】&#10;有形固定資産減価償却率">
          <a:extLst>
            <a:ext uri="{FF2B5EF4-FFF2-40B4-BE49-F238E27FC236}">
              <a16:creationId xmlns:a16="http://schemas.microsoft.com/office/drawing/2014/main" id="{00000000-0008-0000-0E00-000010020000}"/>
            </a:ext>
          </a:extLst>
        </xdr:cNvPr>
        <xdr:cNvSpPr txBox="1"/>
      </xdr:nvSpPr>
      <xdr:spPr>
        <a:xfrm>
          <a:off x="143897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70502</xdr:rowOff>
    </xdr:from>
    <xdr:ext cx="405111" cy="259045"/>
    <xdr:sp macro="" textlink="">
      <xdr:nvSpPr>
        <xdr:cNvPr id="529" name="n_3aveValue【認定こども園・幼稚園・保育所】&#10;有形固定資産減価償却率">
          <a:extLst>
            <a:ext uri="{FF2B5EF4-FFF2-40B4-BE49-F238E27FC236}">
              <a16:creationId xmlns:a16="http://schemas.microsoft.com/office/drawing/2014/main" id="{00000000-0008-0000-0E00-000011020000}"/>
            </a:ext>
          </a:extLst>
        </xdr:cNvPr>
        <xdr:cNvSpPr txBox="1"/>
      </xdr:nvSpPr>
      <xdr:spPr>
        <a:xfrm>
          <a:off x="13500744" y="641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89552</xdr:rowOff>
    </xdr:from>
    <xdr:ext cx="405111" cy="259045"/>
    <xdr:sp macro="" textlink="">
      <xdr:nvSpPr>
        <xdr:cNvPr id="530" name="n_4aveValue【認定こども園・幼稚園・保育所】&#10;有形固定資産減価償却率">
          <a:extLst>
            <a:ext uri="{FF2B5EF4-FFF2-40B4-BE49-F238E27FC236}">
              <a16:creationId xmlns:a16="http://schemas.microsoft.com/office/drawing/2014/main" id="{00000000-0008-0000-0E00-000012020000}"/>
            </a:ext>
          </a:extLst>
        </xdr:cNvPr>
        <xdr:cNvSpPr txBox="1"/>
      </xdr:nvSpPr>
      <xdr:spPr>
        <a:xfrm>
          <a:off x="12611744"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134002</xdr:rowOff>
    </xdr:from>
    <xdr:ext cx="405111" cy="259045"/>
    <xdr:sp macro="" textlink="">
      <xdr:nvSpPr>
        <xdr:cNvPr id="531" name="n_1mainValue【認定こども園・幼稚園・保育所】&#10;有形固定資産減価償却率">
          <a:extLst>
            <a:ext uri="{FF2B5EF4-FFF2-40B4-BE49-F238E27FC236}">
              <a16:creationId xmlns:a16="http://schemas.microsoft.com/office/drawing/2014/main" id="{00000000-0008-0000-0E00-000013020000}"/>
            </a:ext>
          </a:extLst>
        </xdr:cNvPr>
        <xdr:cNvSpPr txBox="1"/>
      </xdr:nvSpPr>
      <xdr:spPr>
        <a:xfrm>
          <a:off x="15266044" y="59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78757</xdr:rowOff>
    </xdr:from>
    <xdr:ext cx="405111" cy="259045"/>
    <xdr:sp macro="" textlink="">
      <xdr:nvSpPr>
        <xdr:cNvPr id="532" name="n_2mainValue【認定こども園・幼稚園・保育所】&#10;有形固定資産減価償却率">
          <a:extLst>
            <a:ext uri="{FF2B5EF4-FFF2-40B4-BE49-F238E27FC236}">
              <a16:creationId xmlns:a16="http://schemas.microsoft.com/office/drawing/2014/main" id="{00000000-0008-0000-0E00-000014020000}"/>
            </a:ext>
          </a:extLst>
        </xdr:cNvPr>
        <xdr:cNvSpPr txBox="1"/>
      </xdr:nvSpPr>
      <xdr:spPr>
        <a:xfrm>
          <a:off x="143897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25417</xdr:rowOff>
    </xdr:from>
    <xdr:ext cx="405111" cy="259045"/>
    <xdr:sp macro="" textlink="">
      <xdr:nvSpPr>
        <xdr:cNvPr id="533" name="n_3mainValue【認定こども園・幼稚園・保育所】&#10;有形固定資産減価償却率">
          <a:extLst>
            <a:ext uri="{FF2B5EF4-FFF2-40B4-BE49-F238E27FC236}">
              <a16:creationId xmlns:a16="http://schemas.microsoft.com/office/drawing/2014/main" id="{00000000-0008-0000-0E00-000015020000}"/>
            </a:ext>
          </a:extLst>
        </xdr:cNvPr>
        <xdr:cNvSpPr txBox="1"/>
      </xdr:nvSpPr>
      <xdr:spPr>
        <a:xfrm>
          <a:off x="13500744" y="585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154957</xdr:rowOff>
    </xdr:from>
    <xdr:ext cx="405111" cy="259045"/>
    <xdr:sp macro="" textlink="">
      <xdr:nvSpPr>
        <xdr:cNvPr id="534" name="n_4mainValue【認定こども園・幼稚園・保育所】&#10;有形固定資産減価償却率">
          <a:extLst>
            <a:ext uri="{FF2B5EF4-FFF2-40B4-BE49-F238E27FC236}">
              <a16:creationId xmlns:a16="http://schemas.microsoft.com/office/drawing/2014/main" id="{00000000-0008-0000-0E00-000016020000}"/>
            </a:ext>
          </a:extLst>
        </xdr:cNvPr>
        <xdr:cNvSpPr txBox="1"/>
      </xdr:nvSpPr>
      <xdr:spPr>
        <a:xfrm>
          <a:off x="12611744" y="581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5" name="正方形/長方形 534">
          <a:extLst>
            <a:ext uri="{FF2B5EF4-FFF2-40B4-BE49-F238E27FC236}">
              <a16:creationId xmlns:a16="http://schemas.microsoft.com/office/drawing/2014/main" id="{00000000-0008-0000-0E00-000017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6" name="正方形/長方形 535">
          <a:extLst>
            <a:ext uri="{FF2B5EF4-FFF2-40B4-BE49-F238E27FC236}">
              <a16:creationId xmlns:a16="http://schemas.microsoft.com/office/drawing/2014/main" id="{00000000-0008-0000-0E00-000018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7" name="正方形/長方形 536">
          <a:extLst>
            <a:ext uri="{FF2B5EF4-FFF2-40B4-BE49-F238E27FC236}">
              <a16:creationId xmlns:a16="http://schemas.microsoft.com/office/drawing/2014/main" id="{00000000-0008-0000-0E00-000019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8" name="正方形/長方形 537">
          <a:extLst>
            <a:ext uri="{FF2B5EF4-FFF2-40B4-BE49-F238E27FC236}">
              <a16:creationId xmlns:a16="http://schemas.microsoft.com/office/drawing/2014/main" id="{00000000-0008-0000-0E00-00001A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9" name="正方形/長方形 538">
          <a:extLst>
            <a:ext uri="{FF2B5EF4-FFF2-40B4-BE49-F238E27FC236}">
              <a16:creationId xmlns:a16="http://schemas.microsoft.com/office/drawing/2014/main" id="{00000000-0008-0000-0E00-00001B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0" name="正方形/長方形 539">
          <a:extLst>
            <a:ext uri="{FF2B5EF4-FFF2-40B4-BE49-F238E27FC236}">
              <a16:creationId xmlns:a16="http://schemas.microsoft.com/office/drawing/2014/main" id="{00000000-0008-0000-0E00-00001C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1" name="正方形/長方形 540">
          <a:extLst>
            <a:ext uri="{FF2B5EF4-FFF2-40B4-BE49-F238E27FC236}">
              <a16:creationId xmlns:a16="http://schemas.microsoft.com/office/drawing/2014/main" id="{00000000-0008-0000-0E00-00001D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2" name="正方形/長方形 541">
          <a:extLst>
            <a:ext uri="{FF2B5EF4-FFF2-40B4-BE49-F238E27FC236}">
              <a16:creationId xmlns:a16="http://schemas.microsoft.com/office/drawing/2014/main" id="{00000000-0008-0000-0E00-00001E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4" name="直線コネクタ 543">
          <a:extLst>
            <a:ext uri="{FF2B5EF4-FFF2-40B4-BE49-F238E27FC236}">
              <a16:creationId xmlns:a16="http://schemas.microsoft.com/office/drawing/2014/main" id="{00000000-0008-0000-0E00-000020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45" name="直線コネクタ 544">
          <a:extLst>
            <a:ext uri="{FF2B5EF4-FFF2-40B4-BE49-F238E27FC236}">
              <a16:creationId xmlns:a16="http://schemas.microsoft.com/office/drawing/2014/main" id="{00000000-0008-0000-0E00-000021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47" name="直線コネクタ 546">
          <a:extLst>
            <a:ext uri="{FF2B5EF4-FFF2-40B4-BE49-F238E27FC236}">
              <a16:creationId xmlns:a16="http://schemas.microsoft.com/office/drawing/2014/main" id="{00000000-0008-0000-0E00-000023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49" name="直線コネクタ 548">
          <a:extLst>
            <a:ext uri="{FF2B5EF4-FFF2-40B4-BE49-F238E27FC236}">
              <a16:creationId xmlns:a16="http://schemas.microsoft.com/office/drawing/2014/main" id="{00000000-0008-0000-0E00-000025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54" name="テキスト ボックス 553">
          <a:extLst>
            <a:ext uri="{FF2B5EF4-FFF2-40B4-BE49-F238E27FC236}">
              <a16:creationId xmlns:a16="http://schemas.microsoft.com/office/drawing/2014/main" id="{00000000-0008-0000-0E00-00002A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5" name="【認定こども園・幼稚園・保育所】&#10;一人当たり面積グラフ枠">
          <a:extLst>
            <a:ext uri="{FF2B5EF4-FFF2-40B4-BE49-F238E27FC236}">
              <a16:creationId xmlns:a16="http://schemas.microsoft.com/office/drawing/2014/main" id="{00000000-0008-0000-0E00-00002B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108204</xdr:rowOff>
    </xdr:from>
    <xdr:to>
      <xdr:col>116</xdr:col>
      <xdr:colOff>62864</xdr:colOff>
      <xdr:row>41</xdr:row>
      <xdr:rowOff>64770</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flipV="1">
          <a:off x="22160864" y="5766054"/>
          <a:ext cx="0" cy="13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68597</xdr:rowOff>
    </xdr:from>
    <xdr:ext cx="469744" cy="259045"/>
    <xdr:sp macro="" textlink="">
      <xdr:nvSpPr>
        <xdr:cNvPr id="557" name="【認定こども園・幼稚園・保育所】&#10;一人当たり面積最小値テキスト">
          <a:extLst>
            <a:ext uri="{FF2B5EF4-FFF2-40B4-BE49-F238E27FC236}">
              <a16:creationId xmlns:a16="http://schemas.microsoft.com/office/drawing/2014/main" id="{00000000-0008-0000-0E00-00002D020000}"/>
            </a:ext>
          </a:extLst>
        </xdr:cNvPr>
        <xdr:cNvSpPr txBox="1"/>
      </xdr:nvSpPr>
      <xdr:spPr>
        <a:xfrm>
          <a:off x="22199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64770</xdr:rowOff>
    </xdr:from>
    <xdr:to>
      <xdr:col>116</xdr:col>
      <xdr:colOff>152400</xdr:colOff>
      <xdr:row>41</xdr:row>
      <xdr:rowOff>64770</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22072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54881</xdr:rowOff>
    </xdr:from>
    <xdr:ext cx="469744" cy="259045"/>
    <xdr:sp macro="" textlink="">
      <xdr:nvSpPr>
        <xdr:cNvPr id="559" name="【認定こども園・幼稚園・保育所】&#10;一人当たり面積最大値テキスト">
          <a:extLst>
            <a:ext uri="{FF2B5EF4-FFF2-40B4-BE49-F238E27FC236}">
              <a16:creationId xmlns:a16="http://schemas.microsoft.com/office/drawing/2014/main" id="{00000000-0008-0000-0E00-00002F020000}"/>
            </a:ext>
          </a:extLst>
        </xdr:cNvPr>
        <xdr:cNvSpPr txBox="1"/>
      </xdr:nvSpPr>
      <xdr:spPr>
        <a:xfrm>
          <a:off x="22199600" y="554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108204</xdr:rowOff>
    </xdr:from>
    <xdr:to>
      <xdr:col>116</xdr:col>
      <xdr:colOff>152400</xdr:colOff>
      <xdr:row>33</xdr:row>
      <xdr:rowOff>108204</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22072600" y="576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72407</xdr:rowOff>
    </xdr:from>
    <xdr:ext cx="469744" cy="259045"/>
    <xdr:sp macro="" textlink="">
      <xdr:nvSpPr>
        <xdr:cNvPr id="561" name="【認定こども園・幼稚園・保育所】&#10;一人当たり面積平均値テキスト">
          <a:extLst>
            <a:ext uri="{FF2B5EF4-FFF2-40B4-BE49-F238E27FC236}">
              <a16:creationId xmlns:a16="http://schemas.microsoft.com/office/drawing/2014/main" id="{00000000-0008-0000-0E00-000031020000}"/>
            </a:ext>
          </a:extLst>
        </xdr:cNvPr>
        <xdr:cNvSpPr txBox="1"/>
      </xdr:nvSpPr>
      <xdr:spPr>
        <a:xfrm>
          <a:off x="221996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562" name="フローチャート: 判断 561">
          <a:extLst>
            <a:ext uri="{FF2B5EF4-FFF2-40B4-BE49-F238E27FC236}">
              <a16:creationId xmlns:a16="http://schemas.microsoft.com/office/drawing/2014/main" id="{00000000-0008-0000-0E00-000032020000}"/>
            </a:ext>
          </a:extLst>
        </xdr:cNvPr>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563" name="フローチャート: 判断 562">
          <a:extLst>
            <a:ext uri="{FF2B5EF4-FFF2-40B4-BE49-F238E27FC236}">
              <a16:creationId xmlns:a16="http://schemas.microsoft.com/office/drawing/2014/main" id="{00000000-0008-0000-0E00-000033020000}"/>
            </a:ext>
          </a:extLst>
        </xdr:cNvPr>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114554</xdr:rowOff>
    </xdr:from>
    <xdr:to>
      <xdr:col>107</xdr:col>
      <xdr:colOff>101600</xdr:colOff>
      <xdr:row>39</xdr:row>
      <xdr:rowOff>44704</xdr:rowOff>
    </xdr:to>
    <xdr:sp macro="" textlink="">
      <xdr:nvSpPr>
        <xdr:cNvPr id="564" name="フローチャート: 判断 563">
          <a:extLst>
            <a:ext uri="{FF2B5EF4-FFF2-40B4-BE49-F238E27FC236}">
              <a16:creationId xmlns:a16="http://schemas.microsoft.com/office/drawing/2014/main" id="{00000000-0008-0000-0E00-000034020000}"/>
            </a:ext>
          </a:extLst>
        </xdr:cNvPr>
        <xdr:cNvSpPr/>
      </xdr:nvSpPr>
      <xdr:spPr>
        <a:xfrm>
          <a:off x="203835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109982</xdr:rowOff>
    </xdr:from>
    <xdr:to>
      <xdr:col>102</xdr:col>
      <xdr:colOff>165100</xdr:colOff>
      <xdr:row>39</xdr:row>
      <xdr:rowOff>40132</xdr:rowOff>
    </xdr:to>
    <xdr:sp macro="" textlink="">
      <xdr:nvSpPr>
        <xdr:cNvPr id="565" name="フローチャート: 判断 564">
          <a:extLst>
            <a:ext uri="{FF2B5EF4-FFF2-40B4-BE49-F238E27FC236}">
              <a16:creationId xmlns:a16="http://schemas.microsoft.com/office/drawing/2014/main" id="{00000000-0008-0000-0E00-000035020000}"/>
            </a:ext>
          </a:extLst>
        </xdr:cNvPr>
        <xdr:cNvSpPr/>
      </xdr:nvSpPr>
      <xdr:spPr>
        <a:xfrm>
          <a:off x="19494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100838</xdr:rowOff>
    </xdr:from>
    <xdr:to>
      <xdr:col>98</xdr:col>
      <xdr:colOff>38100</xdr:colOff>
      <xdr:row>39</xdr:row>
      <xdr:rowOff>30988</xdr:rowOff>
    </xdr:to>
    <xdr:sp macro="" textlink="">
      <xdr:nvSpPr>
        <xdr:cNvPr id="566" name="フローチャート: 判断 565">
          <a:extLst>
            <a:ext uri="{FF2B5EF4-FFF2-40B4-BE49-F238E27FC236}">
              <a16:creationId xmlns:a16="http://schemas.microsoft.com/office/drawing/2014/main" id="{00000000-0008-0000-0E00-000036020000}"/>
            </a:ext>
          </a:extLst>
        </xdr:cNvPr>
        <xdr:cNvSpPr/>
      </xdr:nvSpPr>
      <xdr:spPr>
        <a:xfrm>
          <a:off x="18605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7" name="テキスト ボックス 566">
          <a:extLst>
            <a:ext uri="{FF2B5EF4-FFF2-40B4-BE49-F238E27FC236}">
              <a16:creationId xmlns:a16="http://schemas.microsoft.com/office/drawing/2014/main" id="{00000000-0008-0000-0E00-000037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8" name="テキスト ボックス 567">
          <a:extLst>
            <a:ext uri="{FF2B5EF4-FFF2-40B4-BE49-F238E27FC236}">
              <a16:creationId xmlns:a16="http://schemas.microsoft.com/office/drawing/2014/main" id="{00000000-0008-0000-0E00-000038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9" name="テキスト ボックス 568">
          <a:extLst>
            <a:ext uri="{FF2B5EF4-FFF2-40B4-BE49-F238E27FC236}">
              <a16:creationId xmlns:a16="http://schemas.microsoft.com/office/drawing/2014/main" id="{00000000-0008-0000-0E00-000039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0" name="テキスト ボックス 569">
          <a:extLst>
            <a:ext uri="{FF2B5EF4-FFF2-40B4-BE49-F238E27FC236}">
              <a16:creationId xmlns:a16="http://schemas.microsoft.com/office/drawing/2014/main" id="{00000000-0008-0000-0E00-00003A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1" name="テキスト ボックス 570">
          <a:extLst>
            <a:ext uri="{FF2B5EF4-FFF2-40B4-BE49-F238E27FC236}">
              <a16:creationId xmlns:a16="http://schemas.microsoft.com/office/drawing/2014/main" id="{00000000-0008-0000-0E00-00003B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157988</xdr:rowOff>
    </xdr:from>
    <xdr:to>
      <xdr:col>116</xdr:col>
      <xdr:colOff>114300</xdr:colOff>
      <xdr:row>37</xdr:row>
      <xdr:rowOff>88138</xdr:rowOff>
    </xdr:to>
    <xdr:sp macro="" textlink="">
      <xdr:nvSpPr>
        <xdr:cNvPr id="572" name="楕円 571">
          <a:extLst>
            <a:ext uri="{FF2B5EF4-FFF2-40B4-BE49-F238E27FC236}">
              <a16:creationId xmlns:a16="http://schemas.microsoft.com/office/drawing/2014/main" id="{00000000-0008-0000-0E00-00003C020000}"/>
            </a:ext>
          </a:extLst>
        </xdr:cNvPr>
        <xdr:cNvSpPr/>
      </xdr:nvSpPr>
      <xdr:spPr>
        <a:xfrm>
          <a:off x="22110700" y="633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9415</xdr:rowOff>
    </xdr:from>
    <xdr:ext cx="469744" cy="259045"/>
    <xdr:sp macro="" textlink="">
      <xdr:nvSpPr>
        <xdr:cNvPr id="573" name="【認定こども園・幼稚園・保育所】&#10;一人当たり面積該当値テキスト">
          <a:extLst>
            <a:ext uri="{FF2B5EF4-FFF2-40B4-BE49-F238E27FC236}">
              <a16:creationId xmlns:a16="http://schemas.microsoft.com/office/drawing/2014/main" id="{00000000-0008-0000-0E00-00003D020000}"/>
            </a:ext>
          </a:extLst>
        </xdr:cNvPr>
        <xdr:cNvSpPr txBox="1"/>
      </xdr:nvSpPr>
      <xdr:spPr>
        <a:xfrm>
          <a:off x="22199600" y="618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254</xdr:rowOff>
    </xdr:from>
    <xdr:to>
      <xdr:col>112</xdr:col>
      <xdr:colOff>38100</xdr:colOff>
      <xdr:row>37</xdr:row>
      <xdr:rowOff>101854</xdr:rowOff>
    </xdr:to>
    <xdr:sp macro="" textlink="">
      <xdr:nvSpPr>
        <xdr:cNvPr id="574" name="楕円 573">
          <a:extLst>
            <a:ext uri="{FF2B5EF4-FFF2-40B4-BE49-F238E27FC236}">
              <a16:creationId xmlns:a16="http://schemas.microsoft.com/office/drawing/2014/main" id="{00000000-0008-0000-0E00-00003E020000}"/>
            </a:ext>
          </a:extLst>
        </xdr:cNvPr>
        <xdr:cNvSpPr/>
      </xdr:nvSpPr>
      <xdr:spPr>
        <a:xfrm>
          <a:off x="21272500" y="634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37338</xdr:rowOff>
    </xdr:from>
    <xdr:to>
      <xdr:col>116</xdr:col>
      <xdr:colOff>63500</xdr:colOff>
      <xdr:row>37</xdr:row>
      <xdr:rowOff>51054</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flipV="1">
          <a:off x="21323300" y="638098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11684</xdr:rowOff>
    </xdr:from>
    <xdr:to>
      <xdr:col>107</xdr:col>
      <xdr:colOff>101600</xdr:colOff>
      <xdr:row>37</xdr:row>
      <xdr:rowOff>113284</xdr:rowOff>
    </xdr:to>
    <xdr:sp macro="" textlink="">
      <xdr:nvSpPr>
        <xdr:cNvPr id="576" name="楕円 575">
          <a:extLst>
            <a:ext uri="{FF2B5EF4-FFF2-40B4-BE49-F238E27FC236}">
              <a16:creationId xmlns:a16="http://schemas.microsoft.com/office/drawing/2014/main" id="{00000000-0008-0000-0E00-000040020000}"/>
            </a:ext>
          </a:extLst>
        </xdr:cNvPr>
        <xdr:cNvSpPr/>
      </xdr:nvSpPr>
      <xdr:spPr>
        <a:xfrm>
          <a:off x="20383500" y="635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51054</xdr:rowOff>
    </xdr:from>
    <xdr:to>
      <xdr:col>111</xdr:col>
      <xdr:colOff>177800</xdr:colOff>
      <xdr:row>37</xdr:row>
      <xdr:rowOff>62484</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flipV="1">
          <a:off x="20434300" y="639470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25400</xdr:rowOff>
    </xdr:from>
    <xdr:to>
      <xdr:col>102</xdr:col>
      <xdr:colOff>165100</xdr:colOff>
      <xdr:row>37</xdr:row>
      <xdr:rowOff>127000</xdr:rowOff>
    </xdr:to>
    <xdr:sp macro="" textlink="">
      <xdr:nvSpPr>
        <xdr:cNvPr id="578" name="楕円 577">
          <a:extLst>
            <a:ext uri="{FF2B5EF4-FFF2-40B4-BE49-F238E27FC236}">
              <a16:creationId xmlns:a16="http://schemas.microsoft.com/office/drawing/2014/main" id="{00000000-0008-0000-0E00-000042020000}"/>
            </a:ext>
          </a:extLst>
        </xdr:cNvPr>
        <xdr:cNvSpPr/>
      </xdr:nvSpPr>
      <xdr:spPr>
        <a:xfrm>
          <a:off x="19494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62484</xdr:rowOff>
    </xdr:from>
    <xdr:to>
      <xdr:col>107</xdr:col>
      <xdr:colOff>50800</xdr:colOff>
      <xdr:row>37</xdr:row>
      <xdr:rowOff>76200</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flipV="1">
          <a:off x="19545300" y="640613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36830</xdr:rowOff>
    </xdr:from>
    <xdr:to>
      <xdr:col>98</xdr:col>
      <xdr:colOff>38100</xdr:colOff>
      <xdr:row>37</xdr:row>
      <xdr:rowOff>138430</xdr:rowOff>
    </xdr:to>
    <xdr:sp macro="" textlink="">
      <xdr:nvSpPr>
        <xdr:cNvPr id="580" name="楕円 579">
          <a:extLst>
            <a:ext uri="{FF2B5EF4-FFF2-40B4-BE49-F238E27FC236}">
              <a16:creationId xmlns:a16="http://schemas.microsoft.com/office/drawing/2014/main" id="{00000000-0008-0000-0E00-000044020000}"/>
            </a:ext>
          </a:extLst>
        </xdr:cNvPr>
        <xdr:cNvSpPr/>
      </xdr:nvSpPr>
      <xdr:spPr>
        <a:xfrm>
          <a:off x="18605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76200</xdr:rowOff>
    </xdr:from>
    <xdr:to>
      <xdr:col>102</xdr:col>
      <xdr:colOff>114300</xdr:colOff>
      <xdr:row>37</xdr:row>
      <xdr:rowOff>87630</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flipV="1">
          <a:off x="18656300" y="64198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31259</xdr:rowOff>
    </xdr:from>
    <xdr:ext cx="469744" cy="259045"/>
    <xdr:sp macro="" textlink="">
      <xdr:nvSpPr>
        <xdr:cNvPr id="582" name="n_1aveValue【認定こども園・幼稚園・保育所】&#10;一人当たり面積">
          <a:extLst>
            <a:ext uri="{FF2B5EF4-FFF2-40B4-BE49-F238E27FC236}">
              <a16:creationId xmlns:a16="http://schemas.microsoft.com/office/drawing/2014/main" id="{00000000-0008-0000-0E00-000046020000}"/>
            </a:ext>
          </a:extLst>
        </xdr:cNvPr>
        <xdr:cNvSpPr txBox="1"/>
      </xdr:nvSpPr>
      <xdr:spPr>
        <a:xfrm>
          <a:off x="210757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35831</xdr:rowOff>
    </xdr:from>
    <xdr:ext cx="469744" cy="259045"/>
    <xdr:sp macro="" textlink="">
      <xdr:nvSpPr>
        <xdr:cNvPr id="583" name="n_2aveValue【認定こども園・幼稚園・保育所】&#10;一人当たり面積">
          <a:extLst>
            <a:ext uri="{FF2B5EF4-FFF2-40B4-BE49-F238E27FC236}">
              <a16:creationId xmlns:a16="http://schemas.microsoft.com/office/drawing/2014/main" id="{00000000-0008-0000-0E00-000047020000}"/>
            </a:ext>
          </a:extLst>
        </xdr:cNvPr>
        <xdr:cNvSpPr txBox="1"/>
      </xdr:nvSpPr>
      <xdr:spPr>
        <a:xfrm>
          <a:off x="20199427" y="672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31259</xdr:rowOff>
    </xdr:from>
    <xdr:ext cx="469744" cy="259045"/>
    <xdr:sp macro="" textlink="">
      <xdr:nvSpPr>
        <xdr:cNvPr id="584" name="n_3aveValue【認定こども園・幼稚園・保育所】&#10;一人当たり面積">
          <a:extLst>
            <a:ext uri="{FF2B5EF4-FFF2-40B4-BE49-F238E27FC236}">
              <a16:creationId xmlns:a16="http://schemas.microsoft.com/office/drawing/2014/main" id="{00000000-0008-0000-0E00-000048020000}"/>
            </a:ext>
          </a:extLst>
        </xdr:cNvPr>
        <xdr:cNvSpPr txBox="1"/>
      </xdr:nvSpPr>
      <xdr:spPr>
        <a:xfrm>
          <a:off x="193104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22115</xdr:rowOff>
    </xdr:from>
    <xdr:ext cx="469744" cy="259045"/>
    <xdr:sp macro="" textlink="">
      <xdr:nvSpPr>
        <xdr:cNvPr id="585" name="n_4aveValue【認定こども園・幼稚園・保育所】&#10;一人当たり面積">
          <a:extLst>
            <a:ext uri="{FF2B5EF4-FFF2-40B4-BE49-F238E27FC236}">
              <a16:creationId xmlns:a16="http://schemas.microsoft.com/office/drawing/2014/main" id="{00000000-0008-0000-0E00-000049020000}"/>
            </a:ext>
          </a:extLst>
        </xdr:cNvPr>
        <xdr:cNvSpPr txBox="1"/>
      </xdr:nvSpPr>
      <xdr:spPr>
        <a:xfrm>
          <a:off x="18421427"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118381</xdr:rowOff>
    </xdr:from>
    <xdr:ext cx="469744" cy="259045"/>
    <xdr:sp macro="" textlink="">
      <xdr:nvSpPr>
        <xdr:cNvPr id="586" name="n_1mainValue【認定こども園・幼稚園・保育所】&#10;一人当たり面積">
          <a:extLst>
            <a:ext uri="{FF2B5EF4-FFF2-40B4-BE49-F238E27FC236}">
              <a16:creationId xmlns:a16="http://schemas.microsoft.com/office/drawing/2014/main" id="{00000000-0008-0000-0E00-00004A020000}"/>
            </a:ext>
          </a:extLst>
        </xdr:cNvPr>
        <xdr:cNvSpPr txBox="1"/>
      </xdr:nvSpPr>
      <xdr:spPr>
        <a:xfrm>
          <a:off x="21075727"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129811</xdr:rowOff>
    </xdr:from>
    <xdr:ext cx="469744" cy="259045"/>
    <xdr:sp macro="" textlink="">
      <xdr:nvSpPr>
        <xdr:cNvPr id="587" name="n_2mainValue【認定こども園・幼稚園・保育所】&#10;一人当たり面積">
          <a:extLst>
            <a:ext uri="{FF2B5EF4-FFF2-40B4-BE49-F238E27FC236}">
              <a16:creationId xmlns:a16="http://schemas.microsoft.com/office/drawing/2014/main" id="{00000000-0008-0000-0E00-00004B020000}"/>
            </a:ext>
          </a:extLst>
        </xdr:cNvPr>
        <xdr:cNvSpPr txBox="1"/>
      </xdr:nvSpPr>
      <xdr:spPr>
        <a:xfrm>
          <a:off x="20199427" y="613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143527</xdr:rowOff>
    </xdr:from>
    <xdr:ext cx="469744" cy="259045"/>
    <xdr:sp macro="" textlink="">
      <xdr:nvSpPr>
        <xdr:cNvPr id="588" name="n_3mainValue【認定こども園・幼稚園・保育所】&#10;一人当たり面積">
          <a:extLst>
            <a:ext uri="{FF2B5EF4-FFF2-40B4-BE49-F238E27FC236}">
              <a16:creationId xmlns:a16="http://schemas.microsoft.com/office/drawing/2014/main" id="{00000000-0008-0000-0E00-00004C020000}"/>
            </a:ext>
          </a:extLst>
        </xdr:cNvPr>
        <xdr:cNvSpPr txBox="1"/>
      </xdr:nvSpPr>
      <xdr:spPr>
        <a:xfrm>
          <a:off x="19310427" y="614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154957</xdr:rowOff>
    </xdr:from>
    <xdr:ext cx="469744" cy="259045"/>
    <xdr:sp macro="" textlink="">
      <xdr:nvSpPr>
        <xdr:cNvPr id="589" name="n_4mainValue【認定こども園・幼稚園・保育所】&#10;一人当たり面積">
          <a:extLst>
            <a:ext uri="{FF2B5EF4-FFF2-40B4-BE49-F238E27FC236}">
              <a16:creationId xmlns:a16="http://schemas.microsoft.com/office/drawing/2014/main" id="{00000000-0008-0000-0E00-00004D020000}"/>
            </a:ext>
          </a:extLst>
        </xdr:cNvPr>
        <xdr:cNvSpPr txBox="1"/>
      </xdr:nvSpPr>
      <xdr:spPr>
        <a:xfrm>
          <a:off x="184214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0" name="正方形/長方形 589">
          <a:extLst>
            <a:ext uri="{FF2B5EF4-FFF2-40B4-BE49-F238E27FC236}">
              <a16:creationId xmlns:a16="http://schemas.microsoft.com/office/drawing/2014/main" id="{00000000-0008-0000-0E00-00004E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1" name="正方形/長方形 590">
          <a:extLst>
            <a:ext uri="{FF2B5EF4-FFF2-40B4-BE49-F238E27FC236}">
              <a16:creationId xmlns:a16="http://schemas.microsoft.com/office/drawing/2014/main" id="{00000000-0008-0000-0E00-00004F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2" name="正方形/長方形 591">
          <a:extLst>
            <a:ext uri="{FF2B5EF4-FFF2-40B4-BE49-F238E27FC236}">
              <a16:creationId xmlns:a16="http://schemas.microsoft.com/office/drawing/2014/main" id="{00000000-0008-0000-0E00-000050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3" name="正方形/長方形 592">
          <a:extLst>
            <a:ext uri="{FF2B5EF4-FFF2-40B4-BE49-F238E27FC236}">
              <a16:creationId xmlns:a16="http://schemas.microsoft.com/office/drawing/2014/main" id="{00000000-0008-0000-0E00-000051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4" name="正方形/長方形 593">
          <a:extLst>
            <a:ext uri="{FF2B5EF4-FFF2-40B4-BE49-F238E27FC236}">
              <a16:creationId xmlns:a16="http://schemas.microsoft.com/office/drawing/2014/main" id="{00000000-0008-0000-0E00-000052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5" name="正方形/長方形 594">
          <a:extLst>
            <a:ext uri="{FF2B5EF4-FFF2-40B4-BE49-F238E27FC236}">
              <a16:creationId xmlns:a16="http://schemas.microsoft.com/office/drawing/2014/main" id="{00000000-0008-0000-0E00-000053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6" name="正方形/長方形 595">
          <a:extLst>
            <a:ext uri="{FF2B5EF4-FFF2-40B4-BE49-F238E27FC236}">
              <a16:creationId xmlns:a16="http://schemas.microsoft.com/office/drawing/2014/main" id="{00000000-0008-0000-0E00-000054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7" name="正方形/長方形 596">
          <a:extLst>
            <a:ext uri="{FF2B5EF4-FFF2-40B4-BE49-F238E27FC236}">
              <a16:creationId xmlns:a16="http://schemas.microsoft.com/office/drawing/2014/main" id="{00000000-0008-0000-0E00-000055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9" name="直線コネクタ 598">
          <a:extLst>
            <a:ext uri="{FF2B5EF4-FFF2-40B4-BE49-F238E27FC236}">
              <a16:creationId xmlns:a16="http://schemas.microsoft.com/office/drawing/2014/main" id="{00000000-0008-0000-0E00-000057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01" name="直線コネクタ 600">
          <a:extLst>
            <a:ext uri="{FF2B5EF4-FFF2-40B4-BE49-F238E27FC236}">
              <a16:creationId xmlns:a16="http://schemas.microsoft.com/office/drawing/2014/main" id="{00000000-0008-0000-0E00-000059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03" name="直線コネクタ 602">
          <a:extLst>
            <a:ext uri="{FF2B5EF4-FFF2-40B4-BE49-F238E27FC236}">
              <a16:creationId xmlns:a16="http://schemas.microsoft.com/office/drawing/2014/main" id="{00000000-0008-0000-0E00-00005B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05" name="直線コネクタ 604">
          <a:extLst>
            <a:ext uri="{FF2B5EF4-FFF2-40B4-BE49-F238E27FC236}">
              <a16:creationId xmlns:a16="http://schemas.microsoft.com/office/drawing/2014/main" id="{00000000-0008-0000-0E00-00005D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07" name="直線コネクタ 606">
          <a:extLst>
            <a:ext uri="{FF2B5EF4-FFF2-40B4-BE49-F238E27FC236}">
              <a16:creationId xmlns:a16="http://schemas.microsoft.com/office/drawing/2014/main" id="{00000000-0008-0000-0E00-00005F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08" name="テキスト ボックス 607">
          <a:extLst>
            <a:ext uri="{FF2B5EF4-FFF2-40B4-BE49-F238E27FC236}">
              <a16:creationId xmlns:a16="http://schemas.microsoft.com/office/drawing/2014/main" id="{00000000-0008-0000-0E00-000060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09" name="直線コネクタ 608">
          <a:extLst>
            <a:ext uri="{FF2B5EF4-FFF2-40B4-BE49-F238E27FC236}">
              <a16:creationId xmlns:a16="http://schemas.microsoft.com/office/drawing/2014/main" id="{00000000-0008-0000-0E00-000061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10" name="テキスト ボックス 609">
          <a:extLst>
            <a:ext uri="{FF2B5EF4-FFF2-40B4-BE49-F238E27FC236}">
              <a16:creationId xmlns:a16="http://schemas.microsoft.com/office/drawing/2014/main" id="{00000000-0008-0000-0E00-000062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12" name="テキスト ボックス 611">
          <a:extLst>
            <a:ext uri="{FF2B5EF4-FFF2-40B4-BE49-F238E27FC236}">
              <a16:creationId xmlns:a16="http://schemas.microsoft.com/office/drawing/2014/main" id="{00000000-0008-0000-0E00-000064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13" name="【学校施設】&#10;有形固定資産減価償却率グラフ枠">
          <a:extLst>
            <a:ext uri="{FF2B5EF4-FFF2-40B4-BE49-F238E27FC236}">
              <a16:creationId xmlns:a16="http://schemas.microsoft.com/office/drawing/2014/main" id="{00000000-0008-0000-0E00-000065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64</xdr:row>
      <xdr:rowOff>53340</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flipV="1">
          <a:off x="16318864" y="942594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57167</xdr:rowOff>
    </xdr:from>
    <xdr:ext cx="405111" cy="259045"/>
    <xdr:sp macro="" textlink="">
      <xdr:nvSpPr>
        <xdr:cNvPr id="615" name="【学校施設】&#10;有形固定資産減価償却率最小値テキスト">
          <a:extLst>
            <a:ext uri="{FF2B5EF4-FFF2-40B4-BE49-F238E27FC236}">
              <a16:creationId xmlns:a16="http://schemas.microsoft.com/office/drawing/2014/main" id="{00000000-0008-0000-0E00-000067020000}"/>
            </a:ext>
          </a:extLst>
        </xdr:cNvPr>
        <xdr:cNvSpPr txBox="1"/>
      </xdr:nvSpPr>
      <xdr:spPr>
        <a:xfrm>
          <a:off x="16357600"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53340</xdr:rowOff>
    </xdr:from>
    <xdr:to>
      <xdr:col>86</xdr:col>
      <xdr:colOff>25400</xdr:colOff>
      <xdr:row>64</xdr:row>
      <xdr:rowOff>53340</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a:off x="16230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617" name="【学校施設】&#10;有形固定資産減価償却率最大値テキスト">
          <a:extLst>
            <a:ext uri="{FF2B5EF4-FFF2-40B4-BE49-F238E27FC236}">
              <a16:creationId xmlns:a16="http://schemas.microsoft.com/office/drawing/2014/main" id="{00000000-0008-0000-0E00-000069020000}"/>
            </a:ext>
          </a:extLst>
        </xdr:cNvPr>
        <xdr:cNvSpPr txBox="1"/>
      </xdr:nvSpPr>
      <xdr:spPr>
        <a:xfrm>
          <a:off x="16357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618" name="直線コネクタ 617">
          <a:extLst>
            <a:ext uri="{FF2B5EF4-FFF2-40B4-BE49-F238E27FC236}">
              <a16:creationId xmlns:a16="http://schemas.microsoft.com/office/drawing/2014/main" id="{00000000-0008-0000-0E00-00006A020000}"/>
            </a:ext>
          </a:extLst>
        </xdr:cNvPr>
        <xdr:cNvCxnSpPr/>
      </xdr:nvCxnSpPr>
      <xdr:spPr>
        <a:xfrm>
          <a:off x="16230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29227</xdr:rowOff>
    </xdr:from>
    <xdr:ext cx="405111" cy="259045"/>
    <xdr:sp macro="" textlink="">
      <xdr:nvSpPr>
        <xdr:cNvPr id="619" name="【学校施設】&#10;有形固定資産減価償却率平均値テキスト">
          <a:extLst>
            <a:ext uri="{FF2B5EF4-FFF2-40B4-BE49-F238E27FC236}">
              <a16:creationId xmlns:a16="http://schemas.microsoft.com/office/drawing/2014/main" id="{00000000-0008-0000-0E00-00006B020000}"/>
            </a:ext>
          </a:extLst>
        </xdr:cNvPr>
        <xdr:cNvSpPr txBox="1"/>
      </xdr:nvSpPr>
      <xdr:spPr>
        <a:xfrm>
          <a:off x="16357600" y="997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620" name="フローチャート: 判断 619">
          <a:extLst>
            <a:ext uri="{FF2B5EF4-FFF2-40B4-BE49-F238E27FC236}">
              <a16:creationId xmlns:a16="http://schemas.microsoft.com/office/drawing/2014/main" id="{00000000-0008-0000-0E00-00006C020000}"/>
            </a:ext>
          </a:extLst>
        </xdr:cNvPr>
        <xdr:cNvSpPr/>
      </xdr:nvSpPr>
      <xdr:spPr>
        <a:xfrm>
          <a:off x="16268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90170</xdr:rowOff>
    </xdr:from>
    <xdr:to>
      <xdr:col>81</xdr:col>
      <xdr:colOff>101600</xdr:colOff>
      <xdr:row>59</xdr:row>
      <xdr:rowOff>20320</xdr:rowOff>
    </xdr:to>
    <xdr:sp macro="" textlink="">
      <xdr:nvSpPr>
        <xdr:cNvPr id="621" name="フローチャート: 判断 620">
          <a:extLst>
            <a:ext uri="{FF2B5EF4-FFF2-40B4-BE49-F238E27FC236}">
              <a16:creationId xmlns:a16="http://schemas.microsoft.com/office/drawing/2014/main" id="{00000000-0008-0000-0E00-00006D020000}"/>
            </a:ext>
          </a:extLst>
        </xdr:cNvPr>
        <xdr:cNvSpPr/>
      </xdr:nvSpPr>
      <xdr:spPr>
        <a:xfrm>
          <a:off x="15430500" y="100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82550</xdr:rowOff>
    </xdr:from>
    <xdr:to>
      <xdr:col>76</xdr:col>
      <xdr:colOff>165100</xdr:colOff>
      <xdr:row>59</xdr:row>
      <xdr:rowOff>12700</xdr:rowOff>
    </xdr:to>
    <xdr:sp macro="" textlink="">
      <xdr:nvSpPr>
        <xdr:cNvPr id="622" name="フローチャート: 判断 621">
          <a:extLst>
            <a:ext uri="{FF2B5EF4-FFF2-40B4-BE49-F238E27FC236}">
              <a16:creationId xmlns:a16="http://schemas.microsoft.com/office/drawing/2014/main" id="{00000000-0008-0000-0E00-00006E020000}"/>
            </a:ext>
          </a:extLst>
        </xdr:cNvPr>
        <xdr:cNvSpPr/>
      </xdr:nvSpPr>
      <xdr:spPr>
        <a:xfrm>
          <a:off x="14541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40640</xdr:rowOff>
    </xdr:from>
    <xdr:to>
      <xdr:col>72</xdr:col>
      <xdr:colOff>38100</xdr:colOff>
      <xdr:row>58</xdr:row>
      <xdr:rowOff>142240</xdr:rowOff>
    </xdr:to>
    <xdr:sp macro="" textlink="">
      <xdr:nvSpPr>
        <xdr:cNvPr id="623" name="フローチャート: 判断 622">
          <a:extLst>
            <a:ext uri="{FF2B5EF4-FFF2-40B4-BE49-F238E27FC236}">
              <a16:creationId xmlns:a16="http://schemas.microsoft.com/office/drawing/2014/main" id="{00000000-0008-0000-0E00-00006F020000}"/>
            </a:ext>
          </a:extLst>
        </xdr:cNvPr>
        <xdr:cNvSpPr/>
      </xdr:nvSpPr>
      <xdr:spPr>
        <a:xfrm>
          <a:off x="13652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151130</xdr:rowOff>
    </xdr:from>
    <xdr:to>
      <xdr:col>67</xdr:col>
      <xdr:colOff>101600</xdr:colOff>
      <xdr:row>58</xdr:row>
      <xdr:rowOff>81280</xdr:rowOff>
    </xdr:to>
    <xdr:sp macro="" textlink="">
      <xdr:nvSpPr>
        <xdr:cNvPr id="624" name="フローチャート: 判断 623">
          <a:extLst>
            <a:ext uri="{FF2B5EF4-FFF2-40B4-BE49-F238E27FC236}">
              <a16:creationId xmlns:a16="http://schemas.microsoft.com/office/drawing/2014/main" id="{00000000-0008-0000-0E00-000070020000}"/>
            </a:ext>
          </a:extLst>
        </xdr:cNvPr>
        <xdr:cNvSpPr/>
      </xdr:nvSpPr>
      <xdr:spPr>
        <a:xfrm>
          <a:off x="12763500" y="992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5" name="テキスト ボックス 624">
          <a:extLst>
            <a:ext uri="{FF2B5EF4-FFF2-40B4-BE49-F238E27FC236}">
              <a16:creationId xmlns:a16="http://schemas.microsoft.com/office/drawing/2014/main" id="{00000000-0008-0000-0E00-000071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6" name="テキスト ボックス 625">
          <a:extLst>
            <a:ext uri="{FF2B5EF4-FFF2-40B4-BE49-F238E27FC236}">
              <a16:creationId xmlns:a16="http://schemas.microsoft.com/office/drawing/2014/main" id="{00000000-0008-0000-0E00-000072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7" name="テキスト ボックス 626">
          <a:extLst>
            <a:ext uri="{FF2B5EF4-FFF2-40B4-BE49-F238E27FC236}">
              <a16:creationId xmlns:a16="http://schemas.microsoft.com/office/drawing/2014/main" id="{00000000-0008-0000-0E00-000073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8" name="テキスト ボックス 627">
          <a:extLst>
            <a:ext uri="{FF2B5EF4-FFF2-40B4-BE49-F238E27FC236}">
              <a16:creationId xmlns:a16="http://schemas.microsoft.com/office/drawing/2014/main" id="{00000000-0008-0000-0E00-000074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9" name="テキスト ボックス 628">
          <a:extLst>
            <a:ext uri="{FF2B5EF4-FFF2-40B4-BE49-F238E27FC236}">
              <a16:creationId xmlns:a16="http://schemas.microsoft.com/office/drawing/2014/main" id="{00000000-0008-0000-0E00-000075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630" name="楕円 629">
          <a:extLst>
            <a:ext uri="{FF2B5EF4-FFF2-40B4-BE49-F238E27FC236}">
              <a16:creationId xmlns:a16="http://schemas.microsoft.com/office/drawing/2014/main" id="{00000000-0008-0000-0E00-000076020000}"/>
            </a:ext>
          </a:extLst>
        </xdr:cNvPr>
        <xdr:cNvSpPr/>
      </xdr:nvSpPr>
      <xdr:spPr>
        <a:xfrm>
          <a:off x="162687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133367</xdr:rowOff>
    </xdr:from>
    <xdr:ext cx="405111" cy="259045"/>
    <xdr:sp macro="" textlink="">
      <xdr:nvSpPr>
        <xdr:cNvPr id="631" name="【学校施設】&#10;有形固定資産減価償却率該当値テキスト">
          <a:extLst>
            <a:ext uri="{FF2B5EF4-FFF2-40B4-BE49-F238E27FC236}">
              <a16:creationId xmlns:a16="http://schemas.microsoft.com/office/drawing/2014/main" id="{00000000-0008-0000-0E00-000077020000}"/>
            </a:ext>
          </a:extLst>
        </xdr:cNvPr>
        <xdr:cNvSpPr txBox="1"/>
      </xdr:nvSpPr>
      <xdr:spPr>
        <a:xfrm>
          <a:off x="16357600" y="1024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71120</xdr:rowOff>
    </xdr:from>
    <xdr:to>
      <xdr:col>81</xdr:col>
      <xdr:colOff>101600</xdr:colOff>
      <xdr:row>60</xdr:row>
      <xdr:rowOff>1270</xdr:rowOff>
    </xdr:to>
    <xdr:sp macro="" textlink="">
      <xdr:nvSpPr>
        <xdr:cNvPr id="632" name="楕円 631">
          <a:extLst>
            <a:ext uri="{FF2B5EF4-FFF2-40B4-BE49-F238E27FC236}">
              <a16:creationId xmlns:a16="http://schemas.microsoft.com/office/drawing/2014/main" id="{00000000-0008-0000-0E00-000078020000}"/>
            </a:ext>
          </a:extLst>
        </xdr:cNvPr>
        <xdr:cNvSpPr/>
      </xdr:nvSpPr>
      <xdr:spPr>
        <a:xfrm>
          <a:off x="154305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121920</xdr:rowOff>
    </xdr:from>
    <xdr:to>
      <xdr:col>85</xdr:col>
      <xdr:colOff>127000</xdr:colOff>
      <xdr:row>60</xdr:row>
      <xdr:rowOff>34290</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a:off x="15481300" y="1023747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166370</xdr:rowOff>
    </xdr:from>
    <xdr:to>
      <xdr:col>76</xdr:col>
      <xdr:colOff>165100</xdr:colOff>
      <xdr:row>59</xdr:row>
      <xdr:rowOff>96520</xdr:rowOff>
    </xdr:to>
    <xdr:sp macro="" textlink="">
      <xdr:nvSpPr>
        <xdr:cNvPr id="634" name="楕円 633">
          <a:extLst>
            <a:ext uri="{FF2B5EF4-FFF2-40B4-BE49-F238E27FC236}">
              <a16:creationId xmlns:a16="http://schemas.microsoft.com/office/drawing/2014/main" id="{00000000-0008-0000-0E00-00007A020000}"/>
            </a:ext>
          </a:extLst>
        </xdr:cNvPr>
        <xdr:cNvSpPr/>
      </xdr:nvSpPr>
      <xdr:spPr>
        <a:xfrm>
          <a:off x="14541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45720</xdr:rowOff>
    </xdr:from>
    <xdr:to>
      <xdr:col>81</xdr:col>
      <xdr:colOff>50800</xdr:colOff>
      <xdr:row>59</xdr:row>
      <xdr:rowOff>121920</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a:off x="14592300" y="1016127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86360</xdr:rowOff>
    </xdr:from>
    <xdr:to>
      <xdr:col>72</xdr:col>
      <xdr:colOff>38100</xdr:colOff>
      <xdr:row>59</xdr:row>
      <xdr:rowOff>16510</xdr:rowOff>
    </xdr:to>
    <xdr:sp macro="" textlink="">
      <xdr:nvSpPr>
        <xdr:cNvPr id="636" name="楕円 635">
          <a:extLst>
            <a:ext uri="{FF2B5EF4-FFF2-40B4-BE49-F238E27FC236}">
              <a16:creationId xmlns:a16="http://schemas.microsoft.com/office/drawing/2014/main" id="{00000000-0008-0000-0E00-00007C020000}"/>
            </a:ext>
          </a:extLst>
        </xdr:cNvPr>
        <xdr:cNvSpPr/>
      </xdr:nvSpPr>
      <xdr:spPr>
        <a:xfrm>
          <a:off x="13652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137160</xdr:rowOff>
    </xdr:from>
    <xdr:to>
      <xdr:col>76</xdr:col>
      <xdr:colOff>114300</xdr:colOff>
      <xdr:row>59</xdr:row>
      <xdr:rowOff>45720</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a:off x="13703300" y="1008126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10160</xdr:rowOff>
    </xdr:from>
    <xdr:to>
      <xdr:col>67</xdr:col>
      <xdr:colOff>101600</xdr:colOff>
      <xdr:row>58</xdr:row>
      <xdr:rowOff>111760</xdr:rowOff>
    </xdr:to>
    <xdr:sp macro="" textlink="">
      <xdr:nvSpPr>
        <xdr:cNvPr id="638" name="楕円 637">
          <a:extLst>
            <a:ext uri="{FF2B5EF4-FFF2-40B4-BE49-F238E27FC236}">
              <a16:creationId xmlns:a16="http://schemas.microsoft.com/office/drawing/2014/main" id="{00000000-0008-0000-0E00-00007E020000}"/>
            </a:ext>
          </a:extLst>
        </xdr:cNvPr>
        <xdr:cNvSpPr/>
      </xdr:nvSpPr>
      <xdr:spPr>
        <a:xfrm>
          <a:off x="12763500" y="9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60960</xdr:rowOff>
    </xdr:from>
    <xdr:to>
      <xdr:col>71</xdr:col>
      <xdr:colOff>177800</xdr:colOff>
      <xdr:row>58</xdr:row>
      <xdr:rowOff>137160</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a:off x="12814300" y="100050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36847</xdr:rowOff>
    </xdr:from>
    <xdr:ext cx="405111" cy="259045"/>
    <xdr:sp macro="" textlink="">
      <xdr:nvSpPr>
        <xdr:cNvPr id="640" name="n_1aveValue【学校施設】&#10;有形固定資産減価償却率">
          <a:extLst>
            <a:ext uri="{FF2B5EF4-FFF2-40B4-BE49-F238E27FC236}">
              <a16:creationId xmlns:a16="http://schemas.microsoft.com/office/drawing/2014/main" id="{00000000-0008-0000-0E00-000080020000}"/>
            </a:ext>
          </a:extLst>
        </xdr:cNvPr>
        <xdr:cNvSpPr txBox="1"/>
      </xdr:nvSpPr>
      <xdr:spPr>
        <a:xfrm>
          <a:off x="1526604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29227</xdr:rowOff>
    </xdr:from>
    <xdr:ext cx="405111" cy="259045"/>
    <xdr:sp macro="" textlink="">
      <xdr:nvSpPr>
        <xdr:cNvPr id="641" name="n_2aveValue【学校施設】&#10;有形固定資産減価償却率">
          <a:extLst>
            <a:ext uri="{FF2B5EF4-FFF2-40B4-BE49-F238E27FC236}">
              <a16:creationId xmlns:a16="http://schemas.microsoft.com/office/drawing/2014/main" id="{00000000-0008-0000-0E00-000081020000}"/>
            </a:ext>
          </a:extLst>
        </xdr:cNvPr>
        <xdr:cNvSpPr txBox="1"/>
      </xdr:nvSpPr>
      <xdr:spPr>
        <a:xfrm>
          <a:off x="143897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158767</xdr:rowOff>
    </xdr:from>
    <xdr:ext cx="405111" cy="259045"/>
    <xdr:sp macro="" textlink="">
      <xdr:nvSpPr>
        <xdr:cNvPr id="642" name="n_3aveValue【学校施設】&#10;有形固定資産減価償却率">
          <a:extLst>
            <a:ext uri="{FF2B5EF4-FFF2-40B4-BE49-F238E27FC236}">
              <a16:creationId xmlns:a16="http://schemas.microsoft.com/office/drawing/2014/main" id="{00000000-0008-0000-0E00-000082020000}"/>
            </a:ext>
          </a:extLst>
        </xdr:cNvPr>
        <xdr:cNvSpPr txBox="1"/>
      </xdr:nvSpPr>
      <xdr:spPr>
        <a:xfrm>
          <a:off x="13500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97807</xdr:rowOff>
    </xdr:from>
    <xdr:ext cx="405111" cy="259045"/>
    <xdr:sp macro="" textlink="">
      <xdr:nvSpPr>
        <xdr:cNvPr id="643" name="n_4aveValue【学校施設】&#10;有形固定資産減価償却率">
          <a:extLst>
            <a:ext uri="{FF2B5EF4-FFF2-40B4-BE49-F238E27FC236}">
              <a16:creationId xmlns:a16="http://schemas.microsoft.com/office/drawing/2014/main" id="{00000000-0008-0000-0E00-000083020000}"/>
            </a:ext>
          </a:extLst>
        </xdr:cNvPr>
        <xdr:cNvSpPr txBox="1"/>
      </xdr:nvSpPr>
      <xdr:spPr>
        <a:xfrm>
          <a:off x="12611744"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163847</xdr:rowOff>
    </xdr:from>
    <xdr:ext cx="405111" cy="259045"/>
    <xdr:sp macro="" textlink="">
      <xdr:nvSpPr>
        <xdr:cNvPr id="644" name="n_1mainValue【学校施設】&#10;有形固定資産減価償却率">
          <a:extLst>
            <a:ext uri="{FF2B5EF4-FFF2-40B4-BE49-F238E27FC236}">
              <a16:creationId xmlns:a16="http://schemas.microsoft.com/office/drawing/2014/main" id="{00000000-0008-0000-0E00-000084020000}"/>
            </a:ext>
          </a:extLst>
        </xdr:cNvPr>
        <xdr:cNvSpPr txBox="1"/>
      </xdr:nvSpPr>
      <xdr:spPr>
        <a:xfrm>
          <a:off x="1526604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87647</xdr:rowOff>
    </xdr:from>
    <xdr:ext cx="405111" cy="259045"/>
    <xdr:sp macro="" textlink="">
      <xdr:nvSpPr>
        <xdr:cNvPr id="645" name="n_2mainValue【学校施設】&#10;有形固定資産減価償却率">
          <a:extLst>
            <a:ext uri="{FF2B5EF4-FFF2-40B4-BE49-F238E27FC236}">
              <a16:creationId xmlns:a16="http://schemas.microsoft.com/office/drawing/2014/main" id="{00000000-0008-0000-0E00-000085020000}"/>
            </a:ext>
          </a:extLst>
        </xdr:cNvPr>
        <xdr:cNvSpPr txBox="1"/>
      </xdr:nvSpPr>
      <xdr:spPr>
        <a:xfrm>
          <a:off x="143897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7637</xdr:rowOff>
    </xdr:from>
    <xdr:ext cx="405111" cy="259045"/>
    <xdr:sp macro="" textlink="">
      <xdr:nvSpPr>
        <xdr:cNvPr id="646" name="n_3mainValue【学校施設】&#10;有形固定資産減価償却率">
          <a:extLst>
            <a:ext uri="{FF2B5EF4-FFF2-40B4-BE49-F238E27FC236}">
              <a16:creationId xmlns:a16="http://schemas.microsoft.com/office/drawing/2014/main" id="{00000000-0008-0000-0E00-000086020000}"/>
            </a:ext>
          </a:extLst>
        </xdr:cNvPr>
        <xdr:cNvSpPr txBox="1"/>
      </xdr:nvSpPr>
      <xdr:spPr>
        <a:xfrm>
          <a:off x="13500744" y="1012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102887</xdr:rowOff>
    </xdr:from>
    <xdr:ext cx="405111" cy="259045"/>
    <xdr:sp macro="" textlink="">
      <xdr:nvSpPr>
        <xdr:cNvPr id="647" name="n_4mainValue【学校施設】&#10;有形固定資産減価償却率">
          <a:extLst>
            <a:ext uri="{FF2B5EF4-FFF2-40B4-BE49-F238E27FC236}">
              <a16:creationId xmlns:a16="http://schemas.microsoft.com/office/drawing/2014/main" id="{00000000-0008-0000-0E00-000087020000}"/>
            </a:ext>
          </a:extLst>
        </xdr:cNvPr>
        <xdr:cNvSpPr txBox="1"/>
      </xdr:nvSpPr>
      <xdr:spPr>
        <a:xfrm>
          <a:off x="12611744" y="10046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8" name="正方形/長方形 647">
          <a:extLst>
            <a:ext uri="{FF2B5EF4-FFF2-40B4-BE49-F238E27FC236}">
              <a16:creationId xmlns:a16="http://schemas.microsoft.com/office/drawing/2014/main" id="{00000000-0008-0000-0E00-000088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9" name="正方形/長方形 648">
          <a:extLst>
            <a:ext uri="{FF2B5EF4-FFF2-40B4-BE49-F238E27FC236}">
              <a16:creationId xmlns:a16="http://schemas.microsoft.com/office/drawing/2014/main" id="{00000000-0008-0000-0E00-000089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0" name="正方形/長方形 649">
          <a:extLst>
            <a:ext uri="{FF2B5EF4-FFF2-40B4-BE49-F238E27FC236}">
              <a16:creationId xmlns:a16="http://schemas.microsoft.com/office/drawing/2014/main" id="{00000000-0008-0000-0E00-00008A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1" name="正方形/長方形 650">
          <a:extLst>
            <a:ext uri="{FF2B5EF4-FFF2-40B4-BE49-F238E27FC236}">
              <a16:creationId xmlns:a16="http://schemas.microsoft.com/office/drawing/2014/main" id="{00000000-0008-0000-0E00-00008B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2" name="正方形/長方形 651">
          <a:extLst>
            <a:ext uri="{FF2B5EF4-FFF2-40B4-BE49-F238E27FC236}">
              <a16:creationId xmlns:a16="http://schemas.microsoft.com/office/drawing/2014/main" id="{00000000-0008-0000-0E00-00008C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3" name="正方形/長方形 652">
          <a:extLst>
            <a:ext uri="{FF2B5EF4-FFF2-40B4-BE49-F238E27FC236}">
              <a16:creationId xmlns:a16="http://schemas.microsoft.com/office/drawing/2014/main" id="{00000000-0008-0000-0E00-00008D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4" name="正方形/長方形 653">
          <a:extLst>
            <a:ext uri="{FF2B5EF4-FFF2-40B4-BE49-F238E27FC236}">
              <a16:creationId xmlns:a16="http://schemas.microsoft.com/office/drawing/2014/main" id="{00000000-0008-0000-0E00-00008E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5" name="正方形/長方形 654">
          <a:extLst>
            <a:ext uri="{FF2B5EF4-FFF2-40B4-BE49-F238E27FC236}">
              <a16:creationId xmlns:a16="http://schemas.microsoft.com/office/drawing/2014/main" id="{00000000-0008-0000-0E00-00008F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58" name="直線コネクタ 657">
          <a:extLst>
            <a:ext uri="{FF2B5EF4-FFF2-40B4-BE49-F238E27FC236}">
              <a16:creationId xmlns:a16="http://schemas.microsoft.com/office/drawing/2014/main" id="{00000000-0008-0000-0E00-000092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0" name="直線コネクタ 659">
          <a:extLst>
            <a:ext uri="{FF2B5EF4-FFF2-40B4-BE49-F238E27FC236}">
              <a16:creationId xmlns:a16="http://schemas.microsoft.com/office/drawing/2014/main" id="{00000000-0008-0000-0E00-000094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62" name="直線コネクタ 661">
          <a:extLst>
            <a:ext uri="{FF2B5EF4-FFF2-40B4-BE49-F238E27FC236}">
              <a16:creationId xmlns:a16="http://schemas.microsoft.com/office/drawing/2014/main" id="{00000000-0008-0000-0E00-000096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64" name="直線コネクタ 663">
          <a:extLst>
            <a:ext uri="{FF2B5EF4-FFF2-40B4-BE49-F238E27FC236}">
              <a16:creationId xmlns:a16="http://schemas.microsoft.com/office/drawing/2014/main" id="{00000000-0008-0000-0E00-000098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65" name="テキスト ボックス 664">
          <a:extLst>
            <a:ext uri="{FF2B5EF4-FFF2-40B4-BE49-F238E27FC236}">
              <a16:creationId xmlns:a16="http://schemas.microsoft.com/office/drawing/2014/main" id="{00000000-0008-0000-0E00-000099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6" name="直線コネクタ 665">
          <a:extLst>
            <a:ext uri="{FF2B5EF4-FFF2-40B4-BE49-F238E27FC236}">
              <a16:creationId xmlns:a16="http://schemas.microsoft.com/office/drawing/2014/main" id="{00000000-0008-0000-0E00-00009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7" name="テキスト ボックス 666">
          <a:extLst>
            <a:ext uri="{FF2B5EF4-FFF2-40B4-BE49-F238E27FC236}">
              <a16:creationId xmlns:a16="http://schemas.microsoft.com/office/drawing/2014/main" id="{00000000-0008-0000-0E00-00009B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8" name="【学校施設】&#10;一人当たり面積グラフ枠">
          <a:extLst>
            <a:ext uri="{FF2B5EF4-FFF2-40B4-BE49-F238E27FC236}">
              <a16:creationId xmlns:a16="http://schemas.microsoft.com/office/drawing/2014/main" id="{00000000-0008-0000-0E00-00009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122072</xdr:rowOff>
    </xdr:from>
    <xdr:to>
      <xdr:col>116</xdr:col>
      <xdr:colOff>62864</xdr:colOff>
      <xdr:row>62</xdr:row>
      <xdr:rowOff>106985</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flipV="1">
          <a:off x="22160864" y="9551822"/>
          <a:ext cx="0" cy="1185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110812</xdr:rowOff>
    </xdr:from>
    <xdr:ext cx="469744" cy="259045"/>
    <xdr:sp macro="" textlink="">
      <xdr:nvSpPr>
        <xdr:cNvPr id="670" name="【学校施設】&#10;一人当たり面積最小値テキスト">
          <a:extLst>
            <a:ext uri="{FF2B5EF4-FFF2-40B4-BE49-F238E27FC236}">
              <a16:creationId xmlns:a16="http://schemas.microsoft.com/office/drawing/2014/main" id="{00000000-0008-0000-0E00-00009E020000}"/>
            </a:ext>
          </a:extLst>
        </xdr:cNvPr>
        <xdr:cNvSpPr txBox="1"/>
      </xdr:nvSpPr>
      <xdr:spPr>
        <a:xfrm>
          <a:off x="22199600" y="1074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106985</xdr:rowOff>
    </xdr:from>
    <xdr:to>
      <xdr:col>116</xdr:col>
      <xdr:colOff>152400</xdr:colOff>
      <xdr:row>62</xdr:row>
      <xdr:rowOff>106985</xdr:rowOff>
    </xdr:to>
    <xdr:cxnSp macro="">
      <xdr:nvCxnSpPr>
        <xdr:cNvPr id="671" name="直線コネクタ 670">
          <a:extLst>
            <a:ext uri="{FF2B5EF4-FFF2-40B4-BE49-F238E27FC236}">
              <a16:creationId xmlns:a16="http://schemas.microsoft.com/office/drawing/2014/main" id="{00000000-0008-0000-0E00-00009F020000}"/>
            </a:ext>
          </a:extLst>
        </xdr:cNvPr>
        <xdr:cNvCxnSpPr/>
      </xdr:nvCxnSpPr>
      <xdr:spPr>
        <a:xfrm>
          <a:off x="22072600" y="10736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68749</xdr:rowOff>
    </xdr:from>
    <xdr:ext cx="469744" cy="259045"/>
    <xdr:sp macro="" textlink="">
      <xdr:nvSpPr>
        <xdr:cNvPr id="672" name="【学校施設】&#10;一人当たり面積最大値テキスト">
          <a:extLst>
            <a:ext uri="{FF2B5EF4-FFF2-40B4-BE49-F238E27FC236}">
              <a16:creationId xmlns:a16="http://schemas.microsoft.com/office/drawing/2014/main" id="{00000000-0008-0000-0E00-0000A0020000}"/>
            </a:ext>
          </a:extLst>
        </xdr:cNvPr>
        <xdr:cNvSpPr txBox="1"/>
      </xdr:nvSpPr>
      <xdr:spPr>
        <a:xfrm>
          <a:off x="22199600" y="932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122072</xdr:rowOff>
    </xdr:from>
    <xdr:to>
      <xdr:col>116</xdr:col>
      <xdr:colOff>152400</xdr:colOff>
      <xdr:row>55</xdr:row>
      <xdr:rowOff>122072</xdr:rowOff>
    </xdr:to>
    <xdr:cxnSp macro="">
      <xdr:nvCxnSpPr>
        <xdr:cNvPr id="673" name="直線コネクタ 672">
          <a:extLst>
            <a:ext uri="{FF2B5EF4-FFF2-40B4-BE49-F238E27FC236}">
              <a16:creationId xmlns:a16="http://schemas.microsoft.com/office/drawing/2014/main" id="{00000000-0008-0000-0E00-0000A1020000}"/>
            </a:ext>
          </a:extLst>
        </xdr:cNvPr>
        <xdr:cNvCxnSpPr/>
      </xdr:nvCxnSpPr>
      <xdr:spPr>
        <a:xfrm>
          <a:off x="22072600" y="955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32783</xdr:rowOff>
    </xdr:from>
    <xdr:ext cx="469744" cy="259045"/>
    <xdr:sp macro="" textlink="">
      <xdr:nvSpPr>
        <xdr:cNvPr id="674" name="【学校施設】&#10;一人当たり面積平均値テキスト">
          <a:extLst>
            <a:ext uri="{FF2B5EF4-FFF2-40B4-BE49-F238E27FC236}">
              <a16:creationId xmlns:a16="http://schemas.microsoft.com/office/drawing/2014/main" id="{00000000-0008-0000-0E00-0000A2020000}"/>
            </a:ext>
          </a:extLst>
        </xdr:cNvPr>
        <xdr:cNvSpPr txBox="1"/>
      </xdr:nvSpPr>
      <xdr:spPr>
        <a:xfrm>
          <a:off x="22199600" y="10148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54356</xdr:rowOff>
    </xdr:from>
    <xdr:to>
      <xdr:col>116</xdr:col>
      <xdr:colOff>114300</xdr:colOff>
      <xdr:row>59</xdr:row>
      <xdr:rowOff>155956</xdr:rowOff>
    </xdr:to>
    <xdr:sp macro="" textlink="">
      <xdr:nvSpPr>
        <xdr:cNvPr id="675" name="フローチャート: 判断 674">
          <a:extLst>
            <a:ext uri="{FF2B5EF4-FFF2-40B4-BE49-F238E27FC236}">
              <a16:creationId xmlns:a16="http://schemas.microsoft.com/office/drawing/2014/main" id="{00000000-0008-0000-0E00-0000A3020000}"/>
            </a:ext>
          </a:extLst>
        </xdr:cNvPr>
        <xdr:cNvSpPr/>
      </xdr:nvSpPr>
      <xdr:spPr>
        <a:xfrm>
          <a:off x="22110700" y="101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31496</xdr:rowOff>
    </xdr:from>
    <xdr:to>
      <xdr:col>112</xdr:col>
      <xdr:colOff>38100</xdr:colOff>
      <xdr:row>59</xdr:row>
      <xdr:rowOff>133096</xdr:rowOff>
    </xdr:to>
    <xdr:sp macro="" textlink="">
      <xdr:nvSpPr>
        <xdr:cNvPr id="676" name="フローチャート: 判断 675">
          <a:extLst>
            <a:ext uri="{FF2B5EF4-FFF2-40B4-BE49-F238E27FC236}">
              <a16:creationId xmlns:a16="http://schemas.microsoft.com/office/drawing/2014/main" id="{00000000-0008-0000-0E00-0000A4020000}"/>
            </a:ext>
          </a:extLst>
        </xdr:cNvPr>
        <xdr:cNvSpPr/>
      </xdr:nvSpPr>
      <xdr:spPr>
        <a:xfrm>
          <a:off x="212725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23723</xdr:rowOff>
    </xdr:from>
    <xdr:to>
      <xdr:col>107</xdr:col>
      <xdr:colOff>101600</xdr:colOff>
      <xdr:row>59</xdr:row>
      <xdr:rowOff>125323</xdr:rowOff>
    </xdr:to>
    <xdr:sp macro="" textlink="">
      <xdr:nvSpPr>
        <xdr:cNvPr id="677" name="フローチャート: 判断 676">
          <a:extLst>
            <a:ext uri="{FF2B5EF4-FFF2-40B4-BE49-F238E27FC236}">
              <a16:creationId xmlns:a16="http://schemas.microsoft.com/office/drawing/2014/main" id="{00000000-0008-0000-0E00-0000A5020000}"/>
            </a:ext>
          </a:extLst>
        </xdr:cNvPr>
        <xdr:cNvSpPr/>
      </xdr:nvSpPr>
      <xdr:spPr>
        <a:xfrm>
          <a:off x="20383500" y="10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20980</xdr:rowOff>
    </xdr:from>
    <xdr:to>
      <xdr:col>102</xdr:col>
      <xdr:colOff>165100</xdr:colOff>
      <xdr:row>59</xdr:row>
      <xdr:rowOff>122580</xdr:rowOff>
    </xdr:to>
    <xdr:sp macro="" textlink="">
      <xdr:nvSpPr>
        <xdr:cNvPr id="678" name="フローチャート: 判断 677">
          <a:extLst>
            <a:ext uri="{FF2B5EF4-FFF2-40B4-BE49-F238E27FC236}">
              <a16:creationId xmlns:a16="http://schemas.microsoft.com/office/drawing/2014/main" id="{00000000-0008-0000-0E00-0000A6020000}"/>
            </a:ext>
          </a:extLst>
        </xdr:cNvPr>
        <xdr:cNvSpPr/>
      </xdr:nvSpPr>
      <xdr:spPr>
        <a:xfrm>
          <a:off x="19494500" y="1013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45669</xdr:rowOff>
    </xdr:from>
    <xdr:to>
      <xdr:col>98</xdr:col>
      <xdr:colOff>38100</xdr:colOff>
      <xdr:row>59</xdr:row>
      <xdr:rowOff>147269</xdr:rowOff>
    </xdr:to>
    <xdr:sp macro="" textlink="">
      <xdr:nvSpPr>
        <xdr:cNvPr id="679" name="フローチャート: 判断 678">
          <a:extLst>
            <a:ext uri="{FF2B5EF4-FFF2-40B4-BE49-F238E27FC236}">
              <a16:creationId xmlns:a16="http://schemas.microsoft.com/office/drawing/2014/main" id="{00000000-0008-0000-0E00-0000A7020000}"/>
            </a:ext>
          </a:extLst>
        </xdr:cNvPr>
        <xdr:cNvSpPr/>
      </xdr:nvSpPr>
      <xdr:spPr>
        <a:xfrm>
          <a:off x="18605500" y="1016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3" name="テキスト ボックス 682">
          <a:extLst>
            <a:ext uri="{FF2B5EF4-FFF2-40B4-BE49-F238E27FC236}">
              <a16:creationId xmlns:a16="http://schemas.microsoft.com/office/drawing/2014/main" id="{00000000-0008-0000-0E00-0000A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4" name="テキスト ボックス 683">
          <a:extLst>
            <a:ext uri="{FF2B5EF4-FFF2-40B4-BE49-F238E27FC236}">
              <a16:creationId xmlns:a16="http://schemas.microsoft.com/office/drawing/2014/main" id="{00000000-0008-0000-0E00-0000A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71272</xdr:rowOff>
    </xdr:from>
    <xdr:to>
      <xdr:col>116</xdr:col>
      <xdr:colOff>114300</xdr:colOff>
      <xdr:row>56</xdr:row>
      <xdr:rowOff>1422</xdr:rowOff>
    </xdr:to>
    <xdr:sp macro="" textlink="">
      <xdr:nvSpPr>
        <xdr:cNvPr id="685" name="楕円 684">
          <a:extLst>
            <a:ext uri="{FF2B5EF4-FFF2-40B4-BE49-F238E27FC236}">
              <a16:creationId xmlns:a16="http://schemas.microsoft.com/office/drawing/2014/main" id="{00000000-0008-0000-0E00-0000AD020000}"/>
            </a:ext>
          </a:extLst>
        </xdr:cNvPr>
        <xdr:cNvSpPr/>
      </xdr:nvSpPr>
      <xdr:spPr>
        <a:xfrm>
          <a:off x="22110700" y="950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24299</xdr:rowOff>
    </xdr:from>
    <xdr:ext cx="469744" cy="259045"/>
    <xdr:sp macro="" textlink="">
      <xdr:nvSpPr>
        <xdr:cNvPr id="686" name="【学校施設】&#10;一人当たり面積該当値テキスト">
          <a:extLst>
            <a:ext uri="{FF2B5EF4-FFF2-40B4-BE49-F238E27FC236}">
              <a16:creationId xmlns:a16="http://schemas.microsoft.com/office/drawing/2014/main" id="{00000000-0008-0000-0E00-0000AE020000}"/>
            </a:ext>
          </a:extLst>
        </xdr:cNvPr>
        <xdr:cNvSpPr txBox="1"/>
      </xdr:nvSpPr>
      <xdr:spPr>
        <a:xfrm>
          <a:off x="22199600" y="945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96875</xdr:rowOff>
    </xdr:from>
    <xdr:to>
      <xdr:col>112</xdr:col>
      <xdr:colOff>38100</xdr:colOff>
      <xdr:row>56</xdr:row>
      <xdr:rowOff>27025</xdr:rowOff>
    </xdr:to>
    <xdr:sp macro="" textlink="">
      <xdr:nvSpPr>
        <xdr:cNvPr id="687" name="楕円 686">
          <a:extLst>
            <a:ext uri="{FF2B5EF4-FFF2-40B4-BE49-F238E27FC236}">
              <a16:creationId xmlns:a16="http://schemas.microsoft.com/office/drawing/2014/main" id="{00000000-0008-0000-0E00-0000AF020000}"/>
            </a:ext>
          </a:extLst>
        </xdr:cNvPr>
        <xdr:cNvSpPr/>
      </xdr:nvSpPr>
      <xdr:spPr>
        <a:xfrm>
          <a:off x="21272500" y="952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122072</xdr:rowOff>
    </xdr:from>
    <xdr:to>
      <xdr:col>116</xdr:col>
      <xdr:colOff>63500</xdr:colOff>
      <xdr:row>55</xdr:row>
      <xdr:rowOff>147675</xdr:rowOff>
    </xdr:to>
    <xdr:cxnSp macro="">
      <xdr:nvCxnSpPr>
        <xdr:cNvPr id="688" name="直線コネクタ 687">
          <a:extLst>
            <a:ext uri="{FF2B5EF4-FFF2-40B4-BE49-F238E27FC236}">
              <a16:creationId xmlns:a16="http://schemas.microsoft.com/office/drawing/2014/main" id="{00000000-0008-0000-0E00-0000B0020000}"/>
            </a:ext>
          </a:extLst>
        </xdr:cNvPr>
        <xdr:cNvCxnSpPr/>
      </xdr:nvCxnSpPr>
      <xdr:spPr>
        <a:xfrm flipV="1">
          <a:off x="21323300" y="9551822"/>
          <a:ext cx="8382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118364</xdr:rowOff>
    </xdr:from>
    <xdr:to>
      <xdr:col>107</xdr:col>
      <xdr:colOff>101600</xdr:colOff>
      <xdr:row>56</xdr:row>
      <xdr:rowOff>48514</xdr:rowOff>
    </xdr:to>
    <xdr:sp macro="" textlink="">
      <xdr:nvSpPr>
        <xdr:cNvPr id="689" name="楕円 688">
          <a:extLst>
            <a:ext uri="{FF2B5EF4-FFF2-40B4-BE49-F238E27FC236}">
              <a16:creationId xmlns:a16="http://schemas.microsoft.com/office/drawing/2014/main" id="{00000000-0008-0000-0E00-0000B1020000}"/>
            </a:ext>
          </a:extLst>
        </xdr:cNvPr>
        <xdr:cNvSpPr/>
      </xdr:nvSpPr>
      <xdr:spPr>
        <a:xfrm>
          <a:off x="20383500" y="954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147675</xdr:rowOff>
    </xdr:from>
    <xdr:to>
      <xdr:col>111</xdr:col>
      <xdr:colOff>177800</xdr:colOff>
      <xdr:row>55</xdr:row>
      <xdr:rowOff>169164</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flipV="1">
          <a:off x="20434300" y="9577425"/>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77216</xdr:rowOff>
    </xdr:from>
    <xdr:to>
      <xdr:col>102</xdr:col>
      <xdr:colOff>165100</xdr:colOff>
      <xdr:row>56</xdr:row>
      <xdr:rowOff>7366</xdr:rowOff>
    </xdr:to>
    <xdr:sp macro="" textlink="">
      <xdr:nvSpPr>
        <xdr:cNvPr id="691" name="楕円 690">
          <a:extLst>
            <a:ext uri="{FF2B5EF4-FFF2-40B4-BE49-F238E27FC236}">
              <a16:creationId xmlns:a16="http://schemas.microsoft.com/office/drawing/2014/main" id="{00000000-0008-0000-0E00-0000B3020000}"/>
            </a:ext>
          </a:extLst>
        </xdr:cNvPr>
        <xdr:cNvSpPr/>
      </xdr:nvSpPr>
      <xdr:spPr>
        <a:xfrm>
          <a:off x="19494500" y="950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55</xdr:row>
      <xdr:rowOff>128016</xdr:rowOff>
    </xdr:from>
    <xdr:to>
      <xdr:col>107</xdr:col>
      <xdr:colOff>50800</xdr:colOff>
      <xdr:row>55</xdr:row>
      <xdr:rowOff>169164</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19545300" y="955776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55</xdr:row>
      <xdr:rowOff>100533</xdr:rowOff>
    </xdr:from>
    <xdr:to>
      <xdr:col>98</xdr:col>
      <xdr:colOff>38100</xdr:colOff>
      <xdr:row>56</xdr:row>
      <xdr:rowOff>30683</xdr:rowOff>
    </xdr:to>
    <xdr:sp macro="" textlink="">
      <xdr:nvSpPr>
        <xdr:cNvPr id="693" name="楕円 692">
          <a:extLst>
            <a:ext uri="{FF2B5EF4-FFF2-40B4-BE49-F238E27FC236}">
              <a16:creationId xmlns:a16="http://schemas.microsoft.com/office/drawing/2014/main" id="{00000000-0008-0000-0E00-0000B5020000}"/>
            </a:ext>
          </a:extLst>
        </xdr:cNvPr>
        <xdr:cNvSpPr/>
      </xdr:nvSpPr>
      <xdr:spPr>
        <a:xfrm>
          <a:off x="18605500" y="953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55</xdr:row>
      <xdr:rowOff>128016</xdr:rowOff>
    </xdr:from>
    <xdr:to>
      <xdr:col>102</xdr:col>
      <xdr:colOff>114300</xdr:colOff>
      <xdr:row>55</xdr:row>
      <xdr:rowOff>151333</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flipV="1">
          <a:off x="18656300" y="9557766"/>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124223</xdr:rowOff>
    </xdr:from>
    <xdr:ext cx="469744" cy="259045"/>
    <xdr:sp macro="" textlink="">
      <xdr:nvSpPr>
        <xdr:cNvPr id="695" name="n_1aveValue【学校施設】&#10;一人当たり面積">
          <a:extLst>
            <a:ext uri="{FF2B5EF4-FFF2-40B4-BE49-F238E27FC236}">
              <a16:creationId xmlns:a16="http://schemas.microsoft.com/office/drawing/2014/main" id="{00000000-0008-0000-0E00-0000B7020000}"/>
            </a:ext>
          </a:extLst>
        </xdr:cNvPr>
        <xdr:cNvSpPr txBox="1"/>
      </xdr:nvSpPr>
      <xdr:spPr>
        <a:xfrm>
          <a:off x="21075727" y="10239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116450</xdr:rowOff>
    </xdr:from>
    <xdr:ext cx="469744" cy="259045"/>
    <xdr:sp macro="" textlink="">
      <xdr:nvSpPr>
        <xdr:cNvPr id="696" name="n_2aveValue【学校施設】&#10;一人当たり面積">
          <a:extLst>
            <a:ext uri="{FF2B5EF4-FFF2-40B4-BE49-F238E27FC236}">
              <a16:creationId xmlns:a16="http://schemas.microsoft.com/office/drawing/2014/main" id="{00000000-0008-0000-0E00-0000B8020000}"/>
            </a:ext>
          </a:extLst>
        </xdr:cNvPr>
        <xdr:cNvSpPr txBox="1"/>
      </xdr:nvSpPr>
      <xdr:spPr>
        <a:xfrm>
          <a:off x="20199427" y="1023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113707</xdr:rowOff>
    </xdr:from>
    <xdr:ext cx="469744" cy="259045"/>
    <xdr:sp macro="" textlink="">
      <xdr:nvSpPr>
        <xdr:cNvPr id="697" name="n_3aveValue【学校施設】&#10;一人当たり面積">
          <a:extLst>
            <a:ext uri="{FF2B5EF4-FFF2-40B4-BE49-F238E27FC236}">
              <a16:creationId xmlns:a16="http://schemas.microsoft.com/office/drawing/2014/main" id="{00000000-0008-0000-0E00-0000B9020000}"/>
            </a:ext>
          </a:extLst>
        </xdr:cNvPr>
        <xdr:cNvSpPr txBox="1"/>
      </xdr:nvSpPr>
      <xdr:spPr>
        <a:xfrm>
          <a:off x="19310427" y="10229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138396</xdr:rowOff>
    </xdr:from>
    <xdr:ext cx="469744" cy="259045"/>
    <xdr:sp macro="" textlink="">
      <xdr:nvSpPr>
        <xdr:cNvPr id="698" name="n_4aveValue【学校施設】&#10;一人当たり面積">
          <a:extLst>
            <a:ext uri="{FF2B5EF4-FFF2-40B4-BE49-F238E27FC236}">
              <a16:creationId xmlns:a16="http://schemas.microsoft.com/office/drawing/2014/main" id="{00000000-0008-0000-0E00-0000BA020000}"/>
            </a:ext>
          </a:extLst>
        </xdr:cNvPr>
        <xdr:cNvSpPr txBox="1"/>
      </xdr:nvSpPr>
      <xdr:spPr>
        <a:xfrm>
          <a:off x="18421427" y="10253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43552</xdr:rowOff>
    </xdr:from>
    <xdr:ext cx="469744" cy="259045"/>
    <xdr:sp macro="" textlink="">
      <xdr:nvSpPr>
        <xdr:cNvPr id="699" name="n_1mainValue【学校施設】&#10;一人当たり面積">
          <a:extLst>
            <a:ext uri="{FF2B5EF4-FFF2-40B4-BE49-F238E27FC236}">
              <a16:creationId xmlns:a16="http://schemas.microsoft.com/office/drawing/2014/main" id="{00000000-0008-0000-0E00-0000BB020000}"/>
            </a:ext>
          </a:extLst>
        </xdr:cNvPr>
        <xdr:cNvSpPr txBox="1"/>
      </xdr:nvSpPr>
      <xdr:spPr>
        <a:xfrm>
          <a:off x="21075727" y="930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65041</xdr:rowOff>
    </xdr:from>
    <xdr:ext cx="469744" cy="259045"/>
    <xdr:sp macro="" textlink="">
      <xdr:nvSpPr>
        <xdr:cNvPr id="700" name="n_2mainValue【学校施設】&#10;一人当たり面積">
          <a:extLst>
            <a:ext uri="{FF2B5EF4-FFF2-40B4-BE49-F238E27FC236}">
              <a16:creationId xmlns:a16="http://schemas.microsoft.com/office/drawing/2014/main" id="{00000000-0008-0000-0E00-0000BC020000}"/>
            </a:ext>
          </a:extLst>
        </xdr:cNvPr>
        <xdr:cNvSpPr txBox="1"/>
      </xdr:nvSpPr>
      <xdr:spPr>
        <a:xfrm>
          <a:off x="20199427" y="932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23893</xdr:rowOff>
    </xdr:from>
    <xdr:ext cx="469744" cy="259045"/>
    <xdr:sp macro="" textlink="">
      <xdr:nvSpPr>
        <xdr:cNvPr id="701" name="n_3mainValue【学校施設】&#10;一人当たり面積">
          <a:extLst>
            <a:ext uri="{FF2B5EF4-FFF2-40B4-BE49-F238E27FC236}">
              <a16:creationId xmlns:a16="http://schemas.microsoft.com/office/drawing/2014/main" id="{00000000-0008-0000-0E00-0000BD020000}"/>
            </a:ext>
          </a:extLst>
        </xdr:cNvPr>
        <xdr:cNvSpPr txBox="1"/>
      </xdr:nvSpPr>
      <xdr:spPr>
        <a:xfrm>
          <a:off x="19310427" y="9282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54</xdr:row>
      <xdr:rowOff>47210</xdr:rowOff>
    </xdr:from>
    <xdr:ext cx="469744" cy="259045"/>
    <xdr:sp macro="" textlink="">
      <xdr:nvSpPr>
        <xdr:cNvPr id="702" name="n_4mainValue【学校施設】&#10;一人当たり面積">
          <a:extLst>
            <a:ext uri="{FF2B5EF4-FFF2-40B4-BE49-F238E27FC236}">
              <a16:creationId xmlns:a16="http://schemas.microsoft.com/office/drawing/2014/main" id="{00000000-0008-0000-0E00-0000BE020000}"/>
            </a:ext>
          </a:extLst>
        </xdr:cNvPr>
        <xdr:cNvSpPr txBox="1"/>
      </xdr:nvSpPr>
      <xdr:spPr>
        <a:xfrm>
          <a:off x="18421427" y="9305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3" name="正方形/長方形 702">
          <a:extLst>
            <a:ext uri="{FF2B5EF4-FFF2-40B4-BE49-F238E27FC236}">
              <a16:creationId xmlns:a16="http://schemas.microsoft.com/office/drawing/2014/main" id="{00000000-0008-0000-0E00-0000B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4" name="正方形/長方形 703">
          <a:extLst>
            <a:ext uri="{FF2B5EF4-FFF2-40B4-BE49-F238E27FC236}">
              <a16:creationId xmlns:a16="http://schemas.microsoft.com/office/drawing/2014/main" id="{00000000-0008-0000-0E00-0000C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5" name="正方形/長方形 704">
          <a:extLst>
            <a:ext uri="{FF2B5EF4-FFF2-40B4-BE49-F238E27FC236}">
              <a16:creationId xmlns:a16="http://schemas.microsoft.com/office/drawing/2014/main" id="{00000000-0008-0000-0E00-0000C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6" name="正方形/長方形 705">
          <a:extLst>
            <a:ext uri="{FF2B5EF4-FFF2-40B4-BE49-F238E27FC236}">
              <a16:creationId xmlns:a16="http://schemas.microsoft.com/office/drawing/2014/main" id="{00000000-0008-0000-0E00-0000C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7" name="正方形/長方形 706">
          <a:extLst>
            <a:ext uri="{FF2B5EF4-FFF2-40B4-BE49-F238E27FC236}">
              <a16:creationId xmlns:a16="http://schemas.microsoft.com/office/drawing/2014/main" id="{00000000-0008-0000-0E00-0000C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8" name="正方形/長方形 707">
          <a:extLst>
            <a:ext uri="{FF2B5EF4-FFF2-40B4-BE49-F238E27FC236}">
              <a16:creationId xmlns:a16="http://schemas.microsoft.com/office/drawing/2014/main" id="{00000000-0008-0000-0E00-0000C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9" name="正方形/長方形 708">
          <a:extLst>
            <a:ext uri="{FF2B5EF4-FFF2-40B4-BE49-F238E27FC236}">
              <a16:creationId xmlns:a16="http://schemas.microsoft.com/office/drawing/2014/main" id="{00000000-0008-0000-0E00-0000C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0" name="正方形/長方形 709">
          <a:extLst>
            <a:ext uri="{FF2B5EF4-FFF2-40B4-BE49-F238E27FC236}">
              <a16:creationId xmlns:a16="http://schemas.microsoft.com/office/drawing/2014/main" id="{00000000-0008-0000-0E00-0000C6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1" name="テキスト ボックス 710">
          <a:extLst>
            <a:ext uri="{FF2B5EF4-FFF2-40B4-BE49-F238E27FC236}">
              <a16:creationId xmlns:a16="http://schemas.microsoft.com/office/drawing/2014/main" id="{00000000-0008-0000-0E00-0000C7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3" name="テキスト ボックス 712">
          <a:extLst>
            <a:ext uri="{FF2B5EF4-FFF2-40B4-BE49-F238E27FC236}">
              <a16:creationId xmlns:a16="http://schemas.microsoft.com/office/drawing/2014/main" id="{00000000-0008-0000-0E00-0000C9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14" name="直線コネクタ 713">
          <a:extLst>
            <a:ext uri="{FF2B5EF4-FFF2-40B4-BE49-F238E27FC236}">
              <a16:creationId xmlns:a16="http://schemas.microsoft.com/office/drawing/2014/main" id="{00000000-0008-0000-0E00-0000CA02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16" name="直線コネクタ 715">
          <a:extLst>
            <a:ext uri="{FF2B5EF4-FFF2-40B4-BE49-F238E27FC236}">
              <a16:creationId xmlns:a16="http://schemas.microsoft.com/office/drawing/2014/main" id="{00000000-0008-0000-0E00-0000CC02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18" name="直線コネクタ 717">
          <a:extLst>
            <a:ext uri="{FF2B5EF4-FFF2-40B4-BE49-F238E27FC236}">
              <a16:creationId xmlns:a16="http://schemas.microsoft.com/office/drawing/2014/main" id="{00000000-0008-0000-0E00-0000CE02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20" name="直線コネクタ 719">
          <a:extLst>
            <a:ext uri="{FF2B5EF4-FFF2-40B4-BE49-F238E27FC236}">
              <a16:creationId xmlns:a16="http://schemas.microsoft.com/office/drawing/2014/main" id="{00000000-0008-0000-0E00-0000D002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21" name="テキスト ボックス 720">
          <a:extLst>
            <a:ext uri="{FF2B5EF4-FFF2-40B4-BE49-F238E27FC236}">
              <a16:creationId xmlns:a16="http://schemas.microsoft.com/office/drawing/2014/main" id="{00000000-0008-0000-0E00-0000D1020000}"/>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2" name="直線コネクタ 721">
          <a:extLst>
            <a:ext uri="{FF2B5EF4-FFF2-40B4-BE49-F238E27FC236}">
              <a16:creationId xmlns:a16="http://schemas.microsoft.com/office/drawing/2014/main" id="{00000000-0008-0000-0E00-0000D2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23" name="テキスト ボックス 722">
          <a:extLst>
            <a:ext uri="{FF2B5EF4-FFF2-40B4-BE49-F238E27FC236}">
              <a16:creationId xmlns:a16="http://schemas.microsoft.com/office/drawing/2014/main" id="{00000000-0008-0000-0E00-0000D3020000}"/>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24" name="【児童館】&#10;有形固定資産減価償却率グラフ枠">
          <a:extLst>
            <a:ext uri="{FF2B5EF4-FFF2-40B4-BE49-F238E27FC236}">
              <a16:creationId xmlns:a16="http://schemas.microsoft.com/office/drawing/2014/main" id="{00000000-0008-0000-0E00-0000D4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111252</xdr:rowOff>
    </xdr:from>
    <xdr:to>
      <xdr:col>85</xdr:col>
      <xdr:colOff>126364</xdr:colOff>
      <xdr:row>85</xdr:row>
      <xdr:rowOff>147828</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flipV="1">
          <a:off x="16318864" y="13312902"/>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151655</xdr:rowOff>
    </xdr:from>
    <xdr:ext cx="405111" cy="259045"/>
    <xdr:sp macro="" textlink="">
      <xdr:nvSpPr>
        <xdr:cNvPr id="726" name="【児童館】&#10;有形固定資産減価償却率最小値テキスト">
          <a:extLst>
            <a:ext uri="{FF2B5EF4-FFF2-40B4-BE49-F238E27FC236}">
              <a16:creationId xmlns:a16="http://schemas.microsoft.com/office/drawing/2014/main" id="{00000000-0008-0000-0E00-0000D6020000}"/>
            </a:ext>
          </a:extLst>
        </xdr:cNvPr>
        <xdr:cNvSpPr txBox="1"/>
      </xdr:nvSpPr>
      <xdr:spPr>
        <a:xfrm>
          <a:off x="16357600" y="1472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147828</xdr:rowOff>
    </xdr:from>
    <xdr:to>
      <xdr:col>86</xdr:col>
      <xdr:colOff>25400</xdr:colOff>
      <xdr:row>85</xdr:row>
      <xdr:rowOff>147828</xdr:rowOff>
    </xdr:to>
    <xdr:cxnSp macro="">
      <xdr:nvCxnSpPr>
        <xdr:cNvPr id="727" name="直線コネクタ 726">
          <a:extLst>
            <a:ext uri="{FF2B5EF4-FFF2-40B4-BE49-F238E27FC236}">
              <a16:creationId xmlns:a16="http://schemas.microsoft.com/office/drawing/2014/main" id="{00000000-0008-0000-0E00-0000D7020000}"/>
            </a:ext>
          </a:extLst>
        </xdr:cNvPr>
        <xdr:cNvCxnSpPr/>
      </xdr:nvCxnSpPr>
      <xdr:spPr>
        <a:xfrm>
          <a:off x="16230600" y="1472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57929</xdr:rowOff>
    </xdr:from>
    <xdr:ext cx="405111" cy="259045"/>
    <xdr:sp macro="" textlink="">
      <xdr:nvSpPr>
        <xdr:cNvPr id="728" name="【児童館】&#10;有形固定資産減価償却率最大値テキスト">
          <a:extLst>
            <a:ext uri="{FF2B5EF4-FFF2-40B4-BE49-F238E27FC236}">
              <a16:creationId xmlns:a16="http://schemas.microsoft.com/office/drawing/2014/main" id="{00000000-0008-0000-0E00-0000D8020000}"/>
            </a:ext>
          </a:extLst>
        </xdr:cNvPr>
        <xdr:cNvSpPr txBox="1"/>
      </xdr:nvSpPr>
      <xdr:spPr>
        <a:xfrm>
          <a:off x="16357600" y="13088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111252</xdr:rowOff>
    </xdr:from>
    <xdr:to>
      <xdr:col>86</xdr:col>
      <xdr:colOff>25400</xdr:colOff>
      <xdr:row>77</xdr:row>
      <xdr:rowOff>111252</xdr:rowOff>
    </xdr:to>
    <xdr:cxnSp macro="">
      <xdr:nvCxnSpPr>
        <xdr:cNvPr id="729" name="直線コネクタ 728">
          <a:extLst>
            <a:ext uri="{FF2B5EF4-FFF2-40B4-BE49-F238E27FC236}">
              <a16:creationId xmlns:a16="http://schemas.microsoft.com/office/drawing/2014/main" id="{00000000-0008-0000-0E00-0000D9020000}"/>
            </a:ext>
          </a:extLst>
        </xdr:cNvPr>
        <xdr:cNvCxnSpPr/>
      </xdr:nvCxnSpPr>
      <xdr:spPr>
        <a:xfrm>
          <a:off x="16230600" y="1331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73169</xdr:rowOff>
    </xdr:from>
    <xdr:ext cx="405111" cy="259045"/>
    <xdr:sp macro="" textlink="">
      <xdr:nvSpPr>
        <xdr:cNvPr id="730" name="【児童館】&#10;有形固定資産減価償却率平均値テキスト">
          <a:extLst>
            <a:ext uri="{FF2B5EF4-FFF2-40B4-BE49-F238E27FC236}">
              <a16:creationId xmlns:a16="http://schemas.microsoft.com/office/drawing/2014/main" id="{00000000-0008-0000-0E00-0000DA020000}"/>
            </a:ext>
          </a:extLst>
        </xdr:cNvPr>
        <xdr:cNvSpPr txBox="1"/>
      </xdr:nvSpPr>
      <xdr:spPr>
        <a:xfrm>
          <a:off x="16357600" y="13789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94742</xdr:rowOff>
    </xdr:from>
    <xdr:to>
      <xdr:col>85</xdr:col>
      <xdr:colOff>177800</xdr:colOff>
      <xdr:row>81</xdr:row>
      <xdr:rowOff>24892</xdr:rowOff>
    </xdr:to>
    <xdr:sp macro="" textlink="">
      <xdr:nvSpPr>
        <xdr:cNvPr id="731" name="フローチャート: 判断 730">
          <a:extLst>
            <a:ext uri="{FF2B5EF4-FFF2-40B4-BE49-F238E27FC236}">
              <a16:creationId xmlns:a16="http://schemas.microsoft.com/office/drawing/2014/main" id="{00000000-0008-0000-0E00-0000DB020000}"/>
            </a:ext>
          </a:extLst>
        </xdr:cNvPr>
        <xdr:cNvSpPr/>
      </xdr:nvSpPr>
      <xdr:spPr>
        <a:xfrm>
          <a:off x="16268700" y="1381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62737</xdr:rowOff>
    </xdr:from>
    <xdr:to>
      <xdr:col>81</xdr:col>
      <xdr:colOff>101600</xdr:colOff>
      <xdr:row>80</xdr:row>
      <xdr:rowOff>164337</xdr:rowOff>
    </xdr:to>
    <xdr:sp macro="" textlink="">
      <xdr:nvSpPr>
        <xdr:cNvPr id="732" name="フローチャート: 判断 731">
          <a:extLst>
            <a:ext uri="{FF2B5EF4-FFF2-40B4-BE49-F238E27FC236}">
              <a16:creationId xmlns:a16="http://schemas.microsoft.com/office/drawing/2014/main" id="{00000000-0008-0000-0E00-0000DC020000}"/>
            </a:ext>
          </a:extLst>
        </xdr:cNvPr>
        <xdr:cNvSpPr/>
      </xdr:nvSpPr>
      <xdr:spPr>
        <a:xfrm>
          <a:off x="15430500" y="137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7874</xdr:rowOff>
    </xdr:from>
    <xdr:to>
      <xdr:col>76</xdr:col>
      <xdr:colOff>165100</xdr:colOff>
      <xdr:row>80</xdr:row>
      <xdr:rowOff>109474</xdr:rowOff>
    </xdr:to>
    <xdr:sp macro="" textlink="">
      <xdr:nvSpPr>
        <xdr:cNvPr id="733" name="フローチャート: 判断 732">
          <a:extLst>
            <a:ext uri="{FF2B5EF4-FFF2-40B4-BE49-F238E27FC236}">
              <a16:creationId xmlns:a16="http://schemas.microsoft.com/office/drawing/2014/main" id="{00000000-0008-0000-0E00-0000DD020000}"/>
            </a:ext>
          </a:extLst>
        </xdr:cNvPr>
        <xdr:cNvSpPr/>
      </xdr:nvSpPr>
      <xdr:spPr>
        <a:xfrm>
          <a:off x="14541500" y="1372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10161</xdr:rowOff>
    </xdr:from>
    <xdr:to>
      <xdr:col>72</xdr:col>
      <xdr:colOff>38100</xdr:colOff>
      <xdr:row>80</xdr:row>
      <xdr:rowOff>111761</xdr:rowOff>
    </xdr:to>
    <xdr:sp macro="" textlink="">
      <xdr:nvSpPr>
        <xdr:cNvPr id="734" name="フローチャート: 判断 733">
          <a:extLst>
            <a:ext uri="{FF2B5EF4-FFF2-40B4-BE49-F238E27FC236}">
              <a16:creationId xmlns:a16="http://schemas.microsoft.com/office/drawing/2014/main" id="{00000000-0008-0000-0E00-0000DE020000}"/>
            </a:ext>
          </a:extLst>
        </xdr:cNvPr>
        <xdr:cNvSpPr/>
      </xdr:nvSpPr>
      <xdr:spPr>
        <a:xfrm>
          <a:off x="13652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10161</xdr:rowOff>
    </xdr:from>
    <xdr:to>
      <xdr:col>67</xdr:col>
      <xdr:colOff>101600</xdr:colOff>
      <xdr:row>80</xdr:row>
      <xdr:rowOff>111761</xdr:rowOff>
    </xdr:to>
    <xdr:sp macro="" textlink="">
      <xdr:nvSpPr>
        <xdr:cNvPr id="735" name="フローチャート: 判断 734">
          <a:extLst>
            <a:ext uri="{FF2B5EF4-FFF2-40B4-BE49-F238E27FC236}">
              <a16:creationId xmlns:a16="http://schemas.microsoft.com/office/drawing/2014/main" id="{00000000-0008-0000-0E00-0000DF020000}"/>
            </a:ext>
          </a:extLst>
        </xdr:cNvPr>
        <xdr:cNvSpPr/>
      </xdr:nvSpPr>
      <xdr:spPr>
        <a:xfrm>
          <a:off x="12763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6" name="テキスト ボックス 735">
          <a:extLst>
            <a:ext uri="{FF2B5EF4-FFF2-40B4-BE49-F238E27FC236}">
              <a16:creationId xmlns:a16="http://schemas.microsoft.com/office/drawing/2014/main" id="{00000000-0008-0000-0E00-0000E0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7" name="テキスト ボックス 736">
          <a:extLst>
            <a:ext uri="{FF2B5EF4-FFF2-40B4-BE49-F238E27FC236}">
              <a16:creationId xmlns:a16="http://schemas.microsoft.com/office/drawing/2014/main" id="{00000000-0008-0000-0E00-0000E1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8" name="テキスト ボックス 737">
          <a:extLst>
            <a:ext uri="{FF2B5EF4-FFF2-40B4-BE49-F238E27FC236}">
              <a16:creationId xmlns:a16="http://schemas.microsoft.com/office/drawing/2014/main" id="{00000000-0008-0000-0E00-0000E2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9" name="テキスト ボックス 738">
          <a:extLst>
            <a:ext uri="{FF2B5EF4-FFF2-40B4-BE49-F238E27FC236}">
              <a16:creationId xmlns:a16="http://schemas.microsoft.com/office/drawing/2014/main" id="{00000000-0008-0000-0E00-0000E3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0" name="テキスト ボックス 739">
          <a:extLst>
            <a:ext uri="{FF2B5EF4-FFF2-40B4-BE49-F238E27FC236}">
              <a16:creationId xmlns:a16="http://schemas.microsoft.com/office/drawing/2014/main" id="{00000000-0008-0000-0E00-0000E4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124461</xdr:rowOff>
    </xdr:from>
    <xdr:to>
      <xdr:col>85</xdr:col>
      <xdr:colOff>177800</xdr:colOff>
      <xdr:row>78</xdr:row>
      <xdr:rowOff>54611</xdr:rowOff>
    </xdr:to>
    <xdr:sp macro="" textlink="">
      <xdr:nvSpPr>
        <xdr:cNvPr id="741" name="楕円 740">
          <a:extLst>
            <a:ext uri="{FF2B5EF4-FFF2-40B4-BE49-F238E27FC236}">
              <a16:creationId xmlns:a16="http://schemas.microsoft.com/office/drawing/2014/main" id="{00000000-0008-0000-0E00-0000E5020000}"/>
            </a:ext>
          </a:extLst>
        </xdr:cNvPr>
        <xdr:cNvSpPr/>
      </xdr:nvSpPr>
      <xdr:spPr>
        <a:xfrm>
          <a:off x="16268700" y="1332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39388</xdr:rowOff>
    </xdr:from>
    <xdr:ext cx="405111" cy="259045"/>
    <xdr:sp macro="" textlink="">
      <xdr:nvSpPr>
        <xdr:cNvPr id="742" name="【児童館】&#10;有形固定資産減価償却率該当値テキスト">
          <a:extLst>
            <a:ext uri="{FF2B5EF4-FFF2-40B4-BE49-F238E27FC236}">
              <a16:creationId xmlns:a16="http://schemas.microsoft.com/office/drawing/2014/main" id="{00000000-0008-0000-0E00-0000E6020000}"/>
            </a:ext>
          </a:extLst>
        </xdr:cNvPr>
        <xdr:cNvSpPr txBox="1"/>
      </xdr:nvSpPr>
      <xdr:spPr>
        <a:xfrm>
          <a:off x="16357600" y="13241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119887</xdr:rowOff>
    </xdr:from>
    <xdr:to>
      <xdr:col>81</xdr:col>
      <xdr:colOff>101600</xdr:colOff>
      <xdr:row>78</xdr:row>
      <xdr:rowOff>50037</xdr:rowOff>
    </xdr:to>
    <xdr:sp macro="" textlink="">
      <xdr:nvSpPr>
        <xdr:cNvPr id="743" name="楕円 742">
          <a:extLst>
            <a:ext uri="{FF2B5EF4-FFF2-40B4-BE49-F238E27FC236}">
              <a16:creationId xmlns:a16="http://schemas.microsoft.com/office/drawing/2014/main" id="{00000000-0008-0000-0E00-0000E7020000}"/>
            </a:ext>
          </a:extLst>
        </xdr:cNvPr>
        <xdr:cNvSpPr/>
      </xdr:nvSpPr>
      <xdr:spPr>
        <a:xfrm>
          <a:off x="15430500" y="1332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170687</xdr:rowOff>
    </xdr:from>
    <xdr:to>
      <xdr:col>85</xdr:col>
      <xdr:colOff>127000</xdr:colOff>
      <xdr:row>78</xdr:row>
      <xdr:rowOff>3811</xdr:rowOff>
    </xdr:to>
    <xdr:cxnSp macro="">
      <xdr:nvCxnSpPr>
        <xdr:cNvPr id="744" name="直線コネクタ 743">
          <a:extLst>
            <a:ext uri="{FF2B5EF4-FFF2-40B4-BE49-F238E27FC236}">
              <a16:creationId xmlns:a16="http://schemas.microsoft.com/office/drawing/2014/main" id="{00000000-0008-0000-0E00-0000E8020000}"/>
            </a:ext>
          </a:extLst>
        </xdr:cNvPr>
        <xdr:cNvCxnSpPr/>
      </xdr:nvCxnSpPr>
      <xdr:spPr>
        <a:xfrm>
          <a:off x="15481300" y="13372337"/>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55880</xdr:rowOff>
    </xdr:from>
    <xdr:to>
      <xdr:col>76</xdr:col>
      <xdr:colOff>165100</xdr:colOff>
      <xdr:row>77</xdr:row>
      <xdr:rowOff>157480</xdr:rowOff>
    </xdr:to>
    <xdr:sp macro="" textlink="">
      <xdr:nvSpPr>
        <xdr:cNvPr id="745" name="楕円 744">
          <a:extLst>
            <a:ext uri="{FF2B5EF4-FFF2-40B4-BE49-F238E27FC236}">
              <a16:creationId xmlns:a16="http://schemas.microsoft.com/office/drawing/2014/main" id="{00000000-0008-0000-0E00-0000E9020000}"/>
            </a:ext>
          </a:extLst>
        </xdr:cNvPr>
        <xdr:cNvSpPr/>
      </xdr:nvSpPr>
      <xdr:spPr>
        <a:xfrm>
          <a:off x="14541500" y="1325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106680</xdr:rowOff>
    </xdr:from>
    <xdr:to>
      <xdr:col>81</xdr:col>
      <xdr:colOff>50800</xdr:colOff>
      <xdr:row>77</xdr:row>
      <xdr:rowOff>170687</xdr:rowOff>
    </xdr:to>
    <xdr:cxnSp macro="">
      <xdr:nvCxnSpPr>
        <xdr:cNvPr id="746" name="直線コネクタ 745">
          <a:extLst>
            <a:ext uri="{FF2B5EF4-FFF2-40B4-BE49-F238E27FC236}">
              <a16:creationId xmlns:a16="http://schemas.microsoft.com/office/drawing/2014/main" id="{00000000-0008-0000-0E00-0000EA020000}"/>
            </a:ext>
          </a:extLst>
        </xdr:cNvPr>
        <xdr:cNvCxnSpPr/>
      </xdr:nvCxnSpPr>
      <xdr:spPr>
        <a:xfrm>
          <a:off x="14592300" y="13308330"/>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49022</xdr:rowOff>
    </xdr:from>
    <xdr:to>
      <xdr:col>72</xdr:col>
      <xdr:colOff>38100</xdr:colOff>
      <xdr:row>77</xdr:row>
      <xdr:rowOff>150622</xdr:rowOff>
    </xdr:to>
    <xdr:sp macro="" textlink="">
      <xdr:nvSpPr>
        <xdr:cNvPr id="747" name="楕円 746">
          <a:extLst>
            <a:ext uri="{FF2B5EF4-FFF2-40B4-BE49-F238E27FC236}">
              <a16:creationId xmlns:a16="http://schemas.microsoft.com/office/drawing/2014/main" id="{00000000-0008-0000-0E00-0000EB020000}"/>
            </a:ext>
          </a:extLst>
        </xdr:cNvPr>
        <xdr:cNvSpPr/>
      </xdr:nvSpPr>
      <xdr:spPr>
        <a:xfrm>
          <a:off x="13652500" y="1325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99822</xdr:rowOff>
    </xdr:from>
    <xdr:to>
      <xdr:col>76</xdr:col>
      <xdr:colOff>114300</xdr:colOff>
      <xdr:row>77</xdr:row>
      <xdr:rowOff>106680</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a:off x="13703300" y="1330147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30735</xdr:rowOff>
    </xdr:from>
    <xdr:to>
      <xdr:col>67</xdr:col>
      <xdr:colOff>101600</xdr:colOff>
      <xdr:row>81</xdr:row>
      <xdr:rowOff>132335</xdr:rowOff>
    </xdr:to>
    <xdr:sp macro="" textlink="">
      <xdr:nvSpPr>
        <xdr:cNvPr id="749" name="楕円 748">
          <a:extLst>
            <a:ext uri="{FF2B5EF4-FFF2-40B4-BE49-F238E27FC236}">
              <a16:creationId xmlns:a16="http://schemas.microsoft.com/office/drawing/2014/main" id="{00000000-0008-0000-0E00-0000ED020000}"/>
            </a:ext>
          </a:extLst>
        </xdr:cNvPr>
        <xdr:cNvSpPr/>
      </xdr:nvSpPr>
      <xdr:spPr>
        <a:xfrm>
          <a:off x="12763500" y="1391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99822</xdr:rowOff>
    </xdr:from>
    <xdr:to>
      <xdr:col>71</xdr:col>
      <xdr:colOff>177800</xdr:colOff>
      <xdr:row>81</xdr:row>
      <xdr:rowOff>81535</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flipV="1">
          <a:off x="12814300" y="13301472"/>
          <a:ext cx="889000" cy="66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155464</xdr:rowOff>
    </xdr:from>
    <xdr:ext cx="405111" cy="259045"/>
    <xdr:sp macro="" textlink="">
      <xdr:nvSpPr>
        <xdr:cNvPr id="751" name="n_1aveValue【児童館】&#10;有形固定資産減価償却率">
          <a:extLst>
            <a:ext uri="{FF2B5EF4-FFF2-40B4-BE49-F238E27FC236}">
              <a16:creationId xmlns:a16="http://schemas.microsoft.com/office/drawing/2014/main" id="{00000000-0008-0000-0E00-0000EF020000}"/>
            </a:ext>
          </a:extLst>
        </xdr:cNvPr>
        <xdr:cNvSpPr txBox="1"/>
      </xdr:nvSpPr>
      <xdr:spPr>
        <a:xfrm>
          <a:off x="15266044" y="13871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100601</xdr:rowOff>
    </xdr:from>
    <xdr:ext cx="405111" cy="259045"/>
    <xdr:sp macro="" textlink="">
      <xdr:nvSpPr>
        <xdr:cNvPr id="752" name="n_2aveValue【児童館】&#10;有形固定資産減価償却率">
          <a:extLst>
            <a:ext uri="{FF2B5EF4-FFF2-40B4-BE49-F238E27FC236}">
              <a16:creationId xmlns:a16="http://schemas.microsoft.com/office/drawing/2014/main" id="{00000000-0008-0000-0E00-0000F0020000}"/>
            </a:ext>
          </a:extLst>
        </xdr:cNvPr>
        <xdr:cNvSpPr txBox="1"/>
      </xdr:nvSpPr>
      <xdr:spPr>
        <a:xfrm>
          <a:off x="14389744" y="13816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102888</xdr:rowOff>
    </xdr:from>
    <xdr:ext cx="405111" cy="259045"/>
    <xdr:sp macro="" textlink="">
      <xdr:nvSpPr>
        <xdr:cNvPr id="753" name="n_3aveValue【児童館】&#10;有形固定資産減価償却率">
          <a:extLst>
            <a:ext uri="{FF2B5EF4-FFF2-40B4-BE49-F238E27FC236}">
              <a16:creationId xmlns:a16="http://schemas.microsoft.com/office/drawing/2014/main" id="{00000000-0008-0000-0E00-0000F1020000}"/>
            </a:ext>
          </a:extLst>
        </xdr:cNvPr>
        <xdr:cNvSpPr txBox="1"/>
      </xdr:nvSpPr>
      <xdr:spPr>
        <a:xfrm>
          <a:off x="13500744" y="1381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128288</xdr:rowOff>
    </xdr:from>
    <xdr:ext cx="405111" cy="259045"/>
    <xdr:sp macro="" textlink="">
      <xdr:nvSpPr>
        <xdr:cNvPr id="754" name="n_4aveValue【児童館】&#10;有形固定資産減価償却率">
          <a:extLst>
            <a:ext uri="{FF2B5EF4-FFF2-40B4-BE49-F238E27FC236}">
              <a16:creationId xmlns:a16="http://schemas.microsoft.com/office/drawing/2014/main" id="{00000000-0008-0000-0E00-0000F2020000}"/>
            </a:ext>
          </a:extLst>
        </xdr:cNvPr>
        <xdr:cNvSpPr txBox="1"/>
      </xdr:nvSpPr>
      <xdr:spPr>
        <a:xfrm>
          <a:off x="12611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66564</xdr:rowOff>
    </xdr:from>
    <xdr:ext cx="405111" cy="259045"/>
    <xdr:sp macro="" textlink="">
      <xdr:nvSpPr>
        <xdr:cNvPr id="755" name="n_1mainValue【児童館】&#10;有形固定資産減価償却率">
          <a:extLst>
            <a:ext uri="{FF2B5EF4-FFF2-40B4-BE49-F238E27FC236}">
              <a16:creationId xmlns:a16="http://schemas.microsoft.com/office/drawing/2014/main" id="{00000000-0008-0000-0E00-0000F3020000}"/>
            </a:ext>
          </a:extLst>
        </xdr:cNvPr>
        <xdr:cNvSpPr txBox="1"/>
      </xdr:nvSpPr>
      <xdr:spPr>
        <a:xfrm>
          <a:off x="15266044" y="1309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2557</xdr:rowOff>
    </xdr:from>
    <xdr:ext cx="405111" cy="259045"/>
    <xdr:sp macro="" textlink="">
      <xdr:nvSpPr>
        <xdr:cNvPr id="756" name="n_2mainValue【児童館】&#10;有形固定資産減価償却率">
          <a:extLst>
            <a:ext uri="{FF2B5EF4-FFF2-40B4-BE49-F238E27FC236}">
              <a16:creationId xmlns:a16="http://schemas.microsoft.com/office/drawing/2014/main" id="{00000000-0008-0000-0E00-0000F4020000}"/>
            </a:ext>
          </a:extLst>
        </xdr:cNvPr>
        <xdr:cNvSpPr txBox="1"/>
      </xdr:nvSpPr>
      <xdr:spPr>
        <a:xfrm>
          <a:off x="14389744" y="1303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75</xdr:row>
      <xdr:rowOff>167149</xdr:rowOff>
    </xdr:from>
    <xdr:ext cx="405111" cy="259045"/>
    <xdr:sp macro="" textlink="">
      <xdr:nvSpPr>
        <xdr:cNvPr id="757" name="n_3mainValue【児童館】&#10;有形固定資産減価償却率">
          <a:extLst>
            <a:ext uri="{FF2B5EF4-FFF2-40B4-BE49-F238E27FC236}">
              <a16:creationId xmlns:a16="http://schemas.microsoft.com/office/drawing/2014/main" id="{00000000-0008-0000-0E00-0000F5020000}"/>
            </a:ext>
          </a:extLst>
        </xdr:cNvPr>
        <xdr:cNvSpPr txBox="1"/>
      </xdr:nvSpPr>
      <xdr:spPr>
        <a:xfrm>
          <a:off x="13500744" y="13025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123462</xdr:rowOff>
    </xdr:from>
    <xdr:ext cx="405111" cy="259045"/>
    <xdr:sp macro="" textlink="">
      <xdr:nvSpPr>
        <xdr:cNvPr id="758" name="n_4mainValue【児童館】&#10;有形固定資産減価償却率">
          <a:extLst>
            <a:ext uri="{FF2B5EF4-FFF2-40B4-BE49-F238E27FC236}">
              <a16:creationId xmlns:a16="http://schemas.microsoft.com/office/drawing/2014/main" id="{00000000-0008-0000-0E00-0000F6020000}"/>
            </a:ext>
          </a:extLst>
        </xdr:cNvPr>
        <xdr:cNvSpPr txBox="1"/>
      </xdr:nvSpPr>
      <xdr:spPr>
        <a:xfrm>
          <a:off x="12611744" y="1401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9" name="正方形/長方形 758">
          <a:extLst>
            <a:ext uri="{FF2B5EF4-FFF2-40B4-BE49-F238E27FC236}">
              <a16:creationId xmlns:a16="http://schemas.microsoft.com/office/drawing/2014/main" id="{00000000-0008-0000-0E00-0000F7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0" name="正方形/長方形 759">
          <a:extLst>
            <a:ext uri="{FF2B5EF4-FFF2-40B4-BE49-F238E27FC236}">
              <a16:creationId xmlns:a16="http://schemas.microsoft.com/office/drawing/2014/main" id="{00000000-0008-0000-0E00-0000F8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1" name="正方形/長方形 760">
          <a:extLst>
            <a:ext uri="{FF2B5EF4-FFF2-40B4-BE49-F238E27FC236}">
              <a16:creationId xmlns:a16="http://schemas.microsoft.com/office/drawing/2014/main" id="{00000000-0008-0000-0E00-0000F9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2" name="正方形/長方形 761">
          <a:extLst>
            <a:ext uri="{FF2B5EF4-FFF2-40B4-BE49-F238E27FC236}">
              <a16:creationId xmlns:a16="http://schemas.microsoft.com/office/drawing/2014/main" id="{00000000-0008-0000-0E00-0000FA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3" name="正方形/長方形 762">
          <a:extLst>
            <a:ext uri="{FF2B5EF4-FFF2-40B4-BE49-F238E27FC236}">
              <a16:creationId xmlns:a16="http://schemas.microsoft.com/office/drawing/2014/main" id="{00000000-0008-0000-0E00-0000FB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64" name="正方形/長方形 763">
          <a:extLst>
            <a:ext uri="{FF2B5EF4-FFF2-40B4-BE49-F238E27FC236}">
              <a16:creationId xmlns:a16="http://schemas.microsoft.com/office/drawing/2014/main" id="{00000000-0008-0000-0E00-0000FC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65" name="正方形/長方形 764">
          <a:extLst>
            <a:ext uri="{FF2B5EF4-FFF2-40B4-BE49-F238E27FC236}">
              <a16:creationId xmlns:a16="http://schemas.microsoft.com/office/drawing/2014/main" id="{00000000-0008-0000-0E00-0000FD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66" name="正方形/長方形 765">
          <a:extLst>
            <a:ext uri="{FF2B5EF4-FFF2-40B4-BE49-F238E27FC236}">
              <a16:creationId xmlns:a16="http://schemas.microsoft.com/office/drawing/2014/main" id="{00000000-0008-0000-0E00-0000FE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67" name="テキスト ボックス 766">
          <a:extLst>
            <a:ext uri="{FF2B5EF4-FFF2-40B4-BE49-F238E27FC236}">
              <a16:creationId xmlns:a16="http://schemas.microsoft.com/office/drawing/2014/main" id="{00000000-0008-0000-0E00-0000FF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8" name="直線コネクタ 767">
          <a:extLst>
            <a:ext uri="{FF2B5EF4-FFF2-40B4-BE49-F238E27FC236}">
              <a16:creationId xmlns:a16="http://schemas.microsoft.com/office/drawing/2014/main" id="{00000000-0008-0000-0E00-000000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69" name="直線コネクタ 768">
          <a:extLst>
            <a:ext uri="{FF2B5EF4-FFF2-40B4-BE49-F238E27FC236}">
              <a16:creationId xmlns:a16="http://schemas.microsoft.com/office/drawing/2014/main" id="{00000000-0008-0000-0E00-000001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70" name="テキスト ボックス 769">
          <a:extLst>
            <a:ext uri="{FF2B5EF4-FFF2-40B4-BE49-F238E27FC236}">
              <a16:creationId xmlns:a16="http://schemas.microsoft.com/office/drawing/2014/main" id="{00000000-0008-0000-0E00-000002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71" name="直線コネクタ 770">
          <a:extLst>
            <a:ext uri="{FF2B5EF4-FFF2-40B4-BE49-F238E27FC236}">
              <a16:creationId xmlns:a16="http://schemas.microsoft.com/office/drawing/2014/main" id="{00000000-0008-0000-0E00-000003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72" name="テキスト ボックス 771">
          <a:extLst>
            <a:ext uri="{FF2B5EF4-FFF2-40B4-BE49-F238E27FC236}">
              <a16:creationId xmlns:a16="http://schemas.microsoft.com/office/drawing/2014/main" id="{00000000-0008-0000-0E00-000004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73" name="直線コネクタ 772">
          <a:extLst>
            <a:ext uri="{FF2B5EF4-FFF2-40B4-BE49-F238E27FC236}">
              <a16:creationId xmlns:a16="http://schemas.microsoft.com/office/drawing/2014/main" id="{00000000-0008-0000-0E00-000005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74" name="テキスト ボックス 773">
          <a:extLst>
            <a:ext uri="{FF2B5EF4-FFF2-40B4-BE49-F238E27FC236}">
              <a16:creationId xmlns:a16="http://schemas.microsoft.com/office/drawing/2014/main" id="{00000000-0008-0000-0E00-000006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75" name="直線コネクタ 774">
          <a:extLst>
            <a:ext uri="{FF2B5EF4-FFF2-40B4-BE49-F238E27FC236}">
              <a16:creationId xmlns:a16="http://schemas.microsoft.com/office/drawing/2014/main" id="{00000000-0008-0000-0E00-000007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76" name="テキスト ボックス 775">
          <a:extLst>
            <a:ext uri="{FF2B5EF4-FFF2-40B4-BE49-F238E27FC236}">
              <a16:creationId xmlns:a16="http://schemas.microsoft.com/office/drawing/2014/main" id="{00000000-0008-0000-0E00-000008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77" name="直線コネクタ 776">
          <a:extLst>
            <a:ext uri="{FF2B5EF4-FFF2-40B4-BE49-F238E27FC236}">
              <a16:creationId xmlns:a16="http://schemas.microsoft.com/office/drawing/2014/main" id="{00000000-0008-0000-0E00-000009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78" name="テキスト ボックス 777">
          <a:extLst>
            <a:ext uri="{FF2B5EF4-FFF2-40B4-BE49-F238E27FC236}">
              <a16:creationId xmlns:a16="http://schemas.microsoft.com/office/drawing/2014/main" id="{00000000-0008-0000-0E00-00000A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79" name="直線コネクタ 778">
          <a:extLst>
            <a:ext uri="{FF2B5EF4-FFF2-40B4-BE49-F238E27FC236}">
              <a16:creationId xmlns:a16="http://schemas.microsoft.com/office/drawing/2014/main" id="{00000000-0008-0000-0E00-00000B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0" name="テキスト ボックス 779">
          <a:extLst>
            <a:ext uri="{FF2B5EF4-FFF2-40B4-BE49-F238E27FC236}">
              <a16:creationId xmlns:a16="http://schemas.microsoft.com/office/drawing/2014/main" id="{00000000-0008-0000-0E00-00000C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1" name="【児童館】&#10;一人当たり面積グラフ枠">
          <a:extLst>
            <a:ext uri="{FF2B5EF4-FFF2-40B4-BE49-F238E27FC236}">
              <a16:creationId xmlns:a16="http://schemas.microsoft.com/office/drawing/2014/main" id="{00000000-0008-0000-0E00-00000D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107950</xdr:rowOff>
    </xdr:from>
    <xdr:to>
      <xdr:col>116</xdr:col>
      <xdr:colOff>62864</xdr:colOff>
      <xdr:row>86</xdr:row>
      <xdr:rowOff>88900</xdr:rowOff>
    </xdr:to>
    <xdr:cxnSp macro="">
      <xdr:nvCxnSpPr>
        <xdr:cNvPr id="782" name="直線コネクタ 781">
          <a:extLst>
            <a:ext uri="{FF2B5EF4-FFF2-40B4-BE49-F238E27FC236}">
              <a16:creationId xmlns:a16="http://schemas.microsoft.com/office/drawing/2014/main" id="{00000000-0008-0000-0E00-00000E030000}"/>
            </a:ext>
          </a:extLst>
        </xdr:cNvPr>
        <xdr:cNvCxnSpPr/>
      </xdr:nvCxnSpPr>
      <xdr:spPr>
        <a:xfrm flipV="1">
          <a:off x="22160864" y="133096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92727</xdr:rowOff>
    </xdr:from>
    <xdr:ext cx="469744" cy="259045"/>
    <xdr:sp macro="" textlink="">
      <xdr:nvSpPr>
        <xdr:cNvPr id="783" name="【児童館】&#10;一人当たり面積最小値テキスト">
          <a:extLst>
            <a:ext uri="{FF2B5EF4-FFF2-40B4-BE49-F238E27FC236}">
              <a16:creationId xmlns:a16="http://schemas.microsoft.com/office/drawing/2014/main" id="{00000000-0008-0000-0E00-00000F030000}"/>
            </a:ext>
          </a:extLst>
        </xdr:cNvPr>
        <xdr:cNvSpPr txBox="1"/>
      </xdr:nvSpPr>
      <xdr:spPr>
        <a:xfrm>
          <a:off x="221996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784" name="直線コネクタ 783">
          <a:extLst>
            <a:ext uri="{FF2B5EF4-FFF2-40B4-BE49-F238E27FC236}">
              <a16:creationId xmlns:a16="http://schemas.microsoft.com/office/drawing/2014/main" id="{00000000-0008-0000-0E00-000010030000}"/>
            </a:ext>
          </a:extLst>
        </xdr:cNvPr>
        <xdr:cNvCxnSpPr/>
      </xdr:nvCxnSpPr>
      <xdr:spPr>
        <a:xfrm>
          <a:off x="22072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54627</xdr:rowOff>
    </xdr:from>
    <xdr:ext cx="469744" cy="259045"/>
    <xdr:sp macro="" textlink="">
      <xdr:nvSpPr>
        <xdr:cNvPr id="785" name="【児童館】&#10;一人当たり面積最大値テキスト">
          <a:extLst>
            <a:ext uri="{FF2B5EF4-FFF2-40B4-BE49-F238E27FC236}">
              <a16:creationId xmlns:a16="http://schemas.microsoft.com/office/drawing/2014/main" id="{00000000-0008-0000-0E00-000011030000}"/>
            </a:ext>
          </a:extLst>
        </xdr:cNvPr>
        <xdr:cNvSpPr txBox="1"/>
      </xdr:nvSpPr>
      <xdr:spPr>
        <a:xfrm>
          <a:off x="22199600" y="1308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107950</xdr:rowOff>
    </xdr:from>
    <xdr:to>
      <xdr:col>116</xdr:col>
      <xdr:colOff>152400</xdr:colOff>
      <xdr:row>77</xdr:row>
      <xdr:rowOff>107950</xdr:rowOff>
    </xdr:to>
    <xdr:cxnSp macro="">
      <xdr:nvCxnSpPr>
        <xdr:cNvPr id="786" name="直線コネクタ 785">
          <a:extLst>
            <a:ext uri="{FF2B5EF4-FFF2-40B4-BE49-F238E27FC236}">
              <a16:creationId xmlns:a16="http://schemas.microsoft.com/office/drawing/2014/main" id="{00000000-0008-0000-0E00-000012030000}"/>
            </a:ext>
          </a:extLst>
        </xdr:cNvPr>
        <xdr:cNvCxnSpPr/>
      </xdr:nvCxnSpPr>
      <xdr:spPr>
        <a:xfrm>
          <a:off x="22072600" y="1330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130827</xdr:rowOff>
    </xdr:from>
    <xdr:ext cx="469744" cy="259045"/>
    <xdr:sp macro="" textlink="">
      <xdr:nvSpPr>
        <xdr:cNvPr id="787" name="【児童館】&#10;一人当たり面積平均値テキスト">
          <a:extLst>
            <a:ext uri="{FF2B5EF4-FFF2-40B4-BE49-F238E27FC236}">
              <a16:creationId xmlns:a16="http://schemas.microsoft.com/office/drawing/2014/main" id="{00000000-0008-0000-0E00-000013030000}"/>
            </a:ext>
          </a:extLst>
        </xdr:cNvPr>
        <xdr:cNvSpPr txBox="1"/>
      </xdr:nvSpPr>
      <xdr:spPr>
        <a:xfrm>
          <a:off x="22199600" y="1418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152400</xdr:rowOff>
    </xdr:from>
    <xdr:to>
      <xdr:col>116</xdr:col>
      <xdr:colOff>114300</xdr:colOff>
      <xdr:row>83</xdr:row>
      <xdr:rowOff>82550</xdr:rowOff>
    </xdr:to>
    <xdr:sp macro="" textlink="">
      <xdr:nvSpPr>
        <xdr:cNvPr id="788" name="フローチャート: 判断 787">
          <a:extLst>
            <a:ext uri="{FF2B5EF4-FFF2-40B4-BE49-F238E27FC236}">
              <a16:creationId xmlns:a16="http://schemas.microsoft.com/office/drawing/2014/main" id="{00000000-0008-0000-0E00-000014030000}"/>
            </a:ext>
          </a:extLst>
        </xdr:cNvPr>
        <xdr:cNvSpPr/>
      </xdr:nvSpPr>
      <xdr:spPr>
        <a:xfrm>
          <a:off x="221107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789" name="フローチャート: 判断 788">
          <a:extLst>
            <a:ext uri="{FF2B5EF4-FFF2-40B4-BE49-F238E27FC236}">
              <a16:creationId xmlns:a16="http://schemas.microsoft.com/office/drawing/2014/main" id="{00000000-0008-0000-0E00-000015030000}"/>
            </a:ext>
          </a:extLst>
        </xdr:cNvPr>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57150</xdr:rowOff>
    </xdr:from>
    <xdr:to>
      <xdr:col>107</xdr:col>
      <xdr:colOff>101600</xdr:colOff>
      <xdr:row>83</xdr:row>
      <xdr:rowOff>158750</xdr:rowOff>
    </xdr:to>
    <xdr:sp macro="" textlink="">
      <xdr:nvSpPr>
        <xdr:cNvPr id="790" name="フローチャート: 判断 789">
          <a:extLst>
            <a:ext uri="{FF2B5EF4-FFF2-40B4-BE49-F238E27FC236}">
              <a16:creationId xmlns:a16="http://schemas.microsoft.com/office/drawing/2014/main" id="{00000000-0008-0000-0E00-000016030000}"/>
            </a:ext>
          </a:extLst>
        </xdr:cNvPr>
        <xdr:cNvSpPr/>
      </xdr:nvSpPr>
      <xdr:spPr>
        <a:xfrm>
          <a:off x="20383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791" name="フローチャート: 判断 790">
          <a:extLst>
            <a:ext uri="{FF2B5EF4-FFF2-40B4-BE49-F238E27FC236}">
              <a16:creationId xmlns:a16="http://schemas.microsoft.com/office/drawing/2014/main" id="{00000000-0008-0000-0E00-000017030000}"/>
            </a:ext>
          </a:extLst>
        </xdr:cNvPr>
        <xdr:cNvSpPr/>
      </xdr:nvSpPr>
      <xdr:spPr>
        <a:xfrm>
          <a:off x="19494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165100</xdr:rowOff>
    </xdr:from>
    <xdr:to>
      <xdr:col>98</xdr:col>
      <xdr:colOff>38100</xdr:colOff>
      <xdr:row>83</xdr:row>
      <xdr:rowOff>95250</xdr:rowOff>
    </xdr:to>
    <xdr:sp macro="" textlink="">
      <xdr:nvSpPr>
        <xdr:cNvPr id="792" name="フローチャート: 判断 791">
          <a:extLst>
            <a:ext uri="{FF2B5EF4-FFF2-40B4-BE49-F238E27FC236}">
              <a16:creationId xmlns:a16="http://schemas.microsoft.com/office/drawing/2014/main" id="{00000000-0008-0000-0E00-000018030000}"/>
            </a:ext>
          </a:extLst>
        </xdr:cNvPr>
        <xdr:cNvSpPr/>
      </xdr:nvSpPr>
      <xdr:spPr>
        <a:xfrm>
          <a:off x="18605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3" name="テキスト ボックス 792">
          <a:extLst>
            <a:ext uri="{FF2B5EF4-FFF2-40B4-BE49-F238E27FC236}">
              <a16:creationId xmlns:a16="http://schemas.microsoft.com/office/drawing/2014/main" id="{00000000-0008-0000-0E00-000019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4" name="テキスト ボックス 793">
          <a:extLst>
            <a:ext uri="{FF2B5EF4-FFF2-40B4-BE49-F238E27FC236}">
              <a16:creationId xmlns:a16="http://schemas.microsoft.com/office/drawing/2014/main" id="{00000000-0008-0000-0E00-00001A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95" name="テキスト ボックス 794">
          <a:extLst>
            <a:ext uri="{FF2B5EF4-FFF2-40B4-BE49-F238E27FC236}">
              <a16:creationId xmlns:a16="http://schemas.microsoft.com/office/drawing/2014/main" id="{00000000-0008-0000-0E00-00001B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96" name="テキスト ボックス 795">
          <a:extLst>
            <a:ext uri="{FF2B5EF4-FFF2-40B4-BE49-F238E27FC236}">
              <a16:creationId xmlns:a16="http://schemas.microsoft.com/office/drawing/2014/main" id="{00000000-0008-0000-0E00-00001C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97" name="テキスト ボックス 796">
          <a:extLst>
            <a:ext uri="{FF2B5EF4-FFF2-40B4-BE49-F238E27FC236}">
              <a16:creationId xmlns:a16="http://schemas.microsoft.com/office/drawing/2014/main" id="{00000000-0008-0000-0E00-00001D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120650</xdr:rowOff>
    </xdr:from>
    <xdr:to>
      <xdr:col>116</xdr:col>
      <xdr:colOff>114300</xdr:colOff>
      <xdr:row>82</xdr:row>
      <xdr:rowOff>50800</xdr:rowOff>
    </xdr:to>
    <xdr:sp macro="" textlink="">
      <xdr:nvSpPr>
        <xdr:cNvPr id="798" name="楕円 797">
          <a:extLst>
            <a:ext uri="{FF2B5EF4-FFF2-40B4-BE49-F238E27FC236}">
              <a16:creationId xmlns:a16="http://schemas.microsoft.com/office/drawing/2014/main" id="{00000000-0008-0000-0E00-00001E030000}"/>
            </a:ext>
          </a:extLst>
        </xdr:cNvPr>
        <xdr:cNvSpPr/>
      </xdr:nvSpPr>
      <xdr:spPr>
        <a:xfrm>
          <a:off x="221107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143527</xdr:rowOff>
    </xdr:from>
    <xdr:ext cx="469744" cy="259045"/>
    <xdr:sp macro="" textlink="">
      <xdr:nvSpPr>
        <xdr:cNvPr id="799" name="【児童館】&#10;一人当たり面積該当値テキスト">
          <a:extLst>
            <a:ext uri="{FF2B5EF4-FFF2-40B4-BE49-F238E27FC236}">
              <a16:creationId xmlns:a16="http://schemas.microsoft.com/office/drawing/2014/main" id="{00000000-0008-0000-0E00-00001F030000}"/>
            </a:ext>
          </a:extLst>
        </xdr:cNvPr>
        <xdr:cNvSpPr txBox="1"/>
      </xdr:nvSpPr>
      <xdr:spPr>
        <a:xfrm>
          <a:off x="22199600"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69850</xdr:rowOff>
    </xdr:from>
    <xdr:to>
      <xdr:col>112</xdr:col>
      <xdr:colOff>38100</xdr:colOff>
      <xdr:row>80</xdr:row>
      <xdr:rowOff>0</xdr:rowOff>
    </xdr:to>
    <xdr:sp macro="" textlink="">
      <xdr:nvSpPr>
        <xdr:cNvPr id="800" name="楕円 799">
          <a:extLst>
            <a:ext uri="{FF2B5EF4-FFF2-40B4-BE49-F238E27FC236}">
              <a16:creationId xmlns:a16="http://schemas.microsoft.com/office/drawing/2014/main" id="{00000000-0008-0000-0E00-000020030000}"/>
            </a:ext>
          </a:extLst>
        </xdr:cNvPr>
        <xdr:cNvSpPr/>
      </xdr:nvSpPr>
      <xdr:spPr>
        <a:xfrm>
          <a:off x="21272500" y="1361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120650</xdr:rowOff>
    </xdr:from>
    <xdr:to>
      <xdr:col>116</xdr:col>
      <xdr:colOff>63500</xdr:colOff>
      <xdr:row>82</xdr:row>
      <xdr:rowOff>0</xdr:rowOff>
    </xdr:to>
    <xdr:cxnSp macro="">
      <xdr:nvCxnSpPr>
        <xdr:cNvPr id="801" name="直線コネクタ 800">
          <a:extLst>
            <a:ext uri="{FF2B5EF4-FFF2-40B4-BE49-F238E27FC236}">
              <a16:creationId xmlns:a16="http://schemas.microsoft.com/office/drawing/2014/main" id="{00000000-0008-0000-0E00-000021030000}"/>
            </a:ext>
          </a:extLst>
        </xdr:cNvPr>
        <xdr:cNvCxnSpPr/>
      </xdr:nvCxnSpPr>
      <xdr:spPr>
        <a:xfrm>
          <a:off x="21323300" y="13665200"/>
          <a:ext cx="838200" cy="39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82550</xdr:rowOff>
    </xdr:from>
    <xdr:to>
      <xdr:col>107</xdr:col>
      <xdr:colOff>101600</xdr:colOff>
      <xdr:row>80</xdr:row>
      <xdr:rowOff>12700</xdr:rowOff>
    </xdr:to>
    <xdr:sp macro="" textlink="">
      <xdr:nvSpPr>
        <xdr:cNvPr id="802" name="楕円 801">
          <a:extLst>
            <a:ext uri="{FF2B5EF4-FFF2-40B4-BE49-F238E27FC236}">
              <a16:creationId xmlns:a16="http://schemas.microsoft.com/office/drawing/2014/main" id="{00000000-0008-0000-0E00-000022030000}"/>
            </a:ext>
          </a:extLst>
        </xdr:cNvPr>
        <xdr:cNvSpPr/>
      </xdr:nvSpPr>
      <xdr:spPr>
        <a:xfrm>
          <a:off x="203835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120650</xdr:rowOff>
    </xdr:from>
    <xdr:to>
      <xdr:col>111</xdr:col>
      <xdr:colOff>177800</xdr:colOff>
      <xdr:row>79</xdr:row>
      <xdr:rowOff>133350</xdr:rowOff>
    </xdr:to>
    <xdr:cxnSp macro="">
      <xdr:nvCxnSpPr>
        <xdr:cNvPr id="803" name="直線コネクタ 802">
          <a:extLst>
            <a:ext uri="{FF2B5EF4-FFF2-40B4-BE49-F238E27FC236}">
              <a16:creationId xmlns:a16="http://schemas.microsoft.com/office/drawing/2014/main" id="{00000000-0008-0000-0E00-000023030000}"/>
            </a:ext>
          </a:extLst>
        </xdr:cNvPr>
        <xdr:cNvCxnSpPr/>
      </xdr:nvCxnSpPr>
      <xdr:spPr>
        <a:xfrm flipV="1">
          <a:off x="20434300" y="13665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95250</xdr:rowOff>
    </xdr:from>
    <xdr:to>
      <xdr:col>102</xdr:col>
      <xdr:colOff>165100</xdr:colOff>
      <xdr:row>80</xdr:row>
      <xdr:rowOff>25400</xdr:rowOff>
    </xdr:to>
    <xdr:sp macro="" textlink="">
      <xdr:nvSpPr>
        <xdr:cNvPr id="804" name="楕円 803">
          <a:extLst>
            <a:ext uri="{FF2B5EF4-FFF2-40B4-BE49-F238E27FC236}">
              <a16:creationId xmlns:a16="http://schemas.microsoft.com/office/drawing/2014/main" id="{00000000-0008-0000-0E00-000024030000}"/>
            </a:ext>
          </a:extLst>
        </xdr:cNvPr>
        <xdr:cNvSpPr/>
      </xdr:nvSpPr>
      <xdr:spPr>
        <a:xfrm>
          <a:off x="194945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133350</xdr:rowOff>
    </xdr:from>
    <xdr:to>
      <xdr:col>107</xdr:col>
      <xdr:colOff>50800</xdr:colOff>
      <xdr:row>79</xdr:row>
      <xdr:rowOff>146050</xdr:rowOff>
    </xdr:to>
    <xdr:cxnSp macro="">
      <xdr:nvCxnSpPr>
        <xdr:cNvPr id="805" name="直線コネクタ 804">
          <a:extLst>
            <a:ext uri="{FF2B5EF4-FFF2-40B4-BE49-F238E27FC236}">
              <a16:creationId xmlns:a16="http://schemas.microsoft.com/office/drawing/2014/main" id="{00000000-0008-0000-0E00-000025030000}"/>
            </a:ext>
          </a:extLst>
        </xdr:cNvPr>
        <xdr:cNvCxnSpPr/>
      </xdr:nvCxnSpPr>
      <xdr:spPr>
        <a:xfrm flipV="1">
          <a:off x="19545300" y="13677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88900</xdr:rowOff>
    </xdr:from>
    <xdr:to>
      <xdr:col>98</xdr:col>
      <xdr:colOff>38100</xdr:colOff>
      <xdr:row>83</xdr:row>
      <xdr:rowOff>19050</xdr:rowOff>
    </xdr:to>
    <xdr:sp macro="" textlink="">
      <xdr:nvSpPr>
        <xdr:cNvPr id="806" name="楕円 805">
          <a:extLst>
            <a:ext uri="{FF2B5EF4-FFF2-40B4-BE49-F238E27FC236}">
              <a16:creationId xmlns:a16="http://schemas.microsoft.com/office/drawing/2014/main" id="{00000000-0008-0000-0E00-000026030000}"/>
            </a:ext>
          </a:extLst>
        </xdr:cNvPr>
        <xdr:cNvSpPr/>
      </xdr:nvSpPr>
      <xdr:spPr>
        <a:xfrm>
          <a:off x="18605500" y="1414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146050</xdr:rowOff>
    </xdr:from>
    <xdr:to>
      <xdr:col>102</xdr:col>
      <xdr:colOff>114300</xdr:colOff>
      <xdr:row>82</xdr:row>
      <xdr:rowOff>139700</xdr:rowOff>
    </xdr:to>
    <xdr:cxnSp macro="">
      <xdr:nvCxnSpPr>
        <xdr:cNvPr id="807" name="直線コネクタ 806">
          <a:extLst>
            <a:ext uri="{FF2B5EF4-FFF2-40B4-BE49-F238E27FC236}">
              <a16:creationId xmlns:a16="http://schemas.microsoft.com/office/drawing/2014/main" id="{00000000-0008-0000-0E00-000027030000}"/>
            </a:ext>
          </a:extLst>
        </xdr:cNvPr>
        <xdr:cNvCxnSpPr/>
      </xdr:nvCxnSpPr>
      <xdr:spPr>
        <a:xfrm flipV="1">
          <a:off x="18656300" y="13690600"/>
          <a:ext cx="889000" cy="50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808" name="n_1aveValue【児童館】&#10;一人当たり面積">
          <a:extLst>
            <a:ext uri="{FF2B5EF4-FFF2-40B4-BE49-F238E27FC236}">
              <a16:creationId xmlns:a16="http://schemas.microsoft.com/office/drawing/2014/main" id="{00000000-0008-0000-0E00-000028030000}"/>
            </a:ext>
          </a:extLst>
        </xdr:cNvPr>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149877</xdr:rowOff>
    </xdr:from>
    <xdr:ext cx="469744" cy="259045"/>
    <xdr:sp macro="" textlink="">
      <xdr:nvSpPr>
        <xdr:cNvPr id="809" name="n_2aveValue【児童館】&#10;一人当たり面積">
          <a:extLst>
            <a:ext uri="{FF2B5EF4-FFF2-40B4-BE49-F238E27FC236}">
              <a16:creationId xmlns:a16="http://schemas.microsoft.com/office/drawing/2014/main" id="{00000000-0008-0000-0E00-000029030000}"/>
            </a:ext>
          </a:extLst>
        </xdr:cNvPr>
        <xdr:cNvSpPr txBox="1"/>
      </xdr:nvSpPr>
      <xdr:spPr>
        <a:xfrm>
          <a:off x="20199427" y="1438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86377</xdr:rowOff>
    </xdr:from>
    <xdr:ext cx="469744" cy="259045"/>
    <xdr:sp macro="" textlink="">
      <xdr:nvSpPr>
        <xdr:cNvPr id="810" name="n_3aveValue【児童館】&#10;一人当たり面積">
          <a:extLst>
            <a:ext uri="{FF2B5EF4-FFF2-40B4-BE49-F238E27FC236}">
              <a16:creationId xmlns:a16="http://schemas.microsoft.com/office/drawing/2014/main" id="{00000000-0008-0000-0E00-00002A030000}"/>
            </a:ext>
          </a:extLst>
        </xdr:cNvPr>
        <xdr:cNvSpPr txBox="1"/>
      </xdr:nvSpPr>
      <xdr:spPr>
        <a:xfrm>
          <a:off x="19310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86377</xdr:rowOff>
    </xdr:from>
    <xdr:ext cx="469744" cy="259045"/>
    <xdr:sp macro="" textlink="">
      <xdr:nvSpPr>
        <xdr:cNvPr id="811" name="n_4aveValue【児童館】&#10;一人当たり面積">
          <a:extLst>
            <a:ext uri="{FF2B5EF4-FFF2-40B4-BE49-F238E27FC236}">
              <a16:creationId xmlns:a16="http://schemas.microsoft.com/office/drawing/2014/main" id="{00000000-0008-0000-0E00-00002B030000}"/>
            </a:ext>
          </a:extLst>
        </xdr:cNvPr>
        <xdr:cNvSpPr txBox="1"/>
      </xdr:nvSpPr>
      <xdr:spPr>
        <a:xfrm>
          <a:off x="18421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16527</xdr:rowOff>
    </xdr:from>
    <xdr:ext cx="469744" cy="259045"/>
    <xdr:sp macro="" textlink="">
      <xdr:nvSpPr>
        <xdr:cNvPr id="812" name="n_1mainValue【児童館】&#10;一人当たり面積">
          <a:extLst>
            <a:ext uri="{FF2B5EF4-FFF2-40B4-BE49-F238E27FC236}">
              <a16:creationId xmlns:a16="http://schemas.microsoft.com/office/drawing/2014/main" id="{00000000-0008-0000-0E00-00002C030000}"/>
            </a:ext>
          </a:extLst>
        </xdr:cNvPr>
        <xdr:cNvSpPr txBox="1"/>
      </xdr:nvSpPr>
      <xdr:spPr>
        <a:xfrm>
          <a:off x="21075727" y="1338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29227</xdr:rowOff>
    </xdr:from>
    <xdr:ext cx="469744" cy="259045"/>
    <xdr:sp macro="" textlink="">
      <xdr:nvSpPr>
        <xdr:cNvPr id="813" name="n_2mainValue【児童館】&#10;一人当たり面積">
          <a:extLst>
            <a:ext uri="{FF2B5EF4-FFF2-40B4-BE49-F238E27FC236}">
              <a16:creationId xmlns:a16="http://schemas.microsoft.com/office/drawing/2014/main" id="{00000000-0008-0000-0E00-00002D030000}"/>
            </a:ext>
          </a:extLst>
        </xdr:cNvPr>
        <xdr:cNvSpPr txBox="1"/>
      </xdr:nvSpPr>
      <xdr:spPr>
        <a:xfrm>
          <a:off x="20199427" y="1340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41927</xdr:rowOff>
    </xdr:from>
    <xdr:ext cx="469744" cy="259045"/>
    <xdr:sp macro="" textlink="">
      <xdr:nvSpPr>
        <xdr:cNvPr id="814" name="n_3mainValue【児童館】&#10;一人当たり面積">
          <a:extLst>
            <a:ext uri="{FF2B5EF4-FFF2-40B4-BE49-F238E27FC236}">
              <a16:creationId xmlns:a16="http://schemas.microsoft.com/office/drawing/2014/main" id="{00000000-0008-0000-0E00-00002E030000}"/>
            </a:ext>
          </a:extLst>
        </xdr:cNvPr>
        <xdr:cNvSpPr txBox="1"/>
      </xdr:nvSpPr>
      <xdr:spPr>
        <a:xfrm>
          <a:off x="19310427" y="1341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35577</xdr:rowOff>
    </xdr:from>
    <xdr:ext cx="469744" cy="259045"/>
    <xdr:sp macro="" textlink="">
      <xdr:nvSpPr>
        <xdr:cNvPr id="815" name="n_4mainValue【児童館】&#10;一人当たり面積">
          <a:extLst>
            <a:ext uri="{FF2B5EF4-FFF2-40B4-BE49-F238E27FC236}">
              <a16:creationId xmlns:a16="http://schemas.microsoft.com/office/drawing/2014/main" id="{00000000-0008-0000-0E00-00002F030000}"/>
            </a:ext>
          </a:extLst>
        </xdr:cNvPr>
        <xdr:cNvSpPr txBox="1"/>
      </xdr:nvSpPr>
      <xdr:spPr>
        <a:xfrm>
          <a:off x="18421427" y="1392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16" name="正方形/長方形 815">
          <a:extLst>
            <a:ext uri="{FF2B5EF4-FFF2-40B4-BE49-F238E27FC236}">
              <a16:creationId xmlns:a16="http://schemas.microsoft.com/office/drawing/2014/main" id="{00000000-0008-0000-0E00-000030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17" name="正方形/長方形 816">
          <a:extLst>
            <a:ext uri="{FF2B5EF4-FFF2-40B4-BE49-F238E27FC236}">
              <a16:creationId xmlns:a16="http://schemas.microsoft.com/office/drawing/2014/main" id="{00000000-0008-0000-0E00-000031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18" name="正方形/長方形 817">
          <a:extLst>
            <a:ext uri="{FF2B5EF4-FFF2-40B4-BE49-F238E27FC236}">
              <a16:creationId xmlns:a16="http://schemas.microsoft.com/office/drawing/2014/main" id="{00000000-0008-0000-0E00-000032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19" name="正方形/長方形 818">
          <a:extLst>
            <a:ext uri="{FF2B5EF4-FFF2-40B4-BE49-F238E27FC236}">
              <a16:creationId xmlns:a16="http://schemas.microsoft.com/office/drawing/2014/main" id="{00000000-0008-0000-0E00-000033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0" name="正方形/長方形 819">
          <a:extLst>
            <a:ext uri="{FF2B5EF4-FFF2-40B4-BE49-F238E27FC236}">
              <a16:creationId xmlns:a16="http://schemas.microsoft.com/office/drawing/2014/main" id="{00000000-0008-0000-0E00-000034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1" name="正方形/長方形 820">
          <a:extLst>
            <a:ext uri="{FF2B5EF4-FFF2-40B4-BE49-F238E27FC236}">
              <a16:creationId xmlns:a16="http://schemas.microsoft.com/office/drawing/2014/main" id="{00000000-0008-0000-0E00-000035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2" name="正方形/長方形 821">
          <a:extLst>
            <a:ext uri="{FF2B5EF4-FFF2-40B4-BE49-F238E27FC236}">
              <a16:creationId xmlns:a16="http://schemas.microsoft.com/office/drawing/2014/main" id="{00000000-0008-0000-0E00-000036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3" name="正方形/長方形 822">
          <a:extLst>
            <a:ext uri="{FF2B5EF4-FFF2-40B4-BE49-F238E27FC236}">
              <a16:creationId xmlns:a16="http://schemas.microsoft.com/office/drawing/2014/main" id="{00000000-0008-0000-0E00-000037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4" name="テキスト ボックス 823">
          <a:extLst>
            <a:ext uri="{FF2B5EF4-FFF2-40B4-BE49-F238E27FC236}">
              <a16:creationId xmlns:a16="http://schemas.microsoft.com/office/drawing/2014/main" id="{00000000-0008-0000-0E00-000038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25" name="直線コネクタ 824">
          <a:extLst>
            <a:ext uri="{FF2B5EF4-FFF2-40B4-BE49-F238E27FC236}">
              <a16:creationId xmlns:a16="http://schemas.microsoft.com/office/drawing/2014/main" id="{00000000-0008-0000-0E00-000039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26" name="テキスト ボックス 825">
          <a:extLst>
            <a:ext uri="{FF2B5EF4-FFF2-40B4-BE49-F238E27FC236}">
              <a16:creationId xmlns:a16="http://schemas.microsoft.com/office/drawing/2014/main" id="{00000000-0008-0000-0E00-00003A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27" name="直線コネクタ 826">
          <a:extLst>
            <a:ext uri="{FF2B5EF4-FFF2-40B4-BE49-F238E27FC236}">
              <a16:creationId xmlns:a16="http://schemas.microsoft.com/office/drawing/2014/main" id="{00000000-0008-0000-0E00-00003B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28" name="テキスト ボックス 827">
          <a:extLst>
            <a:ext uri="{FF2B5EF4-FFF2-40B4-BE49-F238E27FC236}">
              <a16:creationId xmlns:a16="http://schemas.microsoft.com/office/drawing/2014/main" id="{00000000-0008-0000-0E00-00003C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29" name="直線コネクタ 828">
          <a:extLst>
            <a:ext uri="{FF2B5EF4-FFF2-40B4-BE49-F238E27FC236}">
              <a16:creationId xmlns:a16="http://schemas.microsoft.com/office/drawing/2014/main" id="{00000000-0008-0000-0E00-00003D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30" name="テキスト ボックス 829">
          <a:extLst>
            <a:ext uri="{FF2B5EF4-FFF2-40B4-BE49-F238E27FC236}">
              <a16:creationId xmlns:a16="http://schemas.microsoft.com/office/drawing/2014/main" id="{00000000-0008-0000-0E00-00003E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31" name="直線コネクタ 830">
          <a:extLst>
            <a:ext uri="{FF2B5EF4-FFF2-40B4-BE49-F238E27FC236}">
              <a16:creationId xmlns:a16="http://schemas.microsoft.com/office/drawing/2014/main" id="{00000000-0008-0000-0E00-00003F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32" name="テキスト ボックス 831">
          <a:extLst>
            <a:ext uri="{FF2B5EF4-FFF2-40B4-BE49-F238E27FC236}">
              <a16:creationId xmlns:a16="http://schemas.microsoft.com/office/drawing/2014/main" id="{00000000-0008-0000-0E00-000040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33" name="直線コネクタ 832">
          <a:extLst>
            <a:ext uri="{FF2B5EF4-FFF2-40B4-BE49-F238E27FC236}">
              <a16:creationId xmlns:a16="http://schemas.microsoft.com/office/drawing/2014/main" id="{00000000-0008-0000-0E00-000041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34" name="テキスト ボックス 833">
          <a:extLst>
            <a:ext uri="{FF2B5EF4-FFF2-40B4-BE49-F238E27FC236}">
              <a16:creationId xmlns:a16="http://schemas.microsoft.com/office/drawing/2014/main" id="{00000000-0008-0000-0E00-000042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35" name="直線コネクタ 834">
          <a:extLst>
            <a:ext uri="{FF2B5EF4-FFF2-40B4-BE49-F238E27FC236}">
              <a16:creationId xmlns:a16="http://schemas.microsoft.com/office/drawing/2014/main" id="{00000000-0008-0000-0E00-000043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36" name="テキスト ボックス 835">
          <a:extLst>
            <a:ext uri="{FF2B5EF4-FFF2-40B4-BE49-F238E27FC236}">
              <a16:creationId xmlns:a16="http://schemas.microsoft.com/office/drawing/2014/main" id="{00000000-0008-0000-0E00-00004403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37" name="直線コネクタ 836">
          <a:extLst>
            <a:ext uri="{FF2B5EF4-FFF2-40B4-BE49-F238E27FC236}">
              <a16:creationId xmlns:a16="http://schemas.microsoft.com/office/drawing/2014/main" id="{00000000-0008-0000-0E00-000045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38" name="テキスト ボックス 837">
          <a:extLst>
            <a:ext uri="{FF2B5EF4-FFF2-40B4-BE49-F238E27FC236}">
              <a16:creationId xmlns:a16="http://schemas.microsoft.com/office/drawing/2014/main" id="{00000000-0008-0000-0E00-00004603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39" name="【公民館】&#10;有形固定資産減価償却率グラフ枠">
          <a:extLst>
            <a:ext uri="{FF2B5EF4-FFF2-40B4-BE49-F238E27FC236}">
              <a16:creationId xmlns:a16="http://schemas.microsoft.com/office/drawing/2014/main" id="{00000000-0008-0000-0E00-000047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43814</xdr:rowOff>
    </xdr:from>
    <xdr:to>
      <xdr:col>85</xdr:col>
      <xdr:colOff>126364</xdr:colOff>
      <xdr:row>108</xdr:row>
      <xdr:rowOff>152400</xdr:rowOff>
    </xdr:to>
    <xdr:cxnSp macro="">
      <xdr:nvCxnSpPr>
        <xdr:cNvPr id="840" name="直線コネクタ 839">
          <a:extLst>
            <a:ext uri="{FF2B5EF4-FFF2-40B4-BE49-F238E27FC236}">
              <a16:creationId xmlns:a16="http://schemas.microsoft.com/office/drawing/2014/main" id="{00000000-0008-0000-0E00-000048030000}"/>
            </a:ext>
          </a:extLst>
        </xdr:cNvPr>
        <xdr:cNvCxnSpPr/>
      </xdr:nvCxnSpPr>
      <xdr:spPr>
        <a:xfrm flipV="1">
          <a:off x="16318864" y="1718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41" name="【公民館】&#10;有形固定資産減価償却率最小値テキスト">
          <a:extLst>
            <a:ext uri="{FF2B5EF4-FFF2-40B4-BE49-F238E27FC236}">
              <a16:creationId xmlns:a16="http://schemas.microsoft.com/office/drawing/2014/main" id="{00000000-0008-0000-0E00-00004903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42" name="直線コネクタ 841">
          <a:extLst>
            <a:ext uri="{FF2B5EF4-FFF2-40B4-BE49-F238E27FC236}">
              <a16:creationId xmlns:a16="http://schemas.microsoft.com/office/drawing/2014/main" id="{00000000-0008-0000-0E00-00004A03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161941</xdr:rowOff>
    </xdr:from>
    <xdr:ext cx="405111" cy="259045"/>
    <xdr:sp macro="" textlink="">
      <xdr:nvSpPr>
        <xdr:cNvPr id="843" name="【公民館】&#10;有形固定資産減価償却率最大値テキスト">
          <a:extLst>
            <a:ext uri="{FF2B5EF4-FFF2-40B4-BE49-F238E27FC236}">
              <a16:creationId xmlns:a16="http://schemas.microsoft.com/office/drawing/2014/main" id="{00000000-0008-0000-0E00-00004B030000}"/>
            </a:ext>
          </a:extLst>
        </xdr:cNvPr>
        <xdr:cNvSpPr txBox="1"/>
      </xdr:nvSpPr>
      <xdr:spPr>
        <a:xfrm>
          <a:off x="16357600" y="1696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43814</xdr:rowOff>
    </xdr:from>
    <xdr:to>
      <xdr:col>86</xdr:col>
      <xdr:colOff>25400</xdr:colOff>
      <xdr:row>100</xdr:row>
      <xdr:rowOff>43814</xdr:rowOff>
    </xdr:to>
    <xdr:cxnSp macro="">
      <xdr:nvCxnSpPr>
        <xdr:cNvPr id="844" name="直線コネクタ 843">
          <a:extLst>
            <a:ext uri="{FF2B5EF4-FFF2-40B4-BE49-F238E27FC236}">
              <a16:creationId xmlns:a16="http://schemas.microsoft.com/office/drawing/2014/main" id="{00000000-0008-0000-0E00-00004C030000}"/>
            </a:ext>
          </a:extLst>
        </xdr:cNvPr>
        <xdr:cNvCxnSpPr/>
      </xdr:nvCxnSpPr>
      <xdr:spPr>
        <a:xfrm>
          <a:off x="16230600" y="1718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40022</xdr:rowOff>
    </xdr:from>
    <xdr:ext cx="405111" cy="259045"/>
    <xdr:sp macro="" textlink="">
      <xdr:nvSpPr>
        <xdr:cNvPr id="845" name="【公民館】&#10;有形固定資産減価償却率平均値テキスト">
          <a:extLst>
            <a:ext uri="{FF2B5EF4-FFF2-40B4-BE49-F238E27FC236}">
              <a16:creationId xmlns:a16="http://schemas.microsoft.com/office/drawing/2014/main" id="{00000000-0008-0000-0E00-00004D030000}"/>
            </a:ext>
          </a:extLst>
        </xdr:cNvPr>
        <xdr:cNvSpPr txBox="1"/>
      </xdr:nvSpPr>
      <xdr:spPr>
        <a:xfrm>
          <a:off x="16357600" y="1787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61595</xdr:rowOff>
    </xdr:from>
    <xdr:to>
      <xdr:col>85</xdr:col>
      <xdr:colOff>177800</xdr:colOff>
      <xdr:row>104</xdr:row>
      <xdr:rowOff>163195</xdr:rowOff>
    </xdr:to>
    <xdr:sp macro="" textlink="">
      <xdr:nvSpPr>
        <xdr:cNvPr id="846" name="フローチャート: 判断 845">
          <a:extLst>
            <a:ext uri="{FF2B5EF4-FFF2-40B4-BE49-F238E27FC236}">
              <a16:creationId xmlns:a16="http://schemas.microsoft.com/office/drawing/2014/main" id="{00000000-0008-0000-0E00-00004E030000}"/>
            </a:ext>
          </a:extLst>
        </xdr:cNvPr>
        <xdr:cNvSpPr/>
      </xdr:nvSpPr>
      <xdr:spPr>
        <a:xfrm>
          <a:off x="162687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34925</xdr:rowOff>
    </xdr:from>
    <xdr:to>
      <xdr:col>81</xdr:col>
      <xdr:colOff>101600</xdr:colOff>
      <xdr:row>104</xdr:row>
      <xdr:rowOff>136525</xdr:rowOff>
    </xdr:to>
    <xdr:sp macro="" textlink="">
      <xdr:nvSpPr>
        <xdr:cNvPr id="847" name="フローチャート: 判断 846">
          <a:extLst>
            <a:ext uri="{FF2B5EF4-FFF2-40B4-BE49-F238E27FC236}">
              <a16:creationId xmlns:a16="http://schemas.microsoft.com/office/drawing/2014/main" id="{00000000-0008-0000-0E00-00004F030000}"/>
            </a:ext>
          </a:extLst>
        </xdr:cNvPr>
        <xdr:cNvSpPr/>
      </xdr:nvSpPr>
      <xdr:spPr>
        <a:xfrm>
          <a:off x="154305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17780</xdr:rowOff>
    </xdr:from>
    <xdr:to>
      <xdr:col>76</xdr:col>
      <xdr:colOff>165100</xdr:colOff>
      <xdr:row>104</xdr:row>
      <xdr:rowOff>119380</xdr:rowOff>
    </xdr:to>
    <xdr:sp macro="" textlink="">
      <xdr:nvSpPr>
        <xdr:cNvPr id="848" name="フローチャート: 判断 847">
          <a:extLst>
            <a:ext uri="{FF2B5EF4-FFF2-40B4-BE49-F238E27FC236}">
              <a16:creationId xmlns:a16="http://schemas.microsoft.com/office/drawing/2014/main" id="{00000000-0008-0000-0E00-000050030000}"/>
            </a:ext>
          </a:extLst>
        </xdr:cNvPr>
        <xdr:cNvSpPr/>
      </xdr:nvSpPr>
      <xdr:spPr>
        <a:xfrm>
          <a:off x="14541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38736</xdr:rowOff>
    </xdr:from>
    <xdr:to>
      <xdr:col>72</xdr:col>
      <xdr:colOff>38100</xdr:colOff>
      <xdr:row>104</xdr:row>
      <xdr:rowOff>140336</xdr:rowOff>
    </xdr:to>
    <xdr:sp macro="" textlink="">
      <xdr:nvSpPr>
        <xdr:cNvPr id="849" name="フローチャート: 判断 848">
          <a:extLst>
            <a:ext uri="{FF2B5EF4-FFF2-40B4-BE49-F238E27FC236}">
              <a16:creationId xmlns:a16="http://schemas.microsoft.com/office/drawing/2014/main" id="{00000000-0008-0000-0E00-000051030000}"/>
            </a:ext>
          </a:extLst>
        </xdr:cNvPr>
        <xdr:cNvSpPr/>
      </xdr:nvSpPr>
      <xdr:spPr>
        <a:xfrm>
          <a:off x="13652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850" name="フローチャート: 判断 849">
          <a:extLst>
            <a:ext uri="{FF2B5EF4-FFF2-40B4-BE49-F238E27FC236}">
              <a16:creationId xmlns:a16="http://schemas.microsoft.com/office/drawing/2014/main" id="{00000000-0008-0000-0E00-000052030000}"/>
            </a:ext>
          </a:extLst>
        </xdr:cNvPr>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1" name="テキスト ボックス 850">
          <a:extLst>
            <a:ext uri="{FF2B5EF4-FFF2-40B4-BE49-F238E27FC236}">
              <a16:creationId xmlns:a16="http://schemas.microsoft.com/office/drawing/2014/main" id="{00000000-0008-0000-0E00-000053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2" name="テキスト ボックス 851">
          <a:extLst>
            <a:ext uri="{FF2B5EF4-FFF2-40B4-BE49-F238E27FC236}">
              <a16:creationId xmlns:a16="http://schemas.microsoft.com/office/drawing/2014/main" id="{00000000-0008-0000-0E00-000054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3" name="テキスト ボックス 852">
          <a:extLst>
            <a:ext uri="{FF2B5EF4-FFF2-40B4-BE49-F238E27FC236}">
              <a16:creationId xmlns:a16="http://schemas.microsoft.com/office/drawing/2014/main" id="{00000000-0008-0000-0E00-000055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54" name="テキスト ボックス 853">
          <a:extLst>
            <a:ext uri="{FF2B5EF4-FFF2-40B4-BE49-F238E27FC236}">
              <a16:creationId xmlns:a16="http://schemas.microsoft.com/office/drawing/2014/main" id="{00000000-0008-0000-0E00-000056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55" name="テキスト ボックス 854">
          <a:extLst>
            <a:ext uri="{FF2B5EF4-FFF2-40B4-BE49-F238E27FC236}">
              <a16:creationId xmlns:a16="http://schemas.microsoft.com/office/drawing/2014/main" id="{00000000-0008-0000-0E00-000057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36830</xdr:rowOff>
    </xdr:from>
    <xdr:to>
      <xdr:col>85</xdr:col>
      <xdr:colOff>177800</xdr:colOff>
      <xdr:row>103</xdr:row>
      <xdr:rowOff>138430</xdr:rowOff>
    </xdr:to>
    <xdr:sp macro="" textlink="">
      <xdr:nvSpPr>
        <xdr:cNvPr id="856" name="楕円 855">
          <a:extLst>
            <a:ext uri="{FF2B5EF4-FFF2-40B4-BE49-F238E27FC236}">
              <a16:creationId xmlns:a16="http://schemas.microsoft.com/office/drawing/2014/main" id="{00000000-0008-0000-0E00-000058030000}"/>
            </a:ext>
          </a:extLst>
        </xdr:cNvPr>
        <xdr:cNvSpPr/>
      </xdr:nvSpPr>
      <xdr:spPr>
        <a:xfrm>
          <a:off x="162687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59707</xdr:rowOff>
    </xdr:from>
    <xdr:ext cx="405111" cy="259045"/>
    <xdr:sp macro="" textlink="">
      <xdr:nvSpPr>
        <xdr:cNvPr id="857" name="【公民館】&#10;有形固定資産減価償却率該当値テキスト">
          <a:extLst>
            <a:ext uri="{FF2B5EF4-FFF2-40B4-BE49-F238E27FC236}">
              <a16:creationId xmlns:a16="http://schemas.microsoft.com/office/drawing/2014/main" id="{00000000-0008-0000-0E00-000059030000}"/>
            </a:ext>
          </a:extLst>
        </xdr:cNvPr>
        <xdr:cNvSpPr txBox="1"/>
      </xdr:nvSpPr>
      <xdr:spPr>
        <a:xfrm>
          <a:off x="16357600" y="1754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139700</xdr:rowOff>
    </xdr:from>
    <xdr:to>
      <xdr:col>81</xdr:col>
      <xdr:colOff>101600</xdr:colOff>
      <xdr:row>102</xdr:row>
      <xdr:rowOff>69850</xdr:rowOff>
    </xdr:to>
    <xdr:sp macro="" textlink="">
      <xdr:nvSpPr>
        <xdr:cNvPr id="858" name="楕円 857">
          <a:extLst>
            <a:ext uri="{FF2B5EF4-FFF2-40B4-BE49-F238E27FC236}">
              <a16:creationId xmlns:a16="http://schemas.microsoft.com/office/drawing/2014/main" id="{00000000-0008-0000-0E00-00005A030000}"/>
            </a:ext>
          </a:extLst>
        </xdr:cNvPr>
        <xdr:cNvSpPr/>
      </xdr:nvSpPr>
      <xdr:spPr>
        <a:xfrm>
          <a:off x="15430500" y="1745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19050</xdr:rowOff>
    </xdr:from>
    <xdr:to>
      <xdr:col>85</xdr:col>
      <xdr:colOff>127000</xdr:colOff>
      <xdr:row>103</xdr:row>
      <xdr:rowOff>87630</xdr:rowOff>
    </xdr:to>
    <xdr:cxnSp macro="">
      <xdr:nvCxnSpPr>
        <xdr:cNvPr id="859" name="直線コネクタ 858">
          <a:extLst>
            <a:ext uri="{FF2B5EF4-FFF2-40B4-BE49-F238E27FC236}">
              <a16:creationId xmlns:a16="http://schemas.microsoft.com/office/drawing/2014/main" id="{00000000-0008-0000-0E00-00005B030000}"/>
            </a:ext>
          </a:extLst>
        </xdr:cNvPr>
        <xdr:cNvCxnSpPr/>
      </xdr:nvCxnSpPr>
      <xdr:spPr>
        <a:xfrm>
          <a:off x="15481300" y="17506950"/>
          <a:ext cx="8382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101600</xdr:rowOff>
    </xdr:from>
    <xdr:to>
      <xdr:col>76</xdr:col>
      <xdr:colOff>165100</xdr:colOff>
      <xdr:row>102</xdr:row>
      <xdr:rowOff>31750</xdr:rowOff>
    </xdr:to>
    <xdr:sp macro="" textlink="">
      <xdr:nvSpPr>
        <xdr:cNvPr id="860" name="楕円 859">
          <a:extLst>
            <a:ext uri="{FF2B5EF4-FFF2-40B4-BE49-F238E27FC236}">
              <a16:creationId xmlns:a16="http://schemas.microsoft.com/office/drawing/2014/main" id="{00000000-0008-0000-0E00-00005C030000}"/>
            </a:ext>
          </a:extLst>
        </xdr:cNvPr>
        <xdr:cNvSpPr/>
      </xdr:nvSpPr>
      <xdr:spPr>
        <a:xfrm>
          <a:off x="14541500" y="1741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152400</xdr:rowOff>
    </xdr:from>
    <xdr:to>
      <xdr:col>81</xdr:col>
      <xdr:colOff>50800</xdr:colOff>
      <xdr:row>102</xdr:row>
      <xdr:rowOff>19050</xdr:rowOff>
    </xdr:to>
    <xdr:cxnSp macro="">
      <xdr:nvCxnSpPr>
        <xdr:cNvPr id="861" name="直線コネクタ 860">
          <a:extLst>
            <a:ext uri="{FF2B5EF4-FFF2-40B4-BE49-F238E27FC236}">
              <a16:creationId xmlns:a16="http://schemas.microsoft.com/office/drawing/2014/main" id="{00000000-0008-0000-0E00-00005D030000}"/>
            </a:ext>
          </a:extLst>
        </xdr:cNvPr>
        <xdr:cNvCxnSpPr/>
      </xdr:nvCxnSpPr>
      <xdr:spPr>
        <a:xfrm>
          <a:off x="14592300" y="17468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63500</xdr:rowOff>
    </xdr:from>
    <xdr:to>
      <xdr:col>72</xdr:col>
      <xdr:colOff>38100</xdr:colOff>
      <xdr:row>101</xdr:row>
      <xdr:rowOff>165100</xdr:rowOff>
    </xdr:to>
    <xdr:sp macro="" textlink="">
      <xdr:nvSpPr>
        <xdr:cNvPr id="862" name="楕円 861">
          <a:extLst>
            <a:ext uri="{FF2B5EF4-FFF2-40B4-BE49-F238E27FC236}">
              <a16:creationId xmlns:a16="http://schemas.microsoft.com/office/drawing/2014/main" id="{00000000-0008-0000-0E00-00005E030000}"/>
            </a:ext>
          </a:extLst>
        </xdr:cNvPr>
        <xdr:cNvSpPr/>
      </xdr:nvSpPr>
      <xdr:spPr>
        <a:xfrm>
          <a:off x="13652500" y="1737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114300</xdr:rowOff>
    </xdr:from>
    <xdr:to>
      <xdr:col>76</xdr:col>
      <xdr:colOff>114300</xdr:colOff>
      <xdr:row>101</xdr:row>
      <xdr:rowOff>152400</xdr:rowOff>
    </xdr:to>
    <xdr:cxnSp macro="">
      <xdr:nvCxnSpPr>
        <xdr:cNvPr id="863" name="直線コネクタ 862">
          <a:extLst>
            <a:ext uri="{FF2B5EF4-FFF2-40B4-BE49-F238E27FC236}">
              <a16:creationId xmlns:a16="http://schemas.microsoft.com/office/drawing/2014/main" id="{00000000-0008-0000-0E00-00005F030000}"/>
            </a:ext>
          </a:extLst>
        </xdr:cNvPr>
        <xdr:cNvCxnSpPr/>
      </xdr:nvCxnSpPr>
      <xdr:spPr>
        <a:xfrm>
          <a:off x="13703300" y="17430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48261</xdr:rowOff>
    </xdr:from>
    <xdr:to>
      <xdr:col>67</xdr:col>
      <xdr:colOff>101600</xdr:colOff>
      <xdr:row>101</xdr:row>
      <xdr:rowOff>149861</xdr:rowOff>
    </xdr:to>
    <xdr:sp macro="" textlink="">
      <xdr:nvSpPr>
        <xdr:cNvPr id="864" name="楕円 863">
          <a:extLst>
            <a:ext uri="{FF2B5EF4-FFF2-40B4-BE49-F238E27FC236}">
              <a16:creationId xmlns:a16="http://schemas.microsoft.com/office/drawing/2014/main" id="{00000000-0008-0000-0E00-000060030000}"/>
            </a:ext>
          </a:extLst>
        </xdr:cNvPr>
        <xdr:cNvSpPr/>
      </xdr:nvSpPr>
      <xdr:spPr>
        <a:xfrm>
          <a:off x="12763500" y="1736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99061</xdr:rowOff>
    </xdr:from>
    <xdr:to>
      <xdr:col>71</xdr:col>
      <xdr:colOff>177800</xdr:colOff>
      <xdr:row>101</xdr:row>
      <xdr:rowOff>114300</xdr:rowOff>
    </xdr:to>
    <xdr:cxnSp macro="">
      <xdr:nvCxnSpPr>
        <xdr:cNvPr id="865" name="直線コネクタ 864">
          <a:extLst>
            <a:ext uri="{FF2B5EF4-FFF2-40B4-BE49-F238E27FC236}">
              <a16:creationId xmlns:a16="http://schemas.microsoft.com/office/drawing/2014/main" id="{00000000-0008-0000-0E00-000061030000}"/>
            </a:ext>
          </a:extLst>
        </xdr:cNvPr>
        <xdr:cNvCxnSpPr/>
      </xdr:nvCxnSpPr>
      <xdr:spPr>
        <a:xfrm>
          <a:off x="12814300" y="174155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127652</xdr:rowOff>
    </xdr:from>
    <xdr:ext cx="405111" cy="259045"/>
    <xdr:sp macro="" textlink="">
      <xdr:nvSpPr>
        <xdr:cNvPr id="866" name="n_1aveValue【公民館】&#10;有形固定資産減価償却率">
          <a:extLst>
            <a:ext uri="{FF2B5EF4-FFF2-40B4-BE49-F238E27FC236}">
              <a16:creationId xmlns:a16="http://schemas.microsoft.com/office/drawing/2014/main" id="{00000000-0008-0000-0E00-000062030000}"/>
            </a:ext>
          </a:extLst>
        </xdr:cNvPr>
        <xdr:cNvSpPr txBox="1"/>
      </xdr:nvSpPr>
      <xdr:spPr>
        <a:xfrm>
          <a:off x="15266044" y="1795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110507</xdr:rowOff>
    </xdr:from>
    <xdr:ext cx="405111" cy="259045"/>
    <xdr:sp macro="" textlink="">
      <xdr:nvSpPr>
        <xdr:cNvPr id="867" name="n_2aveValue【公民館】&#10;有形固定資産減価償却率">
          <a:extLst>
            <a:ext uri="{FF2B5EF4-FFF2-40B4-BE49-F238E27FC236}">
              <a16:creationId xmlns:a16="http://schemas.microsoft.com/office/drawing/2014/main" id="{00000000-0008-0000-0E00-000063030000}"/>
            </a:ext>
          </a:extLst>
        </xdr:cNvPr>
        <xdr:cNvSpPr txBox="1"/>
      </xdr:nvSpPr>
      <xdr:spPr>
        <a:xfrm>
          <a:off x="14389744"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131463</xdr:rowOff>
    </xdr:from>
    <xdr:ext cx="405111" cy="259045"/>
    <xdr:sp macro="" textlink="">
      <xdr:nvSpPr>
        <xdr:cNvPr id="868" name="n_3aveValue【公民館】&#10;有形固定資産減価償却率">
          <a:extLst>
            <a:ext uri="{FF2B5EF4-FFF2-40B4-BE49-F238E27FC236}">
              <a16:creationId xmlns:a16="http://schemas.microsoft.com/office/drawing/2014/main" id="{00000000-0008-0000-0E00-000064030000}"/>
            </a:ext>
          </a:extLst>
        </xdr:cNvPr>
        <xdr:cNvSpPr txBox="1"/>
      </xdr:nvSpPr>
      <xdr:spPr>
        <a:xfrm>
          <a:off x="13500744" y="1796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95266</xdr:rowOff>
    </xdr:from>
    <xdr:ext cx="405111" cy="259045"/>
    <xdr:sp macro="" textlink="">
      <xdr:nvSpPr>
        <xdr:cNvPr id="869" name="n_4aveValue【公民館】&#10;有形固定資産減価償却率">
          <a:extLst>
            <a:ext uri="{FF2B5EF4-FFF2-40B4-BE49-F238E27FC236}">
              <a16:creationId xmlns:a16="http://schemas.microsoft.com/office/drawing/2014/main" id="{00000000-0008-0000-0E00-000065030000}"/>
            </a:ext>
          </a:extLst>
        </xdr:cNvPr>
        <xdr:cNvSpPr txBox="1"/>
      </xdr:nvSpPr>
      <xdr:spPr>
        <a:xfrm>
          <a:off x="12611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86377</xdr:rowOff>
    </xdr:from>
    <xdr:ext cx="405111" cy="259045"/>
    <xdr:sp macro="" textlink="">
      <xdr:nvSpPr>
        <xdr:cNvPr id="870" name="n_1mainValue【公民館】&#10;有形固定資産減価償却率">
          <a:extLst>
            <a:ext uri="{FF2B5EF4-FFF2-40B4-BE49-F238E27FC236}">
              <a16:creationId xmlns:a16="http://schemas.microsoft.com/office/drawing/2014/main" id="{00000000-0008-0000-0E00-000066030000}"/>
            </a:ext>
          </a:extLst>
        </xdr:cNvPr>
        <xdr:cNvSpPr txBox="1"/>
      </xdr:nvSpPr>
      <xdr:spPr>
        <a:xfrm>
          <a:off x="15266044" y="1723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48277</xdr:rowOff>
    </xdr:from>
    <xdr:ext cx="405111" cy="259045"/>
    <xdr:sp macro="" textlink="">
      <xdr:nvSpPr>
        <xdr:cNvPr id="871" name="n_2mainValue【公民館】&#10;有形固定資産減価償却率">
          <a:extLst>
            <a:ext uri="{FF2B5EF4-FFF2-40B4-BE49-F238E27FC236}">
              <a16:creationId xmlns:a16="http://schemas.microsoft.com/office/drawing/2014/main" id="{00000000-0008-0000-0E00-000067030000}"/>
            </a:ext>
          </a:extLst>
        </xdr:cNvPr>
        <xdr:cNvSpPr txBox="1"/>
      </xdr:nvSpPr>
      <xdr:spPr>
        <a:xfrm>
          <a:off x="14389744" y="1719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10177</xdr:rowOff>
    </xdr:from>
    <xdr:ext cx="405111" cy="259045"/>
    <xdr:sp macro="" textlink="">
      <xdr:nvSpPr>
        <xdr:cNvPr id="872" name="n_3mainValue【公民館】&#10;有形固定資産減価償却率">
          <a:extLst>
            <a:ext uri="{FF2B5EF4-FFF2-40B4-BE49-F238E27FC236}">
              <a16:creationId xmlns:a16="http://schemas.microsoft.com/office/drawing/2014/main" id="{00000000-0008-0000-0E00-000068030000}"/>
            </a:ext>
          </a:extLst>
        </xdr:cNvPr>
        <xdr:cNvSpPr txBox="1"/>
      </xdr:nvSpPr>
      <xdr:spPr>
        <a:xfrm>
          <a:off x="13500744" y="1715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166388</xdr:rowOff>
    </xdr:from>
    <xdr:ext cx="405111" cy="259045"/>
    <xdr:sp macro="" textlink="">
      <xdr:nvSpPr>
        <xdr:cNvPr id="873" name="n_4mainValue【公民館】&#10;有形固定資産減価償却率">
          <a:extLst>
            <a:ext uri="{FF2B5EF4-FFF2-40B4-BE49-F238E27FC236}">
              <a16:creationId xmlns:a16="http://schemas.microsoft.com/office/drawing/2014/main" id="{00000000-0008-0000-0E00-000069030000}"/>
            </a:ext>
          </a:extLst>
        </xdr:cNvPr>
        <xdr:cNvSpPr txBox="1"/>
      </xdr:nvSpPr>
      <xdr:spPr>
        <a:xfrm>
          <a:off x="12611744" y="1713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4" name="正方形/長方形 873">
          <a:extLst>
            <a:ext uri="{FF2B5EF4-FFF2-40B4-BE49-F238E27FC236}">
              <a16:creationId xmlns:a16="http://schemas.microsoft.com/office/drawing/2014/main" id="{00000000-0008-0000-0E00-00006A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75" name="正方形/長方形 874">
          <a:extLst>
            <a:ext uri="{FF2B5EF4-FFF2-40B4-BE49-F238E27FC236}">
              <a16:creationId xmlns:a16="http://schemas.microsoft.com/office/drawing/2014/main" id="{00000000-0008-0000-0E00-00006B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76" name="正方形/長方形 875">
          <a:extLst>
            <a:ext uri="{FF2B5EF4-FFF2-40B4-BE49-F238E27FC236}">
              <a16:creationId xmlns:a16="http://schemas.microsoft.com/office/drawing/2014/main" id="{00000000-0008-0000-0E00-00006C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77" name="正方形/長方形 876">
          <a:extLst>
            <a:ext uri="{FF2B5EF4-FFF2-40B4-BE49-F238E27FC236}">
              <a16:creationId xmlns:a16="http://schemas.microsoft.com/office/drawing/2014/main" id="{00000000-0008-0000-0E00-00006D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78" name="正方形/長方形 877">
          <a:extLst>
            <a:ext uri="{FF2B5EF4-FFF2-40B4-BE49-F238E27FC236}">
              <a16:creationId xmlns:a16="http://schemas.microsoft.com/office/drawing/2014/main" id="{00000000-0008-0000-0E00-00006E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79" name="正方形/長方形 878">
          <a:extLst>
            <a:ext uri="{FF2B5EF4-FFF2-40B4-BE49-F238E27FC236}">
              <a16:creationId xmlns:a16="http://schemas.microsoft.com/office/drawing/2014/main" id="{00000000-0008-0000-0E00-00006F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0" name="正方形/長方形 879">
          <a:extLst>
            <a:ext uri="{FF2B5EF4-FFF2-40B4-BE49-F238E27FC236}">
              <a16:creationId xmlns:a16="http://schemas.microsoft.com/office/drawing/2014/main" id="{00000000-0008-0000-0E00-000070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1" name="正方形/長方形 880">
          <a:extLst>
            <a:ext uri="{FF2B5EF4-FFF2-40B4-BE49-F238E27FC236}">
              <a16:creationId xmlns:a16="http://schemas.microsoft.com/office/drawing/2014/main" id="{00000000-0008-0000-0E00-000071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2" name="テキスト ボックス 881">
          <a:extLst>
            <a:ext uri="{FF2B5EF4-FFF2-40B4-BE49-F238E27FC236}">
              <a16:creationId xmlns:a16="http://schemas.microsoft.com/office/drawing/2014/main" id="{00000000-0008-0000-0E00-000072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3" name="直線コネクタ 882">
          <a:extLst>
            <a:ext uri="{FF2B5EF4-FFF2-40B4-BE49-F238E27FC236}">
              <a16:creationId xmlns:a16="http://schemas.microsoft.com/office/drawing/2014/main" id="{00000000-0008-0000-0E00-000073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84" name="直線コネクタ 883">
          <a:extLst>
            <a:ext uri="{FF2B5EF4-FFF2-40B4-BE49-F238E27FC236}">
              <a16:creationId xmlns:a16="http://schemas.microsoft.com/office/drawing/2014/main" id="{00000000-0008-0000-0E00-000074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85" name="テキスト ボックス 884">
          <a:extLst>
            <a:ext uri="{FF2B5EF4-FFF2-40B4-BE49-F238E27FC236}">
              <a16:creationId xmlns:a16="http://schemas.microsoft.com/office/drawing/2014/main" id="{00000000-0008-0000-0E00-000075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86" name="直線コネクタ 885">
          <a:extLst>
            <a:ext uri="{FF2B5EF4-FFF2-40B4-BE49-F238E27FC236}">
              <a16:creationId xmlns:a16="http://schemas.microsoft.com/office/drawing/2014/main" id="{00000000-0008-0000-0E00-000076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87" name="テキスト ボックス 886">
          <a:extLst>
            <a:ext uri="{FF2B5EF4-FFF2-40B4-BE49-F238E27FC236}">
              <a16:creationId xmlns:a16="http://schemas.microsoft.com/office/drawing/2014/main" id="{00000000-0008-0000-0E00-000077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88" name="直線コネクタ 887">
          <a:extLst>
            <a:ext uri="{FF2B5EF4-FFF2-40B4-BE49-F238E27FC236}">
              <a16:creationId xmlns:a16="http://schemas.microsoft.com/office/drawing/2014/main" id="{00000000-0008-0000-0E00-000078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89" name="テキスト ボックス 888">
          <a:extLst>
            <a:ext uri="{FF2B5EF4-FFF2-40B4-BE49-F238E27FC236}">
              <a16:creationId xmlns:a16="http://schemas.microsoft.com/office/drawing/2014/main" id="{00000000-0008-0000-0E00-000079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90" name="直線コネクタ 889">
          <a:extLst>
            <a:ext uri="{FF2B5EF4-FFF2-40B4-BE49-F238E27FC236}">
              <a16:creationId xmlns:a16="http://schemas.microsoft.com/office/drawing/2014/main" id="{00000000-0008-0000-0E00-00007A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91" name="テキスト ボックス 890">
          <a:extLst>
            <a:ext uri="{FF2B5EF4-FFF2-40B4-BE49-F238E27FC236}">
              <a16:creationId xmlns:a16="http://schemas.microsoft.com/office/drawing/2014/main" id="{00000000-0008-0000-0E00-00007B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92" name="直線コネクタ 891">
          <a:extLst>
            <a:ext uri="{FF2B5EF4-FFF2-40B4-BE49-F238E27FC236}">
              <a16:creationId xmlns:a16="http://schemas.microsoft.com/office/drawing/2014/main" id="{00000000-0008-0000-0E00-00007C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93" name="テキスト ボックス 892">
          <a:extLst>
            <a:ext uri="{FF2B5EF4-FFF2-40B4-BE49-F238E27FC236}">
              <a16:creationId xmlns:a16="http://schemas.microsoft.com/office/drawing/2014/main" id="{00000000-0008-0000-0E00-00007D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94" name="直線コネクタ 893">
          <a:extLst>
            <a:ext uri="{FF2B5EF4-FFF2-40B4-BE49-F238E27FC236}">
              <a16:creationId xmlns:a16="http://schemas.microsoft.com/office/drawing/2014/main" id="{00000000-0008-0000-0E00-00007E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95" name="テキスト ボックス 894">
          <a:extLst>
            <a:ext uri="{FF2B5EF4-FFF2-40B4-BE49-F238E27FC236}">
              <a16:creationId xmlns:a16="http://schemas.microsoft.com/office/drawing/2014/main" id="{00000000-0008-0000-0E00-00007F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96" name="直線コネクタ 895">
          <a:extLst>
            <a:ext uri="{FF2B5EF4-FFF2-40B4-BE49-F238E27FC236}">
              <a16:creationId xmlns:a16="http://schemas.microsoft.com/office/drawing/2014/main" id="{00000000-0008-0000-0E00-000080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97" name="テキスト ボックス 896">
          <a:extLst>
            <a:ext uri="{FF2B5EF4-FFF2-40B4-BE49-F238E27FC236}">
              <a16:creationId xmlns:a16="http://schemas.microsoft.com/office/drawing/2014/main" id="{00000000-0008-0000-0E00-000081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98" name="【公民館】&#10;一人当たり面積グラフ枠">
          <a:extLst>
            <a:ext uri="{FF2B5EF4-FFF2-40B4-BE49-F238E27FC236}">
              <a16:creationId xmlns:a16="http://schemas.microsoft.com/office/drawing/2014/main" id="{00000000-0008-0000-0E00-000082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61505</xdr:rowOff>
    </xdr:from>
    <xdr:to>
      <xdr:col>116</xdr:col>
      <xdr:colOff>62864</xdr:colOff>
      <xdr:row>108</xdr:row>
      <xdr:rowOff>102326</xdr:rowOff>
    </xdr:to>
    <xdr:cxnSp macro="">
      <xdr:nvCxnSpPr>
        <xdr:cNvPr id="899" name="直線コネクタ 898">
          <a:extLst>
            <a:ext uri="{FF2B5EF4-FFF2-40B4-BE49-F238E27FC236}">
              <a16:creationId xmlns:a16="http://schemas.microsoft.com/office/drawing/2014/main" id="{00000000-0008-0000-0E00-000083030000}"/>
            </a:ext>
          </a:extLst>
        </xdr:cNvPr>
        <xdr:cNvCxnSpPr/>
      </xdr:nvCxnSpPr>
      <xdr:spPr>
        <a:xfrm flipV="1">
          <a:off x="22160864" y="17035055"/>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106153</xdr:rowOff>
    </xdr:from>
    <xdr:ext cx="469744" cy="259045"/>
    <xdr:sp macro="" textlink="">
      <xdr:nvSpPr>
        <xdr:cNvPr id="900" name="【公民館】&#10;一人当たり面積最小値テキスト">
          <a:extLst>
            <a:ext uri="{FF2B5EF4-FFF2-40B4-BE49-F238E27FC236}">
              <a16:creationId xmlns:a16="http://schemas.microsoft.com/office/drawing/2014/main" id="{00000000-0008-0000-0E00-000084030000}"/>
            </a:ext>
          </a:extLst>
        </xdr:cNvPr>
        <xdr:cNvSpPr txBox="1"/>
      </xdr:nvSpPr>
      <xdr:spPr>
        <a:xfrm>
          <a:off x="22199600" y="1862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102326</xdr:rowOff>
    </xdr:from>
    <xdr:to>
      <xdr:col>116</xdr:col>
      <xdr:colOff>152400</xdr:colOff>
      <xdr:row>108</xdr:row>
      <xdr:rowOff>102326</xdr:rowOff>
    </xdr:to>
    <xdr:cxnSp macro="">
      <xdr:nvCxnSpPr>
        <xdr:cNvPr id="901" name="直線コネクタ 900">
          <a:extLst>
            <a:ext uri="{FF2B5EF4-FFF2-40B4-BE49-F238E27FC236}">
              <a16:creationId xmlns:a16="http://schemas.microsoft.com/office/drawing/2014/main" id="{00000000-0008-0000-0E00-000085030000}"/>
            </a:ext>
          </a:extLst>
        </xdr:cNvPr>
        <xdr:cNvCxnSpPr/>
      </xdr:nvCxnSpPr>
      <xdr:spPr>
        <a:xfrm>
          <a:off x="22072600" y="186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8182</xdr:rowOff>
    </xdr:from>
    <xdr:ext cx="469744" cy="259045"/>
    <xdr:sp macro="" textlink="">
      <xdr:nvSpPr>
        <xdr:cNvPr id="902" name="【公民館】&#10;一人当たり面積最大値テキスト">
          <a:extLst>
            <a:ext uri="{FF2B5EF4-FFF2-40B4-BE49-F238E27FC236}">
              <a16:creationId xmlns:a16="http://schemas.microsoft.com/office/drawing/2014/main" id="{00000000-0008-0000-0E00-000086030000}"/>
            </a:ext>
          </a:extLst>
        </xdr:cNvPr>
        <xdr:cNvSpPr txBox="1"/>
      </xdr:nvSpPr>
      <xdr:spPr>
        <a:xfrm>
          <a:off x="22199600" y="1681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61505</xdr:rowOff>
    </xdr:from>
    <xdr:to>
      <xdr:col>116</xdr:col>
      <xdr:colOff>152400</xdr:colOff>
      <xdr:row>99</xdr:row>
      <xdr:rowOff>61505</xdr:rowOff>
    </xdr:to>
    <xdr:cxnSp macro="">
      <xdr:nvCxnSpPr>
        <xdr:cNvPr id="903" name="直線コネクタ 902">
          <a:extLst>
            <a:ext uri="{FF2B5EF4-FFF2-40B4-BE49-F238E27FC236}">
              <a16:creationId xmlns:a16="http://schemas.microsoft.com/office/drawing/2014/main" id="{00000000-0008-0000-0E00-000087030000}"/>
            </a:ext>
          </a:extLst>
        </xdr:cNvPr>
        <xdr:cNvCxnSpPr/>
      </xdr:nvCxnSpPr>
      <xdr:spPr>
        <a:xfrm>
          <a:off x="22072600" y="1703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83838</xdr:rowOff>
    </xdr:from>
    <xdr:ext cx="469744" cy="259045"/>
    <xdr:sp macro="" textlink="">
      <xdr:nvSpPr>
        <xdr:cNvPr id="904" name="【公民館】&#10;一人当たり面積平均値テキスト">
          <a:extLst>
            <a:ext uri="{FF2B5EF4-FFF2-40B4-BE49-F238E27FC236}">
              <a16:creationId xmlns:a16="http://schemas.microsoft.com/office/drawing/2014/main" id="{00000000-0008-0000-0E00-000088030000}"/>
            </a:ext>
          </a:extLst>
        </xdr:cNvPr>
        <xdr:cNvSpPr txBox="1"/>
      </xdr:nvSpPr>
      <xdr:spPr>
        <a:xfrm>
          <a:off x="22199600" y="1808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905" name="フローチャート: 判断 904">
          <a:extLst>
            <a:ext uri="{FF2B5EF4-FFF2-40B4-BE49-F238E27FC236}">
              <a16:creationId xmlns:a16="http://schemas.microsoft.com/office/drawing/2014/main" id="{00000000-0008-0000-0E00-000089030000}"/>
            </a:ext>
          </a:extLst>
        </xdr:cNvPr>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62956</xdr:rowOff>
    </xdr:from>
    <xdr:to>
      <xdr:col>112</xdr:col>
      <xdr:colOff>38100</xdr:colOff>
      <xdr:row>105</xdr:row>
      <xdr:rowOff>164556</xdr:rowOff>
    </xdr:to>
    <xdr:sp macro="" textlink="">
      <xdr:nvSpPr>
        <xdr:cNvPr id="906" name="フローチャート: 判断 905">
          <a:extLst>
            <a:ext uri="{FF2B5EF4-FFF2-40B4-BE49-F238E27FC236}">
              <a16:creationId xmlns:a16="http://schemas.microsoft.com/office/drawing/2014/main" id="{00000000-0008-0000-0E00-00008A030000}"/>
            </a:ext>
          </a:extLst>
        </xdr:cNvPr>
        <xdr:cNvSpPr/>
      </xdr:nvSpPr>
      <xdr:spPr>
        <a:xfrm>
          <a:off x="21272500" y="1806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59689</xdr:rowOff>
    </xdr:from>
    <xdr:to>
      <xdr:col>107</xdr:col>
      <xdr:colOff>101600</xdr:colOff>
      <xdr:row>105</xdr:row>
      <xdr:rowOff>161289</xdr:rowOff>
    </xdr:to>
    <xdr:sp macro="" textlink="">
      <xdr:nvSpPr>
        <xdr:cNvPr id="907" name="フローチャート: 判断 906">
          <a:extLst>
            <a:ext uri="{FF2B5EF4-FFF2-40B4-BE49-F238E27FC236}">
              <a16:creationId xmlns:a16="http://schemas.microsoft.com/office/drawing/2014/main" id="{00000000-0008-0000-0E00-00008B030000}"/>
            </a:ext>
          </a:extLst>
        </xdr:cNvPr>
        <xdr:cNvSpPr/>
      </xdr:nvSpPr>
      <xdr:spPr>
        <a:xfrm>
          <a:off x="20383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101</xdr:row>
      <xdr:rowOff>157662</xdr:rowOff>
    </xdr:from>
    <xdr:to>
      <xdr:col>102</xdr:col>
      <xdr:colOff>165100</xdr:colOff>
      <xdr:row>102</xdr:row>
      <xdr:rowOff>87812</xdr:rowOff>
    </xdr:to>
    <xdr:sp macro="" textlink="">
      <xdr:nvSpPr>
        <xdr:cNvPr id="908" name="フローチャート: 判断 907">
          <a:extLst>
            <a:ext uri="{FF2B5EF4-FFF2-40B4-BE49-F238E27FC236}">
              <a16:creationId xmlns:a16="http://schemas.microsoft.com/office/drawing/2014/main" id="{00000000-0008-0000-0E00-00008C030000}"/>
            </a:ext>
          </a:extLst>
        </xdr:cNvPr>
        <xdr:cNvSpPr/>
      </xdr:nvSpPr>
      <xdr:spPr>
        <a:xfrm>
          <a:off x="19494500" y="174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53158</xdr:rowOff>
    </xdr:from>
    <xdr:to>
      <xdr:col>98</xdr:col>
      <xdr:colOff>38100</xdr:colOff>
      <xdr:row>105</xdr:row>
      <xdr:rowOff>154758</xdr:rowOff>
    </xdr:to>
    <xdr:sp macro="" textlink="">
      <xdr:nvSpPr>
        <xdr:cNvPr id="909" name="フローチャート: 判断 908">
          <a:extLst>
            <a:ext uri="{FF2B5EF4-FFF2-40B4-BE49-F238E27FC236}">
              <a16:creationId xmlns:a16="http://schemas.microsoft.com/office/drawing/2014/main" id="{00000000-0008-0000-0E00-00008D030000}"/>
            </a:ext>
          </a:extLst>
        </xdr:cNvPr>
        <xdr:cNvSpPr/>
      </xdr:nvSpPr>
      <xdr:spPr>
        <a:xfrm>
          <a:off x="18605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0" name="テキスト ボックス 909">
          <a:extLst>
            <a:ext uri="{FF2B5EF4-FFF2-40B4-BE49-F238E27FC236}">
              <a16:creationId xmlns:a16="http://schemas.microsoft.com/office/drawing/2014/main" id="{00000000-0008-0000-0E00-00008E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1" name="テキスト ボックス 910">
          <a:extLst>
            <a:ext uri="{FF2B5EF4-FFF2-40B4-BE49-F238E27FC236}">
              <a16:creationId xmlns:a16="http://schemas.microsoft.com/office/drawing/2014/main" id="{00000000-0008-0000-0E00-00008F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2" name="テキスト ボックス 911">
          <a:extLst>
            <a:ext uri="{FF2B5EF4-FFF2-40B4-BE49-F238E27FC236}">
              <a16:creationId xmlns:a16="http://schemas.microsoft.com/office/drawing/2014/main" id="{00000000-0008-0000-0E00-000090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3" name="テキスト ボックス 912">
          <a:extLst>
            <a:ext uri="{FF2B5EF4-FFF2-40B4-BE49-F238E27FC236}">
              <a16:creationId xmlns:a16="http://schemas.microsoft.com/office/drawing/2014/main" id="{00000000-0008-0000-0E00-000091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4" name="テキスト ボックス 913">
          <a:extLst>
            <a:ext uri="{FF2B5EF4-FFF2-40B4-BE49-F238E27FC236}">
              <a16:creationId xmlns:a16="http://schemas.microsoft.com/office/drawing/2014/main" id="{00000000-0008-0000-0E00-000092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139700</xdr:rowOff>
    </xdr:from>
    <xdr:to>
      <xdr:col>116</xdr:col>
      <xdr:colOff>114300</xdr:colOff>
      <xdr:row>105</xdr:row>
      <xdr:rowOff>69850</xdr:rowOff>
    </xdr:to>
    <xdr:sp macro="" textlink="">
      <xdr:nvSpPr>
        <xdr:cNvPr id="915" name="楕円 914">
          <a:extLst>
            <a:ext uri="{FF2B5EF4-FFF2-40B4-BE49-F238E27FC236}">
              <a16:creationId xmlns:a16="http://schemas.microsoft.com/office/drawing/2014/main" id="{00000000-0008-0000-0E00-000093030000}"/>
            </a:ext>
          </a:extLst>
        </xdr:cNvPr>
        <xdr:cNvSpPr/>
      </xdr:nvSpPr>
      <xdr:spPr>
        <a:xfrm>
          <a:off x="221107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162577</xdr:rowOff>
    </xdr:from>
    <xdr:ext cx="469744" cy="259045"/>
    <xdr:sp macro="" textlink="">
      <xdr:nvSpPr>
        <xdr:cNvPr id="916" name="【公民館】&#10;一人当たり面積該当値テキスト">
          <a:extLst>
            <a:ext uri="{FF2B5EF4-FFF2-40B4-BE49-F238E27FC236}">
              <a16:creationId xmlns:a16="http://schemas.microsoft.com/office/drawing/2014/main" id="{00000000-0008-0000-0E00-000094030000}"/>
            </a:ext>
          </a:extLst>
        </xdr:cNvPr>
        <xdr:cNvSpPr txBox="1"/>
      </xdr:nvSpPr>
      <xdr:spPr>
        <a:xfrm>
          <a:off x="22199600"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152763</xdr:rowOff>
    </xdr:from>
    <xdr:to>
      <xdr:col>112</xdr:col>
      <xdr:colOff>38100</xdr:colOff>
      <xdr:row>105</xdr:row>
      <xdr:rowOff>82913</xdr:rowOff>
    </xdr:to>
    <xdr:sp macro="" textlink="">
      <xdr:nvSpPr>
        <xdr:cNvPr id="917" name="楕円 916">
          <a:extLst>
            <a:ext uri="{FF2B5EF4-FFF2-40B4-BE49-F238E27FC236}">
              <a16:creationId xmlns:a16="http://schemas.microsoft.com/office/drawing/2014/main" id="{00000000-0008-0000-0E00-000095030000}"/>
            </a:ext>
          </a:extLst>
        </xdr:cNvPr>
        <xdr:cNvSpPr/>
      </xdr:nvSpPr>
      <xdr:spPr>
        <a:xfrm>
          <a:off x="21272500" y="179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19050</xdr:rowOff>
    </xdr:from>
    <xdr:to>
      <xdr:col>116</xdr:col>
      <xdr:colOff>63500</xdr:colOff>
      <xdr:row>105</xdr:row>
      <xdr:rowOff>32113</xdr:rowOff>
    </xdr:to>
    <xdr:cxnSp macro="">
      <xdr:nvCxnSpPr>
        <xdr:cNvPr id="918" name="直線コネクタ 917">
          <a:extLst>
            <a:ext uri="{FF2B5EF4-FFF2-40B4-BE49-F238E27FC236}">
              <a16:creationId xmlns:a16="http://schemas.microsoft.com/office/drawing/2014/main" id="{00000000-0008-0000-0E00-000096030000}"/>
            </a:ext>
          </a:extLst>
        </xdr:cNvPr>
        <xdr:cNvCxnSpPr/>
      </xdr:nvCxnSpPr>
      <xdr:spPr>
        <a:xfrm flipV="1">
          <a:off x="21323300" y="1802130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162561</xdr:rowOff>
    </xdr:from>
    <xdr:to>
      <xdr:col>107</xdr:col>
      <xdr:colOff>101600</xdr:colOff>
      <xdr:row>105</xdr:row>
      <xdr:rowOff>92711</xdr:rowOff>
    </xdr:to>
    <xdr:sp macro="" textlink="">
      <xdr:nvSpPr>
        <xdr:cNvPr id="919" name="楕円 918">
          <a:extLst>
            <a:ext uri="{FF2B5EF4-FFF2-40B4-BE49-F238E27FC236}">
              <a16:creationId xmlns:a16="http://schemas.microsoft.com/office/drawing/2014/main" id="{00000000-0008-0000-0E00-000097030000}"/>
            </a:ext>
          </a:extLst>
        </xdr:cNvPr>
        <xdr:cNvSpPr/>
      </xdr:nvSpPr>
      <xdr:spPr>
        <a:xfrm>
          <a:off x="20383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32113</xdr:rowOff>
    </xdr:from>
    <xdr:to>
      <xdr:col>111</xdr:col>
      <xdr:colOff>177800</xdr:colOff>
      <xdr:row>105</xdr:row>
      <xdr:rowOff>41911</xdr:rowOff>
    </xdr:to>
    <xdr:cxnSp macro="">
      <xdr:nvCxnSpPr>
        <xdr:cNvPr id="920" name="直線コネクタ 919">
          <a:extLst>
            <a:ext uri="{FF2B5EF4-FFF2-40B4-BE49-F238E27FC236}">
              <a16:creationId xmlns:a16="http://schemas.microsoft.com/office/drawing/2014/main" id="{00000000-0008-0000-0E00-000098030000}"/>
            </a:ext>
          </a:extLst>
        </xdr:cNvPr>
        <xdr:cNvCxnSpPr/>
      </xdr:nvCxnSpPr>
      <xdr:spPr>
        <a:xfrm flipV="1">
          <a:off x="20434300" y="18034363"/>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907</xdr:rowOff>
    </xdr:from>
    <xdr:to>
      <xdr:col>102</xdr:col>
      <xdr:colOff>165100</xdr:colOff>
      <xdr:row>105</xdr:row>
      <xdr:rowOff>102507</xdr:rowOff>
    </xdr:to>
    <xdr:sp macro="" textlink="">
      <xdr:nvSpPr>
        <xdr:cNvPr id="921" name="楕円 920">
          <a:extLst>
            <a:ext uri="{FF2B5EF4-FFF2-40B4-BE49-F238E27FC236}">
              <a16:creationId xmlns:a16="http://schemas.microsoft.com/office/drawing/2014/main" id="{00000000-0008-0000-0E00-000099030000}"/>
            </a:ext>
          </a:extLst>
        </xdr:cNvPr>
        <xdr:cNvSpPr/>
      </xdr:nvSpPr>
      <xdr:spPr>
        <a:xfrm>
          <a:off x="194945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41911</xdr:rowOff>
    </xdr:from>
    <xdr:to>
      <xdr:col>107</xdr:col>
      <xdr:colOff>50800</xdr:colOff>
      <xdr:row>105</xdr:row>
      <xdr:rowOff>51707</xdr:rowOff>
    </xdr:to>
    <xdr:cxnSp macro="">
      <xdr:nvCxnSpPr>
        <xdr:cNvPr id="922" name="直線コネクタ 921">
          <a:extLst>
            <a:ext uri="{FF2B5EF4-FFF2-40B4-BE49-F238E27FC236}">
              <a16:creationId xmlns:a16="http://schemas.microsoft.com/office/drawing/2014/main" id="{00000000-0008-0000-0E00-00009A030000}"/>
            </a:ext>
          </a:extLst>
        </xdr:cNvPr>
        <xdr:cNvCxnSpPr/>
      </xdr:nvCxnSpPr>
      <xdr:spPr>
        <a:xfrm flipV="1">
          <a:off x="19545300" y="18044161"/>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103777</xdr:rowOff>
    </xdr:from>
    <xdr:to>
      <xdr:col>98</xdr:col>
      <xdr:colOff>38100</xdr:colOff>
      <xdr:row>105</xdr:row>
      <xdr:rowOff>33927</xdr:rowOff>
    </xdr:to>
    <xdr:sp macro="" textlink="">
      <xdr:nvSpPr>
        <xdr:cNvPr id="923" name="楕円 922">
          <a:extLst>
            <a:ext uri="{FF2B5EF4-FFF2-40B4-BE49-F238E27FC236}">
              <a16:creationId xmlns:a16="http://schemas.microsoft.com/office/drawing/2014/main" id="{00000000-0008-0000-0E00-00009B030000}"/>
            </a:ext>
          </a:extLst>
        </xdr:cNvPr>
        <xdr:cNvSpPr/>
      </xdr:nvSpPr>
      <xdr:spPr>
        <a:xfrm>
          <a:off x="18605500" y="1793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154577</xdr:rowOff>
    </xdr:from>
    <xdr:to>
      <xdr:col>102</xdr:col>
      <xdr:colOff>114300</xdr:colOff>
      <xdr:row>105</xdr:row>
      <xdr:rowOff>51707</xdr:rowOff>
    </xdr:to>
    <xdr:cxnSp macro="">
      <xdr:nvCxnSpPr>
        <xdr:cNvPr id="924" name="直線コネクタ 923">
          <a:extLst>
            <a:ext uri="{FF2B5EF4-FFF2-40B4-BE49-F238E27FC236}">
              <a16:creationId xmlns:a16="http://schemas.microsoft.com/office/drawing/2014/main" id="{00000000-0008-0000-0E00-00009C030000}"/>
            </a:ext>
          </a:extLst>
        </xdr:cNvPr>
        <xdr:cNvCxnSpPr/>
      </xdr:nvCxnSpPr>
      <xdr:spPr>
        <a:xfrm>
          <a:off x="18656300" y="17985377"/>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155683</xdr:rowOff>
    </xdr:from>
    <xdr:ext cx="469744" cy="259045"/>
    <xdr:sp macro="" textlink="">
      <xdr:nvSpPr>
        <xdr:cNvPr id="925" name="n_1aveValue【公民館】&#10;一人当たり面積">
          <a:extLst>
            <a:ext uri="{FF2B5EF4-FFF2-40B4-BE49-F238E27FC236}">
              <a16:creationId xmlns:a16="http://schemas.microsoft.com/office/drawing/2014/main" id="{00000000-0008-0000-0E00-00009D030000}"/>
            </a:ext>
          </a:extLst>
        </xdr:cNvPr>
        <xdr:cNvSpPr txBox="1"/>
      </xdr:nvSpPr>
      <xdr:spPr>
        <a:xfrm>
          <a:off x="21075727" y="1815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152416</xdr:rowOff>
    </xdr:from>
    <xdr:ext cx="469744" cy="259045"/>
    <xdr:sp macro="" textlink="">
      <xdr:nvSpPr>
        <xdr:cNvPr id="926" name="n_2aveValue【公民館】&#10;一人当たり面積">
          <a:extLst>
            <a:ext uri="{FF2B5EF4-FFF2-40B4-BE49-F238E27FC236}">
              <a16:creationId xmlns:a16="http://schemas.microsoft.com/office/drawing/2014/main" id="{00000000-0008-0000-0E00-00009E030000}"/>
            </a:ext>
          </a:extLst>
        </xdr:cNvPr>
        <xdr:cNvSpPr txBox="1"/>
      </xdr:nvSpPr>
      <xdr:spPr>
        <a:xfrm>
          <a:off x="201994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104339</xdr:rowOff>
    </xdr:from>
    <xdr:ext cx="469744" cy="259045"/>
    <xdr:sp macro="" textlink="">
      <xdr:nvSpPr>
        <xdr:cNvPr id="927" name="n_3aveValue【公民館】&#10;一人当たり面積">
          <a:extLst>
            <a:ext uri="{FF2B5EF4-FFF2-40B4-BE49-F238E27FC236}">
              <a16:creationId xmlns:a16="http://schemas.microsoft.com/office/drawing/2014/main" id="{00000000-0008-0000-0E00-00009F030000}"/>
            </a:ext>
          </a:extLst>
        </xdr:cNvPr>
        <xdr:cNvSpPr txBox="1"/>
      </xdr:nvSpPr>
      <xdr:spPr>
        <a:xfrm>
          <a:off x="19310427" y="1724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145885</xdr:rowOff>
    </xdr:from>
    <xdr:ext cx="469744" cy="259045"/>
    <xdr:sp macro="" textlink="">
      <xdr:nvSpPr>
        <xdr:cNvPr id="928" name="n_4aveValue【公民館】&#10;一人当たり面積">
          <a:extLst>
            <a:ext uri="{FF2B5EF4-FFF2-40B4-BE49-F238E27FC236}">
              <a16:creationId xmlns:a16="http://schemas.microsoft.com/office/drawing/2014/main" id="{00000000-0008-0000-0E00-0000A0030000}"/>
            </a:ext>
          </a:extLst>
        </xdr:cNvPr>
        <xdr:cNvSpPr txBox="1"/>
      </xdr:nvSpPr>
      <xdr:spPr>
        <a:xfrm>
          <a:off x="184214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99440</xdr:rowOff>
    </xdr:from>
    <xdr:ext cx="469744" cy="259045"/>
    <xdr:sp macro="" textlink="">
      <xdr:nvSpPr>
        <xdr:cNvPr id="929" name="n_1mainValue【公民館】&#10;一人当たり面積">
          <a:extLst>
            <a:ext uri="{FF2B5EF4-FFF2-40B4-BE49-F238E27FC236}">
              <a16:creationId xmlns:a16="http://schemas.microsoft.com/office/drawing/2014/main" id="{00000000-0008-0000-0E00-0000A1030000}"/>
            </a:ext>
          </a:extLst>
        </xdr:cNvPr>
        <xdr:cNvSpPr txBox="1"/>
      </xdr:nvSpPr>
      <xdr:spPr>
        <a:xfrm>
          <a:off x="21075727" y="1775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109238</xdr:rowOff>
    </xdr:from>
    <xdr:ext cx="469744" cy="259045"/>
    <xdr:sp macro="" textlink="">
      <xdr:nvSpPr>
        <xdr:cNvPr id="930" name="n_2mainValue【公民館】&#10;一人当たり面積">
          <a:extLst>
            <a:ext uri="{FF2B5EF4-FFF2-40B4-BE49-F238E27FC236}">
              <a16:creationId xmlns:a16="http://schemas.microsoft.com/office/drawing/2014/main" id="{00000000-0008-0000-0E00-0000A2030000}"/>
            </a:ext>
          </a:extLst>
        </xdr:cNvPr>
        <xdr:cNvSpPr txBox="1"/>
      </xdr:nvSpPr>
      <xdr:spPr>
        <a:xfrm>
          <a:off x="20199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93634</xdr:rowOff>
    </xdr:from>
    <xdr:ext cx="469744" cy="259045"/>
    <xdr:sp macro="" textlink="">
      <xdr:nvSpPr>
        <xdr:cNvPr id="931" name="n_3mainValue【公民館】&#10;一人当たり面積">
          <a:extLst>
            <a:ext uri="{FF2B5EF4-FFF2-40B4-BE49-F238E27FC236}">
              <a16:creationId xmlns:a16="http://schemas.microsoft.com/office/drawing/2014/main" id="{00000000-0008-0000-0E00-0000A3030000}"/>
            </a:ext>
          </a:extLst>
        </xdr:cNvPr>
        <xdr:cNvSpPr txBox="1"/>
      </xdr:nvSpPr>
      <xdr:spPr>
        <a:xfrm>
          <a:off x="19310427" y="1809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50454</xdr:rowOff>
    </xdr:from>
    <xdr:ext cx="469744" cy="259045"/>
    <xdr:sp macro="" textlink="">
      <xdr:nvSpPr>
        <xdr:cNvPr id="932" name="n_4mainValue【公民館】&#10;一人当たり面積">
          <a:extLst>
            <a:ext uri="{FF2B5EF4-FFF2-40B4-BE49-F238E27FC236}">
              <a16:creationId xmlns:a16="http://schemas.microsoft.com/office/drawing/2014/main" id="{00000000-0008-0000-0E00-0000A4030000}"/>
            </a:ext>
          </a:extLst>
        </xdr:cNvPr>
        <xdr:cNvSpPr txBox="1"/>
      </xdr:nvSpPr>
      <xdr:spPr>
        <a:xfrm>
          <a:off x="18421427" y="1770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3" name="正方形/長方形 932">
          <a:extLst>
            <a:ext uri="{FF2B5EF4-FFF2-40B4-BE49-F238E27FC236}">
              <a16:creationId xmlns:a16="http://schemas.microsoft.com/office/drawing/2014/main" id="{00000000-0008-0000-0E00-0000A5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4" name="正方形/長方形 933">
          <a:extLst>
            <a:ext uri="{FF2B5EF4-FFF2-40B4-BE49-F238E27FC236}">
              <a16:creationId xmlns:a16="http://schemas.microsoft.com/office/drawing/2014/main" id="{00000000-0008-0000-0E00-0000A6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5" name="テキスト ボックス 934">
          <a:extLst>
            <a:ext uri="{FF2B5EF4-FFF2-40B4-BE49-F238E27FC236}">
              <a16:creationId xmlns:a16="http://schemas.microsoft.com/office/drawing/2014/main" id="{00000000-0008-0000-0E00-0000A7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道路は有形固定資産減価償却率、</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人当たり延長ともに類似団体平均を大きく上回っている。　橋りょう・トンネルについては、一人当たり有形固定資産額が類似団体平均を大きく上回っている。これは、当町の地理的な要因が大きく影響しており、平野部が少なく山間部が多いため橋りょうやトンネルが多いことが要因となっている。今後も、舗装の個別施設計画や橋りょう長寿命化計画に基づき、適切な維持管理に努める。公営住宅の有形固定資産減価償却率は類似団体平均と比べると少し高くなっている。これは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に実施した固定資産精緻化により減価償却累計額が大きく増加したことが要因である。また、一人当たり面積も類似団体平均を上回っている。今後も、町営住宅長寿命化計画（個別施設計画）に基づき、適正な管理に努める。港湾・漁港についての有形固定資産減価償却率や一人当たり有形固定資産額は類似団体平均と近い数値となっている。今後も漁港の個別施設計画に基づき適正な管理に努める。認定こども園・幼稚園・保育所の有形固定資産減価償却率が類似団体と比較し低いのは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年度に朝日中央保育所と朝日北保育所を統合し、あさひ保育所を建設したことが要因である。児童館についての有形固定資産減価償却率が低いのは織田児童館が平成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年度に竣工したことが要因である。公民館の有形固定資産減価償却率が低いのは、越前町生涯学習センタ</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を合併後に新築したことや、同じく合併後に旧町村にあった公民館と役場機能を統合し、コミュニティセンターとして建設したことが要因である。学校施設の有形固定資産減価償却率は類似団体とほぼ同じ水準だが、一人当たり面積が類似単体と比べ大幅に大きな数値となっている。これは、人口減少・生徒数の急速な減少に対して、旧町村それぞれに小中学校（</a:t>
          </a:r>
          <a:r>
            <a:rPr kumimoji="1" lang="en-US" altLang="ja-JP" sz="1050">
              <a:latin typeface="ＭＳ Ｐゴシック" panose="020B0600070205080204" pitchFamily="50" charset="-128"/>
              <a:ea typeface="ＭＳ Ｐゴシック" panose="020B0600070205080204" pitchFamily="50" charset="-128"/>
            </a:rPr>
            <a:t>8</a:t>
          </a:r>
          <a:r>
            <a:rPr kumimoji="1" lang="ja-JP" altLang="en-US" sz="1050">
              <a:latin typeface="ＭＳ Ｐゴシック" panose="020B0600070205080204" pitchFamily="50" charset="-128"/>
              <a:ea typeface="ＭＳ Ｐゴシック" panose="020B0600070205080204" pitchFamily="50" charset="-128"/>
            </a:rPr>
            <a:t>小学校・</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中学校）が残っているためである。合併後、朝日中学校と糸生中学校を統合し朝日中学校を建設したが、その他の地区の小中学校については、平成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a:t>
          </a:r>
          <a:r>
            <a:rPr kumimoji="1" lang="en-US" altLang="ja-JP" sz="1050">
              <a:latin typeface="ＭＳ Ｐゴシック" panose="020B0600070205080204" pitchFamily="50" charset="-128"/>
              <a:ea typeface="ＭＳ Ｐゴシック" panose="020B0600070205080204" pitchFamily="50" charset="-128"/>
            </a:rPr>
            <a:t>9</a:t>
          </a:r>
          <a:r>
            <a:rPr kumimoji="1" lang="ja-JP" altLang="en-US" sz="1050">
              <a:latin typeface="ＭＳ Ｐゴシック" panose="020B0600070205080204" pitchFamily="50" charset="-128"/>
              <a:ea typeface="ＭＳ Ｐゴシック" panose="020B0600070205080204" pitchFamily="50" charset="-128"/>
            </a:rPr>
            <a:t>月から実施したアンケート結果を踏まえ、越前町学校教育環境調査委員会で検証し、令和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年度から再編基本方針に関する地元説明会を開催する予定となっている。保育所、児童館についても、町の子どもの人口が減少していく中、適正な施設の配置を検討していく必要があると考えられる。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福井県越前町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20,940
20,720
153.15
18,518,202
17,836,686
609,906
7,663,352
12,733,458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134983</xdr:rowOff>
    </xdr:from>
    <xdr:to>
      <xdr:col>24</xdr:col>
      <xdr:colOff>62865</xdr:colOff>
      <xdr:row>41</xdr:row>
      <xdr:rowOff>138249</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92833"/>
          <a:ext cx="0" cy="137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142076</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171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138249</xdr:rowOff>
    </xdr:from>
    <xdr:to>
      <xdr:col>24</xdr:col>
      <xdr:colOff>152400</xdr:colOff>
      <xdr:row>41</xdr:row>
      <xdr:rowOff>138249</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16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81660</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56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134983</xdr:rowOff>
    </xdr:from>
    <xdr:to>
      <xdr:col>24</xdr:col>
      <xdr:colOff>152400</xdr:colOff>
      <xdr:row>33</xdr:row>
      <xdr:rowOff>134983</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126292</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469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147864</xdr:rowOff>
    </xdr:from>
    <xdr:to>
      <xdr:col>24</xdr:col>
      <xdr:colOff>114300</xdr:colOff>
      <xdr:row>38</xdr:row>
      <xdr:rowOff>78014</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103777</xdr:rowOff>
    </xdr:from>
    <xdr:to>
      <xdr:col>20</xdr:col>
      <xdr:colOff>38100</xdr:colOff>
      <xdr:row>38</xdr:row>
      <xdr:rowOff>33927</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93980</xdr:rowOff>
    </xdr:from>
    <xdr:to>
      <xdr:col>15</xdr:col>
      <xdr:colOff>101600</xdr:colOff>
      <xdr:row>38</xdr:row>
      <xdr:rowOff>24130</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85816</xdr:rowOff>
    </xdr:from>
    <xdr:to>
      <xdr:col>10</xdr:col>
      <xdr:colOff>165100</xdr:colOff>
      <xdr:row>38</xdr:row>
      <xdr:rowOff>15966</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64589</xdr:rowOff>
    </xdr:from>
    <xdr:to>
      <xdr:col>6</xdr:col>
      <xdr:colOff>38100</xdr:colOff>
      <xdr:row>37</xdr:row>
      <xdr:rowOff>166188</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115207</xdr:rowOff>
    </xdr:from>
    <xdr:to>
      <xdr:col>24</xdr:col>
      <xdr:colOff>114300</xdr:colOff>
      <xdr:row>38</xdr:row>
      <xdr:rowOff>45357</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138084</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310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82550</xdr:rowOff>
    </xdr:from>
    <xdr:to>
      <xdr:col>20</xdr:col>
      <xdr:colOff>38100</xdr:colOff>
      <xdr:row>38</xdr:row>
      <xdr:rowOff>12700</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133350</xdr:rowOff>
    </xdr:from>
    <xdr:to>
      <xdr:col>24</xdr:col>
      <xdr:colOff>63500</xdr:colOff>
      <xdr:row>37</xdr:row>
      <xdr:rowOff>166007</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4770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49893</xdr:rowOff>
    </xdr:from>
    <xdr:to>
      <xdr:col>15</xdr:col>
      <xdr:colOff>101600</xdr:colOff>
      <xdr:row>37</xdr:row>
      <xdr:rowOff>151493</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100693</xdr:rowOff>
    </xdr:from>
    <xdr:to>
      <xdr:col>19</xdr:col>
      <xdr:colOff>177800</xdr:colOff>
      <xdr:row>37</xdr:row>
      <xdr:rowOff>133350</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44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17236</xdr:rowOff>
    </xdr:from>
    <xdr:to>
      <xdr:col>10</xdr:col>
      <xdr:colOff>165100</xdr:colOff>
      <xdr:row>37</xdr:row>
      <xdr:rowOff>118836</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68036</xdr:rowOff>
    </xdr:from>
    <xdr:to>
      <xdr:col>15</xdr:col>
      <xdr:colOff>50800</xdr:colOff>
      <xdr:row>37</xdr:row>
      <xdr:rowOff>100693</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4116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156028</xdr:rowOff>
    </xdr:from>
    <xdr:to>
      <xdr:col>6</xdr:col>
      <xdr:colOff>38100</xdr:colOff>
      <xdr:row>37</xdr:row>
      <xdr:rowOff>86178</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35378</xdr:rowOff>
    </xdr:from>
    <xdr:to>
      <xdr:col>10</xdr:col>
      <xdr:colOff>114300</xdr:colOff>
      <xdr:row>37</xdr:row>
      <xdr:rowOff>68036</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3790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25054</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54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15257</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7093</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157315</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50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29227</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168020</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16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135363</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102705</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125730</xdr:rowOff>
    </xdr:from>
    <xdr:to>
      <xdr:col>54</xdr:col>
      <xdr:colOff>189865</xdr:colOff>
      <xdr:row>41</xdr:row>
      <xdr:rowOff>41910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10476865" y="57835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10515600"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72407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10515600" y="555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125730</xdr:rowOff>
    </xdr:from>
    <xdr:to>
      <xdr:col>55</xdr:col>
      <xdr:colOff>88900</xdr:colOff>
      <xdr:row>33</xdr:row>
      <xdr:rowOff>125730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10388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133367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10515600" y="6648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154940</xdr:rowOff>
    </xdr:from>
    <xdr:to>
      <xdr:col>55</xdr:col>
      <xdr:colOff>50800</xdr:colOff>
      <xdr:row>39</xdr:row>
      <xdr:rowOff>85090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104267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xdr:rowOff>
    </xdr:from>
    <xdr:to>
      <xdr:col>50</xdr:col>
      <xdr:colOff>165100</xdr:colOff>
      <xdr:row>39</xdr:row>
      <xdr:rowOff>107950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9588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170180</xdr:rowOff>
    </xdr:from>
    <xdr:to>
      <xdr:col>46</xdr:col>
      <xdr:colOff>38100</xdr:colOff>
      <xdr:row>39</xdr:row>
      <xdr:rowOff>100330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8699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162560</xdr:rowOff>
    </xdr:from>
    <xdr:to>
      <xdr:col>41</xdr:col>
      <xdr:colOff>101600</xdr:colOff>
      <xdr:row>39</xdr:row>
      <xdr:rowOff>92710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7810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29210</xdr:rowOff>
    </xdr:from>
    <xdr:to>
      <xdr:col>36</xdr:col>
      <xdr:colOff>165100</xdr:colOff>
      <xdr:row>39</xdr:row>
      <xdr:rowOff>130810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6921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78740</xdr:rowOff>
    </xdr:from>
    <xdr:to>
      <xdr:col>55</xdr:col>
      <xdr:colOff>50800</xdr:colOff>
      <xdr:row>39</xdr:row>
      <xdr:rowOff>8890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104267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101617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10515600"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93980</xdr:rowOff>
    </xdr:from>
    <xdr:to>
      <xdr:col>50</xdr:col>
      <xdr:colOff>165100</xdr:colOff>
      <xdr:row>39</xdr:row>
      <xdr:rowOff>24130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9588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129540</xdr:rowOff>
    </xdr:from>
    <xdr:to>
      <xdr:col>55</xdr:col>
      <xdr:colOff>0</xdr:colOff>
      <xdr:row>38</xdr:row>
      <xdr:rowOff>144780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flipV="1">
          <a:off x="9639300" y="66446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101600</xdr:rowOff>
    </xdr:from>
    <xdr:to>
      <xdr:col>46</xdr:col>
      <xdr:colOff>38100</xdr:colOff>
      <xdr:row>39</xdr:row>
      <xdr:rowOff>31750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8699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144780</xdr:rowOff>
    </xdr:from>
    <xdr:to>
      <xdr:col>50</xdr:col>
      <xdr:colOff>114300</xdr:colOff>
      <xdr:row>38</xdr:row>
      <xdr:rowOff>152400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flipV="1">
          <a:off x="8750300" y="6659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116840</xdr:rowOff>
    </xdr:from>
    <xdr:to>
      <xdr:col>41</xdr:col>
      <xdr:colOff>101600</xdr:colOff>
      <xdr:row>37</xdr:row>
      <xdr:rowOff>46990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7810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167640</xdr:rowOff>
    </xdr:from>
    <xdr:to>
      <xdr:col>45</xdr:col>
      <xdr:colOff>177800</xdr:colOff>
      <xdr:row>38</xdr:row>
      <xdr:rowOff>152400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7861300" y="6339840"/>
          <a:ext cx="8890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116840</xdr:rowOff>
    </xdr:from>
    <xdr:to>
      <xdr:col>36</xdr:col>
      <xdr:colOff>165100</xdr:colOff>
      <xdr:row>39</xdr:row>
      <xdr:rowOff>46990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921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167640</xdr:rowOff>
    </xdr:from>
    <xdr:to>
      <xdr:col>41</xdr:col>
      <xdr:colOff>50800</xdr:colOff>
      <xdr:row>38</xdr:row>
      <xdr:rowOff>167640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flipV="1">
          <a:off x="6972300" y="633984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99077</xdr:rowOff>
    </xdr:from>
    <xdr:ext cx="469744" cy="259045"/>
    <xdr:sp macro="" textlink="">
      <xdr:nvSpPr>
        <xdr:cNvPr id="141" name="n_1aveValue【図書館】&#10;一人当たり面積">
          <a:extLst>
            <a:ext uri="{FF2B5EF4-FFF2-40B4-BE49-F238E27FC236}">
              <a16:creationId xmlns:a16="http://schemas.microsoft.com/office/drawing/2014/main" id="{00000000-0008-0000-0F00-00008D000000}"/>
            </a:ext>
          </a:extLst>
        </xdr:cNvPr>
        <xdr:cNvSpPr txBox="1"/>
      </xdr:nvSpPr>
      <xdr:spPr>
        <a:xfrm>
          <a:off x="93917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91457</xdr:rowOff>
    </xdr:from>
    <xdr:ext cx="469744" cy="259045"/>
    <xdr:sp macro="" textlink="">
      <xdr:nvSpPr>
        <xdr:cNvPr id="142" name="n_2aveValue【図書館】&#10;一人当たり面積">
          <a:extLst>
            <a:ext uri="{FF2B5EF4-FFF2-40B4-BE49-F238E27FC236}">
              <a16:creationId xmlns:a16="http://schemas.microsoft.com/office/drawing/2014/main" id="{00000000-0008-0000-0F00-00008E000000}"/>
            </a:ext>
          </a:extLst>
        </xdr:cNvPr>
        <xdr:cNvSpPr txBox="1"/>
      </xdr:nvSpPr>
      <xdr:spPr>
        <a:xfrm>
          <a:off x="851542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83837</xdr:rowOff>
    </xdr:from>
    <xdr:ext cx="469744" cy="259045"/>
    <xdr:sp macro="" textlink="">
      <xdr:nvSpPr>
        <xdr:cNvPr id="143" name="n_3aveValue【図書館】&#10;一人当たり面積">
          <a:extLst>
            <a:ext uri="{FF2B5EF4-FFF2-40B4-BE49-F238E27FC236}">
              <a16:creationId xmlns:a16="http://schemas.microsoft.com/office/drawing/2014/main" id="{00000000-0008-0000-0F00-00008F000000}"/>
            </a:ext>
          </a:extLst>
        </xdr:cNvPr>
        <xdr:cNvSpPr txBox="1"/>
      </xdr:nvSpPr>
      <xdr:spPr>
        <a:xfrm>
          <a:off x="7626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121937</xdr:rowOff>
    </xdr:from>
    <xdr:ext cx="469744" cy="259045"/>
    <xdr:sp macro="" textlink="">
      <xdr:nvSpPr>
        <xdr:cNvPr id="144" name="n_4aveValue【図書館】&#10;一人当たり面積">
          <a:extLst>
            <a:ext uri="{FF2B5EF4-FFF2-40B4-BE49-F238E27FC236}">
              <a16:creationId xmlns:a16="http://schemas.microsoft.com/office/drawing/2014/main" id="{00000000-0008-0000-0F00-000090000000}"/>
            </a:ext>
          </a:extLst>
        </xdr:cNvPr>
        <xdr:cNvSpPr txBox="1"/>
      </xdr:nvSpPr>
      <xdr:spPr>
        <a:xfrm>
          <a:off x="6737427" y="68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40657</xdr:rowOff>
    </xdr:from>
    <xdr:ext cx="469744" cy="259045"/>
    <xdr:sp macro="" textlink="">
      <xdr:nvSpPr>
        <xdr:cNvPr id="145" name="n_1mainValue【図書館】&#10;一人当たり面積">
          <a:extLst>
            <a:ext uri="{FF2B5EF4-FFF2-40B4-BE49-F238E27FC236}">
              <a16:creationId xmlns:a16="http://schemas.microsoft.com/office/drawing/2014/main" id="{00000000-0008-0000-0F00-000091000000}"/>
            </a:ext>
          </a:extLst>
        </xdr:cNvPr>
        <xdr:cNvSpPr txBox="1"/>
      </xdr:nvSpPr>
      <xdr:spPr>
        <a:xfrm>
          <a:off x="93917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48277</xdr:rowOff>
    </xdr:from>
    <xdr:ext cx="469744" cy="259045"/>
    <xdr:sp macro="" textlink="">
      <xdr:nvSpPr>
        <xdr:cNvPr id="146" name="n_2mainValue【図書館】&#10;一人当たり面積">
          <a:extLst>
            <a:ext uri="{FF2B5EF4-FFF2-40B4-BE49-F238E27FC236}">
              <a16:creationId xmlns:a16="http://schemas.microsoft.com/office/drawing/2014/main" id="{00000000-0008-0000-0F00-000092000000}"/>
            </a:ext>
          </a:extLst>
        </xdr:cNvPr>
        <xdr:cNvSpPr txBox="1"/>
      </xdr:nvSpPr>
      <xdr:spPr>
        <a:xfrm>
          <a:off x="8515427"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63517</xdr:rowOff>
    </xdr:from>
    <xdr:ext cx="469744" cy="259045"/>
    <xdr:sp macro="" textlink="">
      <xdr:nvSpPr>
        <xdr:cNvPr id="147" name="n_3mainValue【図書館】&#10;一人当たり面積">
          <a:extLst>
            <a:ext uri="{FF2B5EF4-FFF2-40B4-BE49-F238E27FC236}">
              <a16:creationId xmlns:a16="http://schemas.microsoft.com/office/drawing/2014/main" id="{00000000-0008-0000-0F00-000093000000}"/>
            </a:ext>
          </a:extLst>
        </xdr:cNvPr>
        <xdr:cNvSpPr txBox="1"/>
      </xdr:nvSpPr>
      <xdr:spPr>
        <a:xfrm>
          <a:off x="76264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63517</xdr:rowOff>
    </xdr:from>
    <xdr:ext cx="469744" cy="259045"/>
    <xdr:sp macro="" textlink="">
      <xdr:nvSpPr>
        <xdr:cNvPr id="148" name="n_4mainValue【図書館】&#10;一人当たり面積">
          <a:extLst>
            <a:ext uri="{FF2B5EF4-FFF2-40B4-BE49-F238E27FC236}">
              <a16:creationId xmlns:a16="http://schemas.microsoft.com/office/drawing/2014/main" id="{00000000-0008-0000-0F00-000094000000}"/>
            </a:ext>
          </a:extLst>
        </xdr:cNvPr>
        <xdr:cNvSpPr txBox="1"/>
      </xdr:nvSpPr>
      <xdr:spPr>
        <a:xfrm>
          <a:off x="6737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0F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52578</xdr:rowOff>
    </xdr:from>
    <xdr:to>
      <xdr:col>24</xdr:col>
      <xdr:colOff>62865</xdr:colOff>
      <xdr:row>63</xdr:row>
      <xdr:rowOff>100584</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flipV="1">
          <a:off x="4634865" y="9482328"/>
          <a:ext cx="0" cy="1419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104411</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00000000-0008-0000-0F00-0000AC000000}"/>
            </a:ext>
          </a:extLst>
        </xdr:cNvPr>
        <xdr:cNvSpPr txBox="1"/>
      </xdr:nvSpPr>
      <xdr:spPr>
        <a:xfrm>
          <a:off x="4673600" y="10905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100584</xdr:rowOff>
    </xdr:from>
    <xdr:to>
      <xdr:col>24</xdr:col>
      <xdr:colOff>152400</xdr:colOff>
      <xdr:row>63</xdr:row>
      <xdr:rowOff>100584</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4546600" y="10901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170705</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0000000-0008-0000-0F00-0000AE000000}"/>
            </a:ext>
          </a:extLst>
        </xdr:cNvPr>
        <xdr:cNvSpPr txBox="1"/>
      </xdr:nvSpPr>
      <xdr:spPr>
        <a:xfrm>
          <a:off x="4673600" y="925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52578</xdr:rowOff>
    </xdr:from>
    <xdr:to>
      <xdr:col>24</xdr:col>
      <xdr:colOff>152400</xdr:colOff>
      <xdr:row>55</xdr:row>
      <xdr:rowOff>52578</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546600" y="948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120667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0000000-0008-0000-0F00-0000B0000000}"/>
            </a:ext>
          </a:extLst>
        </xdr:cNvPr>
        <xdr:cNvSpPr txBox="1"/>
      </xdr:nvSpPr>
      <xdr:spPr>
        <a:xfrm>
          <a:off x="4673600" y="1006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33782</xdr:rowOff>
    </xdr:from>
    <xdr:to>
      <xdr:col>20</xdr:col>
      <xdr:colOff>38100</xdr:colOff>
      <xdr:row>59</xdr:row>
      <xdr:rowOff>135382</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3746500" y="101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8636</xdr:rowOff>
    </xdr:from>
    <xdr:to>
      <xdr:col>15</xdr:col>
      <xdr:colOff>101600</xdr:colOff>
      <xdr:row>59</xdr:row>
      <xdr:rowOff>110236</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28575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118364</xdr:rowOff>
    </xdr:from>
    <xdr:to>
      <xdr:col>10</xdr:col>
      <xdr:colOff>165100</xdr:colOff>
      <xdr:row>59</xdr:row>
      <xdr:rowOff>48514</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1968500" y="1006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102362</xdr:rowOff>
    </xdr:from>
    <xdr:to>
      <xdr:col>6</xdr:col>
      <xdr:colOff>38100</xdr:colOff>
      <xdr:row>59</xdr:row>
      <xdr:rowOff>32512</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1079500" y="1004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150368</xdr:rowOff>
    </xdr:from>
    <xdr:to>
      <xdr:col>24</xdr:col>
      <xdr:colOff>114300</xdr:colOff>
      <xdr:row>60</xdr:row>
      <xdr:rowOff>80518</xdr:rowOff>
    </xdr:to>
    <xdr:sp macro="" textlink="">
      <xdr:nvSpPr>
        <xdr:cNvPr id="187" name="楕円 186">
          <a:extLst>
            <a:ext uri="{FF2B5EF4-FFF2-40B4-BE49-F238E27FC236}">
              <a16:creationId xmlns:a16="http://schemas.microsoft.com/office/drawing/2014/main" id="{00000000-0008-0000-0F00-0000BB000000}"/>
            </a:ext>
          </a:extLst>
        </xdr:cNvPr>
        <xdr:cNvSpPr/>
      </xdr:nvSpPr>
      <xdr:spPr>
        <a:xfrm>
          <a:off x="4584700" y="1026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128795</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00000000-0008-0000-0F00-0000BC000000}"/>
            </a:ext>
          </a:extLst>
        </xdr:cNvPr>
        <xdr:cNvSpPr txBox="1"/>
      </xdr:nvSpPr>
      <xdr:spPr>
        <a:xfrm>
          <a:off x="4673600" y="10244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109220</xdr:rowOff>
    </xdr:from>
    <xdr:to>
      <xdr:col>20</xdr:col>
      <xdr:colOff>38100</xdr:colOff>
      <xdr:row>60</xdr:row>
      <xdr:rowOff>39370</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3746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160020</xdr:rowOff>
    </xdr:from>
    <xdr:to>
      <xdr:col>24</xdr:col>
      <xdr:colOff>63500</xdr:colOff>
      <xdr:row>60</xdr:row>
      <xdr:rowOff>29718</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3797300" y="1027557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72644</xdr:rowOff>
    </xdr:from>
    <xdr:to>
      <xdr:col>15</xdr:col>
      <xdr:colOff>101600</xdr:colOff>
      <xdr:row>60</xdr:row>
      <xdr:rowOff>2794</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2857500" y="1018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123444</xdr:rowOff>
    </xdr:from>
    <xdr:to>
      <xdr:col>19</xdr:col>
      <xdr:colOff>177800</xdr:colOff>
      <xdr:row>59</xdr:row>
      <xdr:rowOff>160020</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2908300" y="1023899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33782</xdr:rowOff>
    </xdr:from>
    <xdr:to>
      <xdr:col>10</xdr:col>
      <xdr:colOff>165100</xdr:colOff>
      <xdr:row>59</xdr:row>
      <xdr:rowOff>135382</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1968500" y="1014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84582</xdr:rowOff>
    </xdr:from>
    <xdr:to>
      <xdr:col>15</xdr:col>
      <xdr:colOff>50800</xdr:colOff>
      <xdr:row>59</xdr:row>
      <xdr:rowOff>123444</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2019300" y="1020013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168656</xdr:rowOff>
    </xdr:from>
    <xdr:to>
      <xdr:col>6</xdr:col>
      <xdr:colOff>38100</xdr:colOff>
      <xdr:row>59</xdr:row>
      <xdr:rowOff>98806</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1079500" y="1011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48006</xdr:rowOff>
    </xdr:from>
    <xdr:to>
      <xdr:col>10</xdr:col>
      <xdr:colOff>114300</xdr:colOff>
      <xdr:row>59</xdr:row>
      <xdr:rowOff>84582</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1130300" y="101635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151909</xdr:rowOff>
    </xdr:from>
    <xdr:ext cx="405111" cy="259045"/>
    <xdr:sp macro="" textlink="">
      <xdr:nvSpPr>
        <xdr:cNvPr id="197" name="n_1ave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3582044" y="992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126763</xdr:rowOff>
    </xdr:from>
    <xdr:ext cx="405111" cy="259045"/>
    <xdr:sp macro="" textlink="">
      <xdr:nvSpPr>
        <xdr:cNvPr id="198" name="n_2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2705744" y="989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65041</xdr:rowOff>
    </xdr:from>
    <xdr:ext cx="405111" cy="259045"/>
    <xdr:sp macro="" textlink="">
      <xdr:nvSpPr>
        <xdr:cNvPr id="199" name="n_3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1816744" y="983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49039</xdr:rowOff>
    </xdr:from>
    <xdr:ext cx="405111" cy="259045"/>
    <xdr:sp macro="" textlink="">
      <xdr:nvSpPr>
        <xdr:cNvPr id="200" name="n_4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927744" y="982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30497</xdr:rowOff>
    </xdr:from>
    <xdr:ext cx="405111" cy="259045"/>
    <xdr:sp macro="" textlink="">
      <xdr:nvSpPr>
        <xdr:cNvPr id="201" name="n_1main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35820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165371</xdr:rowOff>
    </xdr:from>
    <xdr:ext cx="405111" cy="259045"/>
    <xdr:sp macro="" textlink="">
      <xdr:nvSpPr>
        <xdr:cNvPr id="202" name="n_2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2705744" y="1028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126509</xdr:rowOff>
    </xdr:from>
    <xdr:ext cx="405111" cy="259045"/>
    <xdr:sp macro="" textlink="">
      <xdr:nvSpPr>
        <xdr:cNvPr id="203" name="n_3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1816744" y="1024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89933</xdr:rowOff>
    </xdr:from>
    <xdr:ext cx="405111" cy="259045"/>
    <xdr:sp macro="" textlink="">
      <xdr:nvSpPr>
        <xdr:cNvPr id="204" name="n_4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927744" y="1020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00000000-0008-0000-0F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169545</xdr:rowOff>
    </xdr:from>
    <xdr:to>
      <xdr:col>54</xdr:col>
      <xdr:colOff>189865</xdr:colOff>
      <xdr:row>64</xdr:row>
      <xdr:rowOff>11430</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flipV="1">
          <a:off x="10476865" y="959929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15257</xdr:rowOff>
    </xdr:from>
    <xdr:ext cx="469744" cy="259045"/>
    <xdr:sp macro="" textlink="">
      <xdr:nvSpPr>
        <xdr:cNvPr id="229" name="【体育館・プール】&#10;一人当たり面積最小値テキスト">
          <a:extLst>
            <a:ext uri="{FF2B5EF4-FFF2-40B4-BE49-F238E27FC236}">
              <a16:creationId xmlns:a16="http://schemas.microsoft.com/office/drawing/2014/main" id="{00000000-0008-0000-0F00-0000E5000000}"/>
            </a:ext>
          </a:extLst>
        </xdr:cNvPr>
        <xdr:cNvSpPr txBox="1"/>
      </xdr:nvSpPr>
      <xdr:spPr>
        <a:xfrm>
          <a:off x="10515600"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xdr:rowOff>
    </xdr:from>
    <xdr:to>
      <xdr:col>55</xdr:col>
      <xdr:colOff>88900</xdr:colOff>
      <xdr:row>64</xdr:row>
      <xdr:rowOff>11430</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10388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116222</xdr:rowOff>
    </xdr:from>
    <xdr:ext cx="469744" cy="259045"/>
    <xdr:sp macro="" textlink="">
      <xdr:nvSpPr>
        <xdr:cNvPr id="231" name="【体育館・プール】&#10;一人当たり面積最大値テキスト">
          <a:extLst>
            <a:ext uri="{FF2B5EF4-FFF2-40B4-BE49-F238E27FC236}">
              <a16:creationId xmlns:a16="http://schemas.microsoft.com/office/drawing/2014/main" id="{00000000-0008-0000-0F00-0000E7000000}"/>
            </a:ext>
          </a:extLst>
        </xdr:cNvPr>
        <xdr:cNvSpPr txBox="1"/>
      </xdr:nvSpPr>
      <xdr:spPr>
        <a:xfrm>
          <a:off x="10515600" y="9374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169545</xdr:rowOff>
    </xdr:from>
    <xdr:to>
      <xdr:col>55</xdr:col>
      <xdr:colOff>88900</xdr:colOff>
      <xdr:row>55</xdr:row>
      <xdr:rowOff>169545</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10388600" y="959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114317</xdr:rowOff>
    </xdr:from>
    <xdr:ext cx="469744" cy="259045"/>
    <xdr:sp macro="" textlink="">
      <xdr:nvSpPr>
        <xdr:cNvPr id="233" name="【体育館・プール】&#10;一人当たり面積平均値テキスト">
          <a:extLst>
            <a:ext uri="{FF2B5EF4-FFF2-40B4-BE49-F238E27FC236}">
              <a16:creationId xmlns:a16="http://schemas.microsoft.com/office/drawing/2014/main" id="{00000000-0008-0000-0F00-0000E9000000}"/>
            </a:ext>
          </a:extLst>
        </xdr:cNvPr>
        <xdr:cNvSpPr txBox="1"/>
      </xdr:nvSpPr>
      <xdr:spPr>
        <a:xfrm>
          <a:off x="10515600" y="10572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135890</xdr:rowOff>
    </xdr:from>
    <xdr:to>
      <xdr:col>55</xdr:col>
      <xdr:colOff>50800</xdr:colOff>
      <xdr:row>62</xdr:row>
      <xdr:rowOff>66040</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104267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73025</xdr:rowOff>
    </xdr:from>
    <xdr:to>
      <xdr:col>50</xdr:col>
      <xdr:colOff>165100</xdr:colOff>
      <xdr:row>62</xdr:row>
      <xdr:rowOff>3175</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9588500" y="1053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69215</xdr:rowOff>
    </xdr:from>
    <xdr:to>
      <xdr:col>46</xdr:col>
      <xdr:colOff>38100</xdr:colOff>
      <xdr:row>61</xdr:row>
      <xdr:rowOff>170815</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8699500" y="1052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40640</xdr:rowOff>
    </xdr:from>
    <xdr:to>
      <xdr:col>41</xdr:col>
      <xdr:colOff>101600</xdr:colOff>
      <xdr:row>61</xdr:row>
      <xdr:rowOff>142240</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7810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27305</xdr:rowOff>
    </xdr:from>
    <xdr:to>
      <xdr:col>36</xdr:col>
      <xdr:colOff>165100</xdr:colOff>
      <xdr:row>61</xdr:row>
      <xdr:rowOff>128905</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6921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166370</xdr:rowOff>
    </xdr:from>
    <xdr:to>
      <xdr:col>55</xdr:col>
      <xdr:colOff>50800</xdr:colOff>
      <xdr:row>58</xdr:row>
      <xdr:rowOff>96520</xdr:rowOff>
    </xdr:to>
    <xdr:sp macro="" textlink="">
      <xdr:nvSpPr>
        <xdr:cNvPr id="244" name="楕円 243">
          <a:extLst>
            <a:ext uri="{FF2B5EF4-FFF2-40B4-BE49-F238E27FC236}">
              <a16:creationId xmlns:a16="http://schemas.microsoft.com/office/drawing/2014/main" id="{00000000-0008-0000-0F00-0000F4000000}"/>
            </a:ext>
          </a:extLst>
        </xdr:cNvPr>
        <xdr:cNvSpPr/>
      </xdr:nvSpPr>
      <xdr:spPr>
        <a:xfrm>
          <a:off x="104267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17797</xdr:rowOff>
    </xdr:from>
    <xdr:ext cx="469744" cy="259045"/>
    <xdr:sp macro="" textlink="">
      <xdr:nvSpPr>
        <xdr:cNvPr id="245" name="【体育館・プール】&#10;一人当たり面積該当値テキスト">
          <a:extLst>
            <a:ext uri="{FF2B5EF4-FFF2-40B4-BE49-F238E27FC236}">
              <a16:creationId xmlns:a16="http://schemas.microsoft.com/office/drawing/2014/main" id="{00000000-0008-0000-0F00-0000F5000000}"/>
            </a:ext>
          </a:extLst>
        </xdr:cNvPr>
        <xdr:cNvSpPr txBox="1"/>
      </xdr:nvSpPr>
      <xdr:spPr>
        <a:xfrm>
          <a:off x="10515600" y="979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160655</xdr:rowOff>
    </xdr:from>
    <xdr:to>
      <xdr:col>50</xdr:col>
      <xdr:colOff>165100</xdr:colOff>
      <xdr:row>59</xdr:row>
      <xdr:rowOff>90805</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95885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45720</xdr:rowOff>
    </xdr:from>
    <xdr:to>
      <xdr:col>55</xdr:col>
      <xdr:colOff>0</xdr:colOff>
      <xdr:row>59</xdr:row>
      <xdr:rowOff>40005</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flipV="1">
          <a:off x="9639300" y="9989820"/>
          <a:ext cx="8382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2540</xdr:rowOff>
    </xdr:from>
    <xdr:to>
      <xdr:col>46</xdr:col>
      <xdr:colOff>38100</xdr:colOff>
      <xdr:row>59</xdr:row>
      <xdr:rowOff>104140</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869950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40005</xdr:rowOff>
    </xdr:from>
    <xdr:to>
      <xdr:col>50</xdr:col>
      <xdr:colOff>114300</xdr:colOff>
      <xdr:row>59</xdr:row>
      <xdr:rowOff>53340</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flipV="1">
          <a:off x="8750300" y="1015555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17780</xdr:rowOff>
    </xdr:from>
    <xdr:to>
      <xdr:col>41</xdr:col>
      <xdr:colOff>101600</xdr:colOff>
      <xdr:row>59</xdr:row>
      <xdr:rowOff>119380</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7810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53340</xdr:rowOff>
    </xdr:from>
    <xdr:to>
      <xdr:col>45</xdr:col>
      <xdr:colOff>177800</xdr:colOff>
      <xdr:row>59</xdr:row>
      <xdr:rowOff>68580</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flipV="1">
          <a:off x="7861300" y="1016889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99695</xdr:rowOff>
    </xdr:from>
    <xdr:to>
      <xdr:col>36</xdr:col>
      <xdr:colOff>165100</xdr:colOff>
      <xdr:row>60</xdr:row>
      <xdr:rowOff>29845</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6921500" y="1021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68580</xdr:rowOff>
    </xdr:from>
    <xdr:to>
      <xdr:col>41</xdr:col>
      <xdr:colOff>50800</xdr:colOff>
      <xdr:row>59</xdr:row>
      <xdr:rowOff>150495</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flipV="1">
          <a:off x="6972300" y="10184130"/>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165752</xdr:rowOff>
    </xdr:from>
    <xdr:ext cx="469744" cy="259045"/>
    <xdr:sp macro="" textlink="">
      <xdr:nvSpPr>
        <xdr:cNvPr id="254" name="n_1aveValue【体育館・プール】&#10;一人当たり面積">
          <a:extLst>
            <a:ext uri="{FF2B5EF4-FFF2-40B4-BE49-F238E27FC236}">
              <a16:creationId xmlns:a16="http://schemas.microsoft.com/office/drawing/2014/main" id="{00000000-0008-0000-0F00-0000FE000000}"/>
            </a:ext>
          </a:extLst>
        </xdr:cNvPr>
        <xdr:cNvSpPr txBox="1"/>
      </xdr:nvSpPr>
      <xdr:spPr>
        <a:xfrm>
          <a:off x="9391727" y="1062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161942</xdr:rowOff>
    </xdr:from>
    <xdr:ext cx="469744" cy="259045"/>
    <xdr:sp macro="" textlink="">
      <xdr:nvSpPr>
        <xdr:cNvPr id="255" name="n_2aveValue【体育館・プール】&#10;一人当たり面積">
          <a:extLst>
            <a:ext uri="{FF2B5EF4-FFF2-40B4-BE49-F238E27FC236}">
              <a16:creationId xmlns:a16="http://schemas.microsoft.com/office/drawing/2014/main" id="{00000000-0008-0000-0F00-0000FF000000}"/>
            </a:ext>
          </a:extLst>
        </xdr:cNvPr>
        <xdr:cNvSpPr txBox="1"/>
      </xdr:nvSpPr>
      <xdr:spPr>
        <a:xfrm>
          <a:off x="8515427" y="1062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133367</xdr:rowOff>
    </xdr:from>
    <xdr:ext cx="469744" cy="259045"/>
    <xdr:sp macro="" textlink="">
      <xdr:nvSpPr>
        <xdr:cNvPr id="256" name="n_3aveValue【体育館・プール】&#10;一人当たり面積">
          <a:extLst>
            <a:ext uri="{FF2B5EF4-FFF2-40B4-BE49-F238E27FC236}">
              <a16:creationId xmlns:a16="http://schemas.microsoft.com/office/drawing/2014/main" id="{00000000-0008-0000-0F00-000000010000}"/>
            </a:ext>
          </a:extLst>
        </xdr:cNvPr>
        <xdr:cNvSpPr txBox="1"/>
      </xdr:nvSpPr>
      <xdr:spPr>
        <a:xfrm>
          <a:off x="76264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120032</xdr:rowOff>
    </xdr:from>
    <xdr:ext cx="469744" cy="259045"/>
    <xdr:sp macro="" textlink="">
      <xdr:nvSpPr>
        <xdr:cNvPr id="257" name="n_4aveValue【体育館・プール】&#10;一人当たり面積">
          <a:extLst>
            <a:ext uri="{FF2B5EF4-FFF2-40B4-BE49-F238E27FC236}">
              <a16:creationId xmlns:a16="http://schemas.microsoft.com/office/drawing/2014/main" id="{00000000-0008-0000-0F00-000001010000}"/>
            </a:ext>
          </a:extLst>
        </xdr:cNvPr>
        <xdr:cNvSpPr txBox="1"/>
      </xdr:nvSpPr>
      <xdr:spPr>
        <a:xfrm>
          <a:off x="6737427" y="10578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107332</xdr:rowOff>
    </xdr:from>
    <xdr:ext cx="469744" cy="259045"/>
    <xdr:sp macro="" textlink="">
      <xdr:nvSpPr>
        <xdr:cNvPr id="258" name="n_1mainValue【体育館・プール】&#10;一人当たり面積">
          <a:extLst>
            <a:ext uri="{FF2B5EF4-FFF2-40B4-BE49-F238E27FC236}">
              <a16:creationId xmlns:a16="http://schemas.microsoft.com/office/drawing/2014/main" id="{00000000-0008-0000-0F00-000002010000}"/>
            </a:ext>
          </a:extLst>
        </xdr:cNvPr>
        <xdr:cNvSpPr txBox="1"/>
      </xdr:nvSpPr>
      <xdr:spPr>
        <a:xfrm>
          <a:off x="9391727" y="987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120667</xdr:rowOff>
    </xdr:from>
    <xdr:ext cx="469744" cy="259045"/>
    <xdr:sp macro="" textlink="">
      <xdr:nvSpPr>
        <xdr:cNvPr id="259" name="n_2mainValue【体育館・プール】&#10;一人当たり面積">
          <a:extLst>
            <a:ext uri="{FF2B5EF4-FFF2-40B4-BE49-F238E27FC236}">
              <a16:creationId xmlns:a16="http://schemas.microsoft.com/office/drawing/2014/main" id="{00000000-0008-0000-0F00-000003010000}"/>
            </a:ext>
          </a:extLst>
        </xdr:cNvPr>
        <xdr:cNvSpPr txBox="1"/>
      </xdr:nvSpPr>
      <xdr:spPr>
        <a:xfrm>
          <a:off x="8515427" y="989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135907</xdr:rowOff>
    </xdr:from>
    <xdr:ext cx="469744" cy="259045"/>
    <xdr:sp macro="" textlink="">
      <xdr:nvSpPr>
        <xdr:cNvPr id="260" name="n_3mainValue【体育館・プール】&#10;一人当たり面積">
          <a:extLst>
            <a:ext uri="{FF2B5EF4-FFF2-40B4-BE49-F238E27FC236}">
              <a16:creationId xmlns:a16="http://schemas.microsoft.com/office/drawing/2014/main" id="{00000000-0008-0000-0F00-000004010000}"/>
            </a:ext>
          </a:extLst>
        </xdr:cNvPr>
        <xdr:cNvSpPr txBox="1"/>
      </xdr:nvSpPr>
      <xdr:spPr>
        <a:xfrm>
          <a:off x="7626427" y="990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46372</xdr:rowOff>
    </xdr:from>
    <xdr:ext cx="469744" cy="259045"/>
    <xdr:sp macro="" textlink="">
      <xdr:nvSpPr>
        <xdr:cNvPr id="261" name="n_4mainValue【体育館・プール】&#10;一人当たり面積">
          <a:extLst>
            <a:ext uri="{FF2B5EF4-FFF2-40B4-BE49-F238E27FC236}">
              <a16:creationId xmlns:a16="http://schemas.microsoft.com/office/drawing/2014/main" id="{00000000-0008-0000-0F00-000005010000}"/>
            </a:ext>
          </a:extLst>
        </xdr:cNvPr>
        <xdr:cNvSpPr txBox="1"/>
      </xdr:nvSpPr>
      <xdr:spPr>
        <a:xfrm>
          <a:off x="6737427" y="999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a16="http://schemas.microsoft.com/office/drawing/2014/main" id="{00000000-0008-0000-0F00-00001B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104394</xdr:rowOff>
    </xdr:from>
    <xdr:to>
      <xdr:col>24</xdr:col>
      <xdr:colOff>62865</xdr:colOff>
      <xdr:row>85</xdr:row>
      <xdr:rowOff>111252</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flipV="1">
          <a:off x="4634865" y="13306044"/>
          <a:ext cx="0" cy="1378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115079</xdr:rowOff>
    </xdr:from>
    <xdr:ext cx="405111" cy="259045"/>
    <xdr:sp macro="" textlink="">
      <xdr:nvSpPr>
        <xdr:cNvPr id="285" name="【福祉施設】&#10;有形固定資産減価償却率最小値テキスト">
          <a:extLst>
            <a:ext uri="{FF2B5EF4-FFF2-40B4-BE49-F238E27FC236}">
              <a16:creationId xmlns:a16="http://schemas.microsoft.com/office/drawing/2014/main" id="{00000000-0008-0000-0F00-00001D010000}"/>
            </a:ext>
          </a:extLst>
        </xdr:cNvPr>
        <xdr:cNvSpPr txBox="1"/>
      </xdr:nvSpPr>
      <xdr:spPr>
        <a:xfrm>
          <a:off x="4673600" y="1468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111252</xdr:rowOff>
    </xdr:from>
    <xdr:to>
      <xdr:col>24</xdr:col>
      <xdr:colOff>152400</xdr:colOff>
      <xdr:row>85</xdr:row>
      <xdr:rowOff>111252</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4546600" y="1468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51071</xdr:rowOff>
    </xdr:from>
    <xdr:ext cx="405111" cy="259045"/>
    <xdr:sp macro="" textlink="">
      <xdr:nvSpPr>
        <xdr:cNvPr id="287" name="【福祉施設】&#10;有形固定資産減価償却率最大値テキスト">
          <a:extLst>
            <a:ext uri="{FF2B5EF4-FFF2-40B4-BE49-F238E27FC236}">
              <a16:creationId xmlns:a16="http://schemas.microsoft.com/office/drawing/2014/main" id="{00000000-0008-0000-0F00-00001F010000}"/>
            </a:ext>
          </a:extLst>
        </xdr:cNvPr>
        <xdr:cNvSpPr txBox="1"/>
      </xdr:nvSpPr>
      <xdr:spPr>
        <a:xfrm>
          <a:off x="4673600" y="1308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104394</xdr:rowOff>
    </xdr:from>
    <xdr:to>
      <xdr:col>24</xdr:col>
      <xdr:colOff>152400</xdr:colOff>
      <xdr:row>77</xdr:row>
      <xdr:rowOff>104394</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4546600" y="1330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114316</xdr:rowOff>
    </xdr:from>
    <xdr:ext cx="405111" cy="259045"/>
    <xdr:sp macro="" textlink="">
      <xdr:nvSpPr>
        <xdr:cNvPr id="289" name="【福祉施設】&#10;有形固定資産減価償却率平均値テキスト">
          <a:extLst>
            <a:ext uri="{FF2B5EF4-FFF2-40B4-BE49-F238E27FC236}">
              <a16:creationId xmlns:a16="http://schemas.microsoft.com/office/drawing/2014/main" id="{00000000-0008-0000-0F00-000021010000}"/>
            </a:ext>
          </a:extLst>
        </xdr:cNvPr>
        <xdr:cNvSpPr txBox="1"/>
      </xdr:nvSpPr>
      <xdr:spPr>
        <a:xfrm>
          <a:off x="4673600" y="13830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290" name="フローチャート: 判断 289">
          <a:extLst>
            <a:ext uri="{FF2B5EF4-FFF2-40B4-BE49-F238E27FC236}">
              <a16:creationId xmlns:a16="http://schemas.microsoft.com/office/drawing/2014/main" id="{00000000-0008-0000-0F00-000022010000}"/>
            </a:ext>
          </a:extLst>
        </xdr:cNvPr>
        <xdr:cNvSpPr/>
      </xdr:nvSpPr>
      <xdr:spPr>
        <a:xfrm>
          <a:off x="4584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33020</xdr:rowOff>
    </xdr:from>
    <xdr:to>
      <xdr:col>20</xdr:col>
      <xdr:colOff>38100</xdr:colOff>
      <xdr:row>80</xdr:row>
      <xdr:rowOff>134620</xdr:rowOff>
    </xdr:to>
    <xdr:sp macro="" textlink="">
      <xdr:nvSpPr>
        <xdr:cNvPr id="291" name="フローチャート: 判断 290">
          <a:extLst>
            <a:ext uri="{FF2B5EF4-FFF2-40B4-BE49-F238E27FC236}">
              <a16:creationId xmlns:a16="http://schemas.microsoft.com/office/drawing/2014/main" id="{00000000-0008-0000-0F00-000023010000}"/>
            </a:ext>
          </a:extLst>
        </xdr:cNvPr>
        <xdr:cNvSpPr/>
      </xdr:nvSpPr>
      <xdr:spPr>
        <a:xfrm>
          <a:off x="3746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1015</xdr:rowOff>
    </xdr:from>
    <xdr:to>
      <xdr:col>15</xdr:col>
      <xdr:colOff>101600</xdr:colOff>
      <xdr:row>80</xdr:row>
      <xdr:rowOff>102615</xdr:rowOff>
    </xdr:to>
    <xdr:sp macro="" textlink="">
      <xdr:nvSpPr>
        <xdr:cNvPr id="292" name="フローチャート: 判断 291">
          <a:extLst>
            <a:ext uri="{FF2B5EF4-FFF2-40B4-BE49-F238E27FC236}">
              <a16:creationId xmlns:a16="http://schemas.microsoft.com/office/drawing/2014/main" id="{00000000-0008-0000-0F00-000024010000}"/>
            </a:ext>
          </a:extLst>
        </xdr:cNvPr>
        <xdr:cNvSpPr/>
      </xdr:nvSpPr>
      <xdr:spPr>
        <a:xfrm>
          <a:off x="2857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119887</xdr:rowOff>
    </xdr:from>
    <xdr:to>
      <xdr:col>10</xdr:col>
      <xdr:colOff>165100</xdr:colOff>
      <xdr:row>80</xdr:row>
      <xdr:rowOff>50037</xdr:rowOff>
    </xdr:to>
    <xdr:sp macro="" textlink="">
      <xdr:nvSpPr>
        <xdr:cNvPr id="293" name="フローチャート: 判断 292">
          <a:extLst>
            <a:ext uri="{FF2B5EF4-FFF2-40B4-BE49-F238E27FC236}">
              <a16:creationId xmlns:a16="http://schemas.microsoft.com/office/drawing/2014/main" id="{00000000-0008-0000-0F00-000025010000}"/>
            </a:ext>
          </a:extLst>
        </xdr:cNvPr>
        <xdr:cNvSpPr/>
      </xdr:nvSpPr>
      <xdr:spPr>
        <a:xfrm>
          <a:off x="1968500" y="1366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94742</xdr:rowOff>
    </xdr:from>
    <xdr:to>
      <xdr:col>6</xdr:col>
      <xdr:colOff>38100</xdr:colOff>
      <xdr:row>80</xdr:row>
      <xdr:rowOff>24892</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1079500" y="13639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131318</xdr:rowOff>
    </xdr:from>
    <xdr:to>
      <xdr:col>24</xdr:col>
      <xdr:colOff>114300</xdr:colOff>
      <xdr:row>81</xdr:row>
      <xdr:rowOff>61468</xdr:rowOff>
    </xdr:to>
    <xdr:sp macro="" textlink="">
      <xdr:nvSpPr>
        <xdr:cNvPr id="300" name="楕円 299">
          <a:extLst>
            <a:ext uri="{FF2B5EF4-FFF2-40B4-BE49-F238E27FC236}">
              <a16:creationId xmlns:a16="http://schemas.microsoft.com/office/drawing/2014/main" id="{00000000-0008-0000-0F00-00002C010000}"/>
            </a:ext>
          </a:extLst>
        </xdr:cNvPr>
        <xdr:cNvSpPr/>
      </xdr:nvSpPr>
      <xdr:spPr>
        <a:xfrm>
          <a:off x="4584700" y="1384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154195</xdr:rowOff>
    </xdr:from>
    <xdr:ext cx="405111" cy="259045"/>
    <xdr:sp macro="" textlink="">
      <xdr:nvSpPr>
        <xdr:cNvPr id="301" name="【福祉施設】&#10;有形固定資産減価償却率該当値テキスト">
          <a:extLst>
            <a:ext uri="{FF2B5EF4-FFF2-40B4-BE49-F238E27FC236}">
              <a16:creationId xmlns:a16="http://schemas.microsoft.com/office/drawing/2014/main" id="{00000000-0008-0000-0F00-00002D010000}"/>
            </a:ext>
          </a:extLst>
        </xdr:cNvPr>
        <xdr:cNvSpPr txBox="1"/>
      </xdr:nvSpPr>
      <xdr:spPr>
        <a:xfrm>
          <a:off x="4673600" y="1369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49022</xdr:rowOff>
    </xdr:from>
    <xdr:to>
      <xdr:col>20</xdr:col>
      <xdr:colOff>38100</xdr:colOff>
      <xdr:row>80</xdr:row>
      <xdr:rowOff>150622</xdr:rowOff>
    </xdr:to>
    <xdr:sp macro="" textlink="">
      <xdr:nvSpPr>
        <xdr:cNvPr id="302" name="楕円 301">
          <a:extLst>
            <a:ext uri="{FF2B5EF4-FFF2-40B4-BE49-F238E27FC236}">
              <a16:creationId xmlns:a16="http://schemas.microsoft.com/office/drawing/2014/main" id="{00000000-0008-0000-0F00-00002E010000}"/>
            </a:ext>
          </a:extLst>
        </xdr:cNvPr>
        <xdr:cNvSpPr/>
      </xdr:nvSpPr>
      <xdr:spPr>
        <a:xfrm>
          <a:off x="3746500" y="1376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99822</xdr:rowOff>
    </xdr:from>
    <xdr:to>
      <xdr:col>24</xdr:col>
      <xdr:colOff>63500</xdr:colOff>
      <xdr:row>81</xdr:row>
      <xdr:rowOff>10668</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a:off x="3797300" y="1381582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3302</xdr:rowOff>
    </xdr:from>
    <xdr:to>
      <xdr:col>15</xdr:col>
      <xdr:colOff>101600</xdr:colOff>
      <xdr:row>80</xdr:row>
      <xdr:rowOff>104902</xdr:rowOff>
    </xdr:to>
    <xdr:sp macro="" textlink="">
      <xdr:nvSpPr>
        <xdr:cNvPr id="304" name="楕円 303">
          <a:extLst>
            <a:ext uri="{FF2B5EF4-FFF2-40B4-BE49-F238E27FC236}">
              <a16:creationId xmlns:a16="http://schemas.microsoft.com/office/drawing/2014/main" id="{00000000-0008-0000-0F00-000030010000}"/>
            </a:ext>
          </a:extLst>
        </xdr:cNvPr>
        <xdr:cNvSpPr/>
      </xdr:nvSpPr>
      <xdr:spPr>
        <a:xfrm>
          <a:off x="2857500" y="1371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54102</xdr:rowOff>
    </xdr:from>
    <xdr:to>
      <xdr:col>19</xdr:col>
      <xdr:colOff>177800</xdr:colOff>
      <xdr:row>80</xdr:row>
      <xdr:rowOff>99822</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2908300" y="1377010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129032</xdr:rowOff>
    </xdr:from>
    <xdr:to>
      <xdr:col>10</xdr:col>
      <xdr:colOff>165100</xdr:colOff>
      <xdr:row>80</xdr:row>
      <xdr:rowOff>59182</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1968500" y="1367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8382</xdr:rowOff>
    </xdr:from>
    <xdr:to>
      <xdr:col>15</xdr:col>
      <xdr:colOff>50800</xdr:colOff>
      <xdr:row>80</xdr:row>
      <xdr:rowOff>54102</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2019300" y="1372438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51308</xdr:rowOff>
    </xdr:from>
    <xdr:to>
      <xdr:col>6</xdr:col>
      <xdr:colOff>38100</xdr:colOff>
      <xdr:row>78</xdr:row>
      <xdr:rowOff>152908</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1079500" y="1342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102108</xdr:rowOff>
    </xdr:from>
    <xdr:to>
      <xdr:col>10</xdr:col>
      <xdr:colOff>114300</xdr:colOff>
      <xdr:row>80</xdr:row>
      <xdr:rowOff>8382</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1130300" y="13475208"/>
          <a:ext cx="889000" cy="24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151147</xdr:rowOff>
    </xdr:from>
    <xdr:ext cx="405111" cy="259045"/>
    <xdr:sp macro="" textlink="">
      <xdr:nvSpPr>
        <xdr:cNvPr id="310" name="n_1aveValue【福祉施設】&#10;有形固定資産減価償却率">
          <a:extLst>
            <a:ext uri="{FF2B5EF4-FFF2-40B4-BE49-F238E27FC236}">
              <a16:creationId xmlns:a16="http://schemas.microsoft.com/office/drawing/2014/main" id="{00000000-0008-0000-0F00-000036010000}"/>
            </a:ext>
          </a:extLst>
        </xdr:cNvPr>
        <xdr:cNvSpPr txBox="1"/>
      </xdr:nvSpPr>
      <xdr:spPr>
        <a:xfrm>
          <a:off x="35820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119142</xdr:rowOff>
    </xdr:from>
    <xdr:ext cx="405111" cy="259045"/>
    <xdr:sp macro="" textlink="">
      <xdr:nvSpPr>
        <xdr:cNvPr id="311" name="n_2aveValue【福祉施設】&#10;有形固定資産減価償却率">
          <a:extLst>
            <a:ext uri="{FF2B5EF4-FFF2-40B4-BE49-F238E27FC236}">
              <a16:creationId xmlns:a16="http://schemas.microsoft.com/office/drawing/2014/main" id="{00000000-0008-0000-0F00-000037010000}"/>
            </a:ext>
          </a:extLst>
        </xdr:cNvPr>
        <xdr:cNvSpPr txBox="1"/>
      </xdr:nvSpPr>
      <xdr:spPr>
        <a:xfrm>
          <a:off x="2705744" y="134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66564</xdr:rowOff>
    </xdr:from>
    <xdr:ext cx="405111" cy="259045"/>
    <xdr:sp macro="" textlink="">
      <xdr:nvSpPr>
        <xdr:cNvPr id="312" name="n_3aveValue【福祉施設】&#10;有形固定資産減価償却率">
          <a:extLst>
            <a:ext uri="{FF2B5EF4-FFF2-40B4-BE49-F238E27FC236}">
              <a16:creationId xmlns:a16="http://schemas.microsoft.com/office/drawing/2014/main" id="{00000000-0008-0000-0F00-000038010000}"/>
            </a:ext>
          </a:extLst>
        </xdr:cNvPr>
        <xdr:cNvSpPr txBox="1"/>
      </xdr:nvSpPr>
      <xdr:spPr>
        <a:xfrm>
          <a:off x="1816744" y="13439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16019</xdr:rowOff>
    </xdr:from>
    <xdr:ext cx="405111" cy="259045"/>
    <xdr:sp macro="" textlink="">
      <xdr:nvSpPr>
        <xdr:cNvPr id="313" name="n_4aveValue【福祉施設】&#10;有形固定資産減価償却率">
          <a:extLst>
            <a:ext uri="{FF2B5EF4-FFF2-40B4-BE49-F238E27FC236}">
              <a16:creationId xmlns:a16="http://schemas.microsoft.com/office/drawing/2014/main" id="{00000000-0008-0000-0F00-000039010000}"/>
            </a:ext>
          </a:extLst>
        </xdr:cNvPr>
        <xdr:cNvSpPr txBox="1"/>
      </xdr:nvSpPr>
      <xdr:spPr>
        <a:xfrm>
          <a:off x="927744" y="13732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141749</xdr:rowOff>
    </xdr:from>
    <xdr:ext cx="405111" cy="259045"/>
    <xdr:sp macro="" textlink="">
      <xdr:nvSpPr>
        <xdr:cNvPr id="314" name="n_1mainValue【福祉施設】&#10;有形固定資産減価償却率">
          <a:extLst>
            <a:ext uri="{FF2B5EF4-FFF2-40B4-BE49-F238E27FC236}">
              <a16:creationId xmlns:a16="http://schemas.microsoft.com/office/drawing/2014/main" id="{00000000-0008-0000-0F00-00003A010000}"/>
            </a:ext>
          </a:extLst>
        </xdr:cNvPr>
        <xdr:cNvSpPr txBox="1"/>
      </xdr:nvSpPr>
      <xdr:spPr>
        <a:xfrm>
          <a:off x="3582044" y="13857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96029</xdr:rowOff>
    </xdr:from>
    <xdr:ext cx="405111" cy="259045"/>
    <xdr:sp macro="" textlink="">
      <xdr:nvSpPr>
        <xdr:cNvPr id="315" name="n_2mainValue【福祉施設】&#10;有形固定資産減価償却率">
          <a:extLst>
            <a:ext uri="{FF2B5EF4-FFF2-40B4-BE49-F238E27FC236}">
              <a16:creationId xmlns:a16="http://schemas.microsoft.com/office/drawing/2014/main" id="{00000000-0008-0000-0F00-00003B010000}"/>
            </a:ext>
          </a:extLst>
        </xdr:cNvPr>
        <xdr:cNvSpPr txBox="1"/>
      </xdr:nvSpPr>
      <xdr:spPr>
        <a:xfrm>
          <a:off x="2705744" y="1381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50309</xdr:rowOff>
    </xdr:from>
    <xdr:ext cx="405111" cy="259045"/>
    <xdr:sp macro="" textlink="">
      <xdr:nvSpPr>
        <xdr:cNvPr id="316" name="n_3mainValue【福祉施設】&#10;有形固定資産減価償却率">
          <a:extLst>
            <a:ext uri="{FF2B5EF4-FFF2-40B4-BE49-F238E27FC236}">
              <a16:creationId xmlns:a16="http://schemas.microsoft.com/office/drawing/2014/main" id="{00000000-0008-0000-0F00-00003C010000}"/>
            </a:ext>
          </a:extLst>
        </xdr:cNvPr>
        <xdr:cNvSpPr txBox="1"/>
      </xdr:nvSpPr>
      <xdr:spPr>
        <a:xfrm>
          <a:off x="1816744" y="1376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169435</xdr:rowOff>
    </xdr:from>
    <xdr:ext cx="405111" cy="259045"/>
    <xdr:sp macro="" textlink="">
      <xdr:nvSpPr>
        <xdr:cNvPr id="317" name="n_4mainValue【福祉施設】&#10;有形固定資産減価償却率">
          <a:extLst>
            <a:ext uri="{FF2B5EF4-FFF2-40B4-BE49-F238E27FC236}">
              <a16:creationId xmlns:a16="http://schemas.microsoft.com/office/drawing/2014/main" id="{00000000-0008-0000-0F00-00003D010000}"/>
            </a:ext>
          </a:extLst>
        </xdr:cNvPr>
        <xdr:cNvSpPr txBox="1"/>
      </xdr:nvSpPr>
      <xdr:spPr>
        <a:xfrm>
          <a:off x="927744" y="1319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00000000-0008-0000-0F00-00003E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00000000-0008-0000-0F00-00003F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00000000-0008-0000-0F00-000046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00000000-0008-0000-0F00-000054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167639</xdr:rowOff>
    </xdr:from>
    <xdr:to>
      <xdr:col>54</xdr:col>
      <xdr:colOff>189865</xdr:colOff>
      <xdr:row>86</xdr:row>
      <xdr:rowOff>99061</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flipV="1">
          <a:off x="10476865" y="13540739"/>
          <a:ext cx="0" cy="1303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2" name="【福祉施設】&#10;一人当たり面積最小値テキスト">
          <a:extLst>
            <a:ext uri="{FF2B5EF4-FFF2-40B4-BE49-F238E27FC236}">
              <a16:creationId xmlns:a16="http://schemas.microsoft.com/office/drawing/2014/main" id="{00000000-0008-0000-0F00-000056010000}"/>
            </a:ext>
          </a:extLst>
        </xdr:cNvPr>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114316</xdr:rowOff>
    </xdr:from>
    <xdr:ext cx="469744" cy="259045"/>
    <xdr:sp macro="" textlink="">
      <xdr:nvSpPr>
        <xdr:cNvPr id="344" name="【福祉施設】&#10;一人当たり面積最大値テキスト">
          <a:extLst>
            <a:ext uri="{FF2B5EF4-FFF2-40B4-BE49-F238E27FC236}">
              <a16:creationId xmlns:a16="http://schemas.microsoft.com/office/drawing/2014/main" id="{00000000-0008-0000-0F00-000058010000}"/>
            </a:ext>
          </a:extLst>
        </xdr:cNvPr>
        <xdr:cNvSpPr txBox="1"/>
      </xdr:nvSpPr>
      <xdr:spPr>
        <a:xfrm>
          <a:off x="10515600" y="1331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167639</xdr:rowOff>
    </xdr:from>
    <xdr:to>
      <xdr:col>55</xdr:col>
      <xdr:colOff>88900</xdr:colOff>
      <xdr:row>78</xdr:row>
      <xdr:rowOff>167639</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10388600" y="1354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38116</xdr:rowOff>
    </xdr:from>
    <xdr:ext cx="469744" cy="259045"/>
    <xdr:sp macro="" textlink="">
      <xdr:nvSpPr>
        <xdr:cNvPr id="346" name="【福祉施設】&#10;一人当たり面積平均値テキスト">
          <a:extLst>
            <a:ext uri="{FF2B5EF4-FFF2-40B4-BE49-F238E27FC236}">
              <a16:creationId xmlns:a16="http://schemas.microsoft.com/office/drawing/2014/main" id="{00000000-0008-0000-0F00-00005A010000}"/>
            </a:ext>
          </a:extLst>
        </xdr:cNvPr>
        <xdr:cNvSpPr txBox="1"/>
      </xdr:nvSpPr>
      <xdr:spPr>
        <a:xfrm>
          <a:off x="10515600" y="14439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59689</xdr:rowOff>
    </xdr:from>
    <xdr:to>
      <xdr:col>55</xdr:col>
      <xdr:colOff>50800</xdr:colOff>
      <xdr:row>84</xdr:row>
      <xdr:rowOff>161289</xdr:rowOff>
    </xdr:to>
    <xdr:sp macro="" textlink="">
      <xdr:nvSpPr>
        <xdr:cNvPr id="347" name="フローチャート: 判断 346">
          <a:extLst>
            <a:ext uri="{FF2B5EF4-FFF2-40B4-BE49-F238E27FC236}">
              <a16:creationId xmlns:a16="http://schemas.microsoft.com/office/drawing/2014/main" id="{00000000-0008-0000-0F00-00005B010000}"/>
            </a:ext>
          </a:extLst>
        </xdr:cNvPr>
        <xdr:cNvSpPr/>
      </xdr:nvSpPr>
      <xdr:spPr>
        <a:xfrm>
          <a:off x="10426700" y="1446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2539</xdr:rowOff>
    </xdr:from>
    <xdr:to>
      <xdr:col>50</xdr:col>
      <xdr:colOff>165100</xdr:colOff>
      <xdr:row>84</xdr:row>
      <xdr:rowOff>104139</xdr:rowOff>
    </xdr:to>
    <xdr:sp macro="" textlink="">
      <xdr:nvSpPr>
        <xdr:cNvPr id="348" name="フローチャート: 判断 347">
          <a:extLst>
            <a:ext uri="{FF2B5EF4-FFF2-40B4-BE49-F238E27FC236}">
              <a16:creationId xmlns:a16="http://schemas.microsoft.com/office/drawing/2014/main" id="{00000000-0008-0000-0F00-00005C010000}"/>
            </a:ext>
          </a:extLst>
        </xdr:cNvPr>
        <xdr:cNvSpPr/>
      </xdr:nvSpPr>
      <xdr:spPr>
        <a:xfrm>
          <a:off x="9588500" y="1440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151130</xdr:rowOff>
    </xdr:from>
    <xdr:to>
      <xdr:col>46</xdr:col>
      <xdr:colOff>38100</xdr:colOff>
      <xdr:row>84</xdr:row>
      <xdr:rowOff>81280</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86995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135889</xdr:rowOff>
    </xdr:from>
    <xdr:to>
      <xdr:col>41</xdr:col>
      <xdr:colOff>101600</xdr:colOff>
      <xdr:row>84</xdr:row>
      <xdr:rowOff>66039</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7810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116839</xdr:rowOff>
    </xdr:from>
    <xdr:to>
      <xdr:col>36</xdr:col>
      <xdr:colOff>165100</xdr:colOff>
      <xdr:row>84</xdr:row>
      <xdr:rowOff>46989</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6921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139700</xdr:rowOff>
    </xdr:from>
    <xdr:to>
      <xdr:col>55</xdr:col>
      <xdr:colOff>50800</xdr:colOff>
      <xdr:row>80</xdr:row>
      <xdr:rowOff>69850</xdr:rowOff>
    </xdr:to>
    <xdr:sp macro="" textlink="">
      <xdr:nvSpPr>
        <xdr:cNvPr id="357" name="楕円 356">
          <a:extLst>
            <a:ext uri="{FF2B5EF4-FFF2-40B4-BE49-F238E27FC236}">
              <a16:creationId xmlns:a16="http://schemas.microsoft.com/office/drawing/2014/main" id="{00000000-0008-0000-0F00-000065010000}"/>
            </a:ext>
          </a:extLst>
        </xdr:cNvPr>
        <xdr:cNvSpPr/>
      </xdr:nvSpPr>
      <xdr:spPr>
        <a:xfrm>
          <a:off x="10426700" y="136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162577</xdr:rowOff>
    </xdr:from>
    <xdr:ext cx="469744" cy="259045"/>
    <xdr:sp macro="" textlink="">
      <xdr:nvSpPr>
        <xdr:cNvPr id="358" name="【福祉施設】&#10;一人当たり面積該当値テキスト">
          <a:extLst>
            <a:ext uri="{FF2B5EF4-FFF2-40B4-BE49-F238E27FC236}">
              <a16:creationId xmlns:a16="http://schemas.microsoft.com/office/drawing/2014/main" id="{00000000-0008-0000-0F00-000066010000}"/>
            </a:ext>
          </a:extLst>
        </xdr:cNvPr>
        <xdr:cNvSpPr txBox="1"/>
      </xdr:nvSpPr>
      <xdr:spPr>
        <a:xfrm>
          <a:off x="10515600" y="1353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74930</xdr:rowOff>
    </xdr:from>
    <xdr:to>
      <xdr:col>50</xdr:col>
      <xdr:colOff>165100</xdr:colOff>
      <xdr:row>80</xdr:row>
      <xdr:rowOff>5080</xdr:rowOff>
    </xdr:to>
    <xdr:sp macro="" textlink="">
      <xdr:nvSpPr>
        <xdr:cNvPr id="359" name="楕円 358">
          <a:extLst>
            <a:ext uri="{FF2B5EF4-FFF2-40B4-BE49-F238E27FC236}">
              <a16:creationId xmlns:a16="http://schemas.microsoft.com/office/drawing/2014/main" id="{00000000-0008-0000-0F00-000067010000}"/>
            </a:ext>
          </a:extLst>
        </xdr:cNvPr>
        <xdr:cNvSpPr/>
      </xdr:nvSpPr>
      <xdr:spPr>
        <a:xfrm>
          <a:off x="9588500" y="136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125730</xdr:rowOff>
    </xdr:from>
    <xdr:to>
      <xdr:col>55</xdr:col>
      <xdr:colOff>0</xdr:colOff>
      <xdr:row>80</xdr:row>
      <xdr:rowOff>19050</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9639300" y="1367028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90170</xdr:rowOff>
    </xdr:from>
    <xdr:to>
      <xdr:col>46</xdr:col>
      <xdr:colOff>38100</xdr:colOff>
      <xdr:row>80</xdr:row>
      <xdr:rowOff>20320</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86995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125730</xdr:rowOff>
    </xdr:from>
    <xdr:to>
      <xdr:col>50</xdr:col>
      <xdr:colOff>114300</xdr:colOff>
      <xdr:row>79</xdr:row>
      <xdr:rowOff>140970</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flipV="1">
          <a:off x="8750300" y="13670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109220</xdr:rowOff>
    </xdr:from>
    <xdr:to>
      <xdr:col>41</xdr:col>
      <xdr:colOff>101600</xdr:colOff>
      <xdr:row>80</xdr:row>
      <xdr:rowOff>39370</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7810500" y="1365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140970</xdr:rowOff>
    </xdr:from>
    <xdr:to>
      <xdr:col>45</xdr:col>
      <xdr:colOff>177800</xdr:colOff>
      <xdr:row>79</xdr:row>
      <xdr:rowOff>160020</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flipV="1">
          <a:off x="7861300" y="136855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77</xdr:row>
      <xdr:rowOff>154939</xdr:rowOff>
    </xdr:from>
    <xdr:to>
      <xdr:col>36</xdr:col>
      <xdr:colOff>165100</xdr:colOff>
      <xdr:row>78</xdr:row>
      <xdr:rowOff>85089</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6921500" y="1335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34289</xdr:rowOff>
    </xdr:from>
    <xdr:to>
      <xdr:col>41</xdr:col>
      <xdr:colOff>50800</xdr:colOff>
      <xdr:row>79</xdr:row>
      <xdr:rowOff>160020</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6972300" y="13407389"/>
          <a:ext cx="889000" cy="29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95266</xdr:rowOff>
    </xdr:from>
    <xdr:ext cx="469744" cy="259045"/>
    <xdr:sp macro="" textlink="">
      <xdr:nvSpPr>
        <xdr:cNvPr id="367" name="n_1aveValue【福祉施設】&#10;一人当たり面積">
          <a:extLst>
            <a:ext uri="{FF2B5EF4-FFF2-40B4-BE49-F238E27FC236}">
              <a16:creationId xmlns:a16="http://schemas.microsoft.com/office/drawing/2014/main" id="{00000000-0008-0000-0F00-00006F010000}"/>
            </a:ext>
          </a:extLst>
        </xdr:cNvPr>
        <xdr:cNvSpPr txBox="1"/>
      </xdr:nvSpPr>
      <xdr:spPr>
        <a:xfrm>
          <a:off x="9391727" y="1449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72407</xdr:rowOff>
    </xdr:from>
    <xdr:ext cx="469744" cy="259045"/>
    <xdr:sp macro="" textlink="">
      <xdr:nvSpPr>
        <xdr:cNvPr id="368" name="n_2aveValue【福祉施設】&#10;一人当たり面積">
          <a:extLst>
            <a:ext uri="{FF2B5EF4-FFF2-40B4-BE49-F238E27FC236}">
              <a16:creationId xmlns:a16="http://schemas.microsoft.com/office/drawing/2014/main" id="{00000000-0008-0000-0F00-000070010000}"/>
            </a:ext>
          </a:extLst>
        </xdr:cNvPr>
        <xdr:cNvSpPr txBox="1"/>
      </xdr:nvSpPr>
      <xdr:spPr>
        <a:xfrm>
          <a:off x="8515427" y="1447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57166</xdr:rowOff>
    </xdr:from>
    <xdr:ext cx="469744" cy="259045"/>
    <xdr:sp macro="" textlink="">
      <xdr:nvSpPr>
        <xdr:cNvPr id="369" name="n_3aveValue【福祉施設】&#10;一人当たり面積">
          <a:extLst>
            <a:ext uri="{FF2B5EF4-FFF2-40B4-BE49-F238E27FC236}">
              <a16:creationId xmlns:a16="http://schemas.microsoft.com/office/drawing/2014/main" id="{00000000-0008-0000-0F00-000071010000}"/>
            </a:ext>
          </a:extLst>
        </xdr:cNvPr>
        <xdr:cNvSpPr txBox="1"/>
      </xdr:nvSpPr>
      <xdr:spPr>
        <a:xfrm>
          <a:off x="7626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38116</xdr:rowOff>
    </xdr:from>
    <xdr:ext cx="469744" cy="259045"/>
    <xdr:sp macro="" textlink="">
      <xdr:nvSpPr>
        <xdr:cNvPr id="370" name="n_4aveValue【福祉施設】&#10;一人当たり面積">
          <a:extLst>
            <a:ext uri="{FF2B5EF4-FFF2-40B4-BE49-F238E27FC236}">
              <a16:creationId xmlns:a16="http://schemas.microsoft.com/office/drawing/2014/main" id="{00000000-0008-0000-0F00-000072010000}"/>
            </a:ext>
          </a:extLst>
        </xdr:cNvPr>
        <xdr:cNvSpPr txBox="1"/>
      </xdr:nvSpPr>
      <xdr:spPr>
        <a:xfrm>
          <a:off x="6737427" y="1443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21607</xdr:rowOff>
    </xdr:from>
    <xdr:ext cx="469744" cy="259045"/>
    <xdr:sp macro="" textlink="">
      <xdr:nvSpPr>
        <xdr:cNvPr id="371" name="n_1mainValue【福祉施設】&#10;一人当たり面積">
          <a:extLst>
            <a:ext uri="{FF2B5EF4-FFF2-40B4-BE49-F238E27FC236}">
              <a16:creationId xmlns:a16="http://schemas.microsoft.com/office/drawing/2014/main" id="{00000000-0008-0000-0F00-000073010000}"/>
            </a:ext>
          </a:extLst>
        </xdr:cNvPr>
        <xdr:cNvSpPr txBox="1"/>
      </xdr:nvSpPr>
      <xdr:spPr>
        <a:xfrm>
          <a:off x="9391727" y="1339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36847</xdr:rowOff>
    </xdr:from>
    <xdr:ext cx="469744" cy="259045"/>
    <xdr:sp macro="" textlink="">
      <xdr:nvSpPr>
        <xdr:cNvPr id="372" name="n_2mainValue【福祉施設】&#10;一人当たり面積">
          <a:extLst>
            <a:ext uri="{FF2B5EF4-FFF2-40B4-BE49-F238E27FC236}">
              <a16:creationId xmlns:a16="http://schemas.microsoft.com/office/drawing/2014/main" id="{00000000-0008-0000-0F00-000074010000}"/>
            </a:ext>
          </a:extLst>
        </xdr:cNvPr>
        <xdr:cNvSpPr txBox="1"/>
      </xdr:nvSpPr>
      <xdr:spPr>
        <a:xfrm>
          <a:off x="8515427" y="1340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55897</xdr:rowOff>
    </xdr:from>
    <xdr:ext cx="469744" cy="259045"/>
    <xdr:sp macro="" textlink="">
      <xdr:nvSpPr>
        <xdr:cNvPr id="373" name="n_3mainValue【福祉施設】&#10;一人当たり面積">
          <a:extLst>
            <a:ext uri="{FF2B5EF4-FFF2-40B4-BE49-F238E27FC236}">
              <a16:creationId xmlns:a16="http://schemas.microsoft.com/office/drawing/2014/main" id="{00000000-0008-0000-0F00-000075010000}"/>
            </a:ext>
          </a:extLst>
        </xdr:cNvPr>
        <xdr:cNvSpPr txBox="1"/>
      </xdr:nvSpPr>
      <xdr:spPr>
        <a:xfrm>
          <a:off x="7626427" y="1342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76</xdr:row>
      <xdr:rowOff>101616</xdr:rowOff>
    </xdr:from>
    <xdr:ext cx="469744" cy="259045"/>
    <xdr:sp macro="" textlink="">
      <xdr:nvSpPr>
        <xdr:cNvPr id="374" name="n_4mainValue【福祉施設】&#10;一人当たり面積">
          <a:extLst>
            <a:ext uri="{FF2B5EF4-FFF2-40B4-BE49-F238E27FC236}">
              <a16:creationId xmlns:a16="http://schemas.microsoft.com/office/drawing/2014/main" id="{00000000-0008-0000-0F00-000076010000}"/>
            </a:ext>
          </a:extLst>
        </xdr:cNvPr>
        <xdr:cNvSpPr txBox="1"/>
      </xdr:nvSpPr>
      <xdr:spPr>
        <a:xfrm>
          <a:off x="6737427" y="1313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6" name="【市民会館】&#10;有形固定資産減価償却率グラフ枠">
          <a:extLst>
            <a:ext uri="{FF2B5EF4-FFF2-40B4-BE49-F238E27FC236}">
              <a16:creationId xmlns:a16="http://schemas.microsoft.com/office/drawing/2014/main" id="{00000000-0008-0000-0F00-00008C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119635</xdr:rowOff>
    </xdr:from>
    <xdr:to>
      <xdr:col>24</xdr:col>
      <xdr:colOff>62865</xdr:colOff>
      <xdr:row>108</xdr:row>
      <xdr:rowOff>103632</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flipV="1">
          <a:off x="4634865" y="17093185"/>
          <a:ext cx="0" cy="1527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107459</xdr:rowOff>
    </xdr:from>
    <xdr:ext cx="405111" cy="259045"/>
    <xdr:sp macro="" textlink="">
      <xdr:nvSpPr>
        <xdr:cNvPr id="398" name="【市民会館】&#10;有形固定資産減価償却率最小値テキスト">
          <a:extLst>
            <a:ext uri="{FF2B5EF4-FFF2-40B4-BE49-F238E27FC236}">
              <a16:creationId xmlns:a16="http://schemas.microsoft.com/office/drawing/2014/main" id="{00000000-0008-0000-0F00-00008E010000}"/>
            </a:ext>
          </a:extLst>
        </xdr:cNvPr>
        <xdr:cNvSpPr txBox="1"/>
      </xdr:nvSpPr>
      <xdr:spPr>
        <a:xfrm>
          <a:off x="4673600" y="18624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103632</xdr:rowOff>
    </xdr:from>
    <xdr:to>
      <xdr:col>24</xdr:col>
      <xdr:colOff>152400</xdr:colOff>
      <xdr:row>108</xdr:row>
      <xdr:rowOff>103632</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4546600" y="1862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66312</xdr:rowOff>
    </xdr:from>
    <xdr:ext cx="405111" cy="259045"/>
    <xdr:sp macro="" textlink="">
      <xdr:nvSpPr>
        <xdr:cNvPr id="400" name="【市民会館】&#10;有形固定資産減価償却率最大値テキスト">
          <a:extLst>
            <a:ext uri="{FF2B5EF4-FFF2-40B4-BE49-F238E27FC236}">
              <a16:creationId xmlns:a16="http://schemas.microsoft.com/office/drawing/2014/main" id="{00000000-0008-0000-0F00-000090010000}"/>
            </a:ext>
          </a:extLst>
        </xdr:cNvPr>
        <xdr:cNvSpPr txBox="1"/>
      </xdr:nvSpPr>
      <xdr:spPr>
        <a:xfrm>
          <a:off x="4673600" y="16868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119635</xdr:rowOff>
    </xdr:from>
    <xdr:to>
      <xdr:col>24</xdr:col>
      <xdr:colOff>152400</xdr:colOff>
      <xdr:row>99</xdr:row>
      <xdr:rowOff>119635</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4546600" y="1709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168419</xdr:rowOff>
    </xdr:from>
    <xdr:ext cx="405111" cy="259045"/>
    <xdr:sp macro="" textlink="">
      <xdr:nvSpPr>
        <xdr:cNvPr id="402" name="【市民会館】&#10;有形固定資産減価償却率平均値テキスト">
          <a:extLst>
            <a:ext uri="{FF2B5EF4-FFF2-40B4-BE49-F238E27FC236}">
              <a16:creationId xmlns:a16="http://schemas.microsoft.com/office/drawing/2014/main" id="{00000000-0008-0000-0F00-000092010000}"/>
            </a:ext>
          </a:extLst>
        </xdr:cNvPr>
        <xdr:cNvSpPr txBox="1"/>
      </xdr:nvSpPr>
      <xdr:spPr>
        <a:xfrm>
          <a:off x="4673600" y="17999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18542</xdr:rowOff>
    </xdr:from>
    <xdr:to>
      <xdr:col>24</xdr:col>
      <xdr:colOff>114300</xdr:colOff>
      <xdr:row>105</xdr:row>
      <xdr:rowOff>120142</xdr:rowOff>
    </xdr:to>
    <xdr:sp macro="" textlink="">
      <xdr:nvSpPr>
        <xdr:cNvPr id="403" name="フローチャート: 判断 402">
          <a:extLst>
            <a:ext uri="{FF2B5EF4-FFF2-40B4-BE49-F238E27FC236}">
              <a16:creationId xmlns:a16="http://schemas.microsoft.com/office/drawing/2014/main" id="{00000000-0008-0000-0F00-000093010000}"/>
            </a:ext>
          </a:extLst>
        </xdr:cNvPr>
        <xdr:cNvSpPr/>
      </xdr:nvSpPr>
      <xdr:spPr>
        <a:xfrm>
          <a:off x="4584700" y="1802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404" name="フローチャート: 判断 403">
          <a:extLst>
            <a:ext uri="{FF2B5EF4-FFF2-40B4-BE49-F238E27FC236}">
              <a16:creationId xmlns:a16="http://schemas.microsoft.com/office/drawing/2014/main" id="{00000000-0008-0000-0F00-000094010000}"/>
            </a:ext>
          </a:extLst>
        </xdr:cNvPr>
        <xdr:cNvSpPr/>
      </xdr:nvSpPr>
      <xdr:spPr>
        <a:xfrm>
          <a:off x="3746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103124</xdr:rowOff>
    </xdr:from>
    <xdr:to>
      <xdr:col>15</xdr:col>
      <xdr:colOff>101600</xdr:colOff>
      <xdr:row>105</xdr:row>
      <xdr:rowOff>33274</xdr:rowOff>
    </xdr:to>
    <xdr:sp macro="" textlink="">
      <xdr:nvSpPr>
        <xdr:cNvPr id="405" name="フローチャート: 判断 404">
          <a:extLst>
            <a:ext uri="{FF2B5EF4-FFF2-40B4-BE49-F238E27FC236}">
              <a16:creationId xmlns:a16="http://schemas.microsoft.com/office/drawing/2014/main" id="{00000000-0008-0000-0F00-000095010000}"/>
            </a:ext>
          </a:extLst>
        </xdr:cNvPr>
        <xdr:cNvSpPr/>
      </xdr:nvSpPr>
      <xdr:spPr>
        <a:xfrm>
          <a:off x="28575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73406</xdr:rowOff>
    </xdr:from>
    <xdr:to>
      <xdr:col>10</xdr:col>
      <xdr:colOff>165100</xdr:colOff>
      <xdr:row>105</xdr:row>
      <xdr:rowOff>3556</xdr:rowOff>
    </xdr:to>
    <xdr:sp macro="" textlink="">
      <xdr:nvSpPr>
        <xdr:cNvPr id="406" name="フローチャート: 判断 405">
          <a:extLst>
            <a:ext uri="{FF2B5EF4-FFF2-40B4-BE49-F238E27FC236}">
              <a16:creationId xmlns:a16="http://schemas.microsoft.com/office/drawing/2014/main" id="{00000000-0008-0000-0F00-000096010000}"/>
            </a:ext>
          </a:extLst>
        </xdr:cNvPr>
        <xdr:cNvSpPr/>
      </xdr:nvSpPr>
      <xdr:spPr>
        <a:xfrm>
          <a:off x="19685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23113</xdr:rowOff>
    </xdr:from>
    <xdr:to>
      <xdr:col>6</xdr:col>
      <xdr:colOff>38100</xdr:colOff>
      <xdr:row>104</xdr:row>
      <xdr:rowOff>124713</xdr:rowOff>
    </xdr:to>
    <xdr:sp macro="" textlink="">
      <xdr:nvSpPr>
        <xdr:cNvPr id="407" name="フローチャート: 判断 406">
          <a:extLst>
            <a:ext uri="{FF2B5EF4-FFF2-40B4-BE49-F238E27FC236}">
              <a16:creationId xmlns:a16="http://schemas.microsoft.com/office/drawing/2014/main" id="{00000000-0008-0000-0F00-000097010000}"/>
            </a:ext>
          </a:extLst>
        </xdr:cNvPr>
        <xdr:cNvSpPr/>
      </xdr:nvSpPr>
      <xdr:spPr>
        <a:xfrm>
          <a:off x="1079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16256</xdr:rowOff>
    </xdr:from>
    <xdr:to>
      <xdr:col>24</xdr:col>
      <xdr:colOff>114300</xdr:colOff>
      <xdr:row>104</xdr:row>
      <xdr:rowOff>117856</xdr:rowOff>
    </xdr:to>
    <xdr:sp macro="" textlink="">
      <xdr:nvSpPr>
        <xdr:cNvPr id="413" name="楕円 412">
          <a:extLst>
            <a:ext uri="{FF2B5EF4-FFF2-40B4-BE49-F238E27FC236}">
              <a16:creationId xmlns:a16="http://schemas.microsoft.com/office/drawing/2014/main" id="{00000000-0008-0000-0F00-00009D010000}"/>
            </a:ext>
          </a:extLst>
        </xdr:cNvPr>
        <xdr:cNvSpPr/>
      </xdr:nvSpPr>
      <xdr:spPr>
        <a:xfrm>
          <a:off x="4584700" y="1784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39133</xdr:rowOff>
    </xdr:from>
    <xdr:ext cx="405111" cy="259045"/>
    <xdr:sp macro="" textlink="">
      <xdr:nvSpPr>
        <xdr:cNvPr id="414" name="【市民会館】&#10;有形固定資産減価償却率該当値テキスト">
          <a:extLst>
            <a:ext uri="{FF2B5EF4-FFF2-40B4-BE49-F238E27FC236}">
              <a16:creationId xmlns:a16="http://schemas.microsoft.com/office/drawing/2014/main" id="{00000000-0008-0000-0F00-00009E010000}"/>
            </a:ext>
          </a:extLst>
        </xdr:cNvPr>
        <xdr:cNvSpPr txBox="1"/>
      </xdr:nvSpPr>
      <xdr:spPr>
        <a:xfrm>
          <a:off x="4673600" y="17698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25400</xdr:rowOff>
    </xdr:from>
    <xdr:to>
      <xdr:col>20</xdr:col>
      <xdr:colOff>38100</xdr:colOff>
      <xdr:row>104</xdr:row>
      <xdr:rowOff>127000</xdr:rowOff>
    </xdr:to>
    <xdr:sp macro="" textlink="">
      <xdr:nvSpPr>
        <xdr:cNvPr id="415" name="楕円 414">
          <a:extLst>
            <a:ext uri="{FF2B5EF4-FFF2-40B4-BE49-F238E27FC236}">
              <a16:creationId xmlns:a16="http://schemas.microsoft.com/office/drawing/2014/main" id="{00000000-0008-0000-0F00-00009F010000}"/>
            </a:ext>
          </a:extLst>
        </xdr:cNvPr>
        <xdr:cNvSpPr/>
      </xdr:nvSpPr>
      <xdr:spPr>
        <a:xfrm>
          <a:off x="3746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67056</xdr:rowOff>
    </xdr:from>
    <xdr:to>
      <xdr:col>24</xdr:col>
      <xdr:colOff>63500</xdr:colOff>
      <xdr:row>104</xdr:row>
      <xdr:rowOff>76200</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flipV="1">
          <a:off x="3797300" y="178978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151130</xdr:rowOff>
    </xdr:from>
    <xdr:to>
      <xdr:col>15</xdr:col>
      <xdr:colOff>101600</xdr:colOff>
      <xdr:row>104</xdr:row>
      <xdr:rowOff>81280</xdr:rowOff>
    </xdr:to>
    <xdr:sp macro="" textlink="">
      <xdr:nvSpPr>
        <xdr:cNvPr id="417" name="楕円 416">
          <a:extLst>
            <a:ext uri="{FF2B5EF4-FFF2-40B4-BE49-F238E27FC236}">
              <a16:creationId xmlns:a16="http://schemas.microsoft.com/office/drawing/2014/main" id="{00000000-0008-0000-0F00-0000A1010000}"/>
            </a:ext>
          </a:extLst>
        </xdr:cNvPr>
        <xdr:cNvSpPr/>
      </xdr:nvSpPr>
      <xdr:spPr>
        <a:xfrm>
          <a:off x="2857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30480</xdr:rowOff>
    </xdr:from>
    <xdr:to>
      <xdr:col>19</xdr:col>
      <xdr:colOff>177800</xdr:colOff>
      <xdr:row>104</xdr:row>
      <xdr:rowOff>76200</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a:off x="2908300" y="17861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105411</xdr:rowOff>
    </xdr:from>
    <xdr:to>
      <xdr:col>10</xdr:col>
      <xdr:colOff>165100</xdr:colOff>
      <xdr:row>104</xdr:row>
      <xdr:rowOff>35561</xdr:rowOff>
    </xdr:to>
    <xdr:sp macro="" textlink="">
      <xdr:nvSpPr>
        <xdr:cNvPr id="419" name="楕円 418">
          <a:extLst>
            <a:ext uri="{FF2B5EF4-FFF2-40B4-BE49-F238E27FC236}">
              <a16:creationId xmlns:a16="http://schemas.microsoft.com/office/drawing/2014/main" id="{00000000-0008-0000-0F00-0000A3010000}"/>
            </a:ext>
          </a:extLst>
        </xdr:cNvPr>
        <xdr:cNvSpPr/>
      </xdr:nvSpPr>
      <xdr:spPr>
        <a:xfrm>
          <a:off x="1968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156211</xdr:rowOff>
    </xdr:from>
    <xdr:to>
      <xdr:col>15</xdr:col>
      <xdr:colOff>50800</xdr:colOff>
      <xdr:row>104</xdr:row>
      <xdr:rowOff>30480</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a:off x="2019300" y="178155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72407</xdr:rowOff>
    </xdr:from>
    <xdr:ext cx="405111" cy="259045"/>
    <xdr:sp macro="" textlink="">
      <xdr:nvSpPr>
        <xdr:cNvPr id="421" name="n_1aveValue【市民会館】&#10;有形固定資産減価償却率">
          <a:extLst>
            <a:ext uri="{FF2B5EF4-FFF2-40B4-BE49-F238E27FC236}">
              <a16:creationId xmlns:a16="http://schemas.microsoft.com/office/drawing/2014/main" id="{00000000-0008-0000-0F00-0000A5010000}"/>
            </a:ext>
          </a:extLst>
        </xdr:cNvPr>
        <xdr:cNvSpPr txBox="1"/>
      </xdr:nvSpPr>
      <xdr:spPr>
        <a:xfrm>
          <a:off x="35820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24401</xdr:rowOff>
    </xdr:from>
    <xdr:ext cx="405111" cy="259045"/>
    <xdr:sp macro="" textlink="">
      <xdr:nvSpPr>
        <xdr:cNvPr id="422" name="n_2aveValue【市民会館】&#10;有形固定資産減価償却率">
          <a:extLst>
            <a:ext uri="{FF2B5EF4-FFF2-40B4-BE49-F238E27FC236}">
              <a16:creationId xmlns:a16="http://schemas.microsoft.com/office/drawing/2014/main" id="{00000000-0008-0000-0F00-0000A6010000}"/>
            </a:ext>
          </a:extLst>
        </xdr:cNvPr>
        <xdr:cNvSpPr txBox="1"/>
      </xdr:nvSpPr>
      <xdr:spPr>
        <a:xfrm>
          <a:off x="2705744" y="1802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166133</xdr:rowOff>
    </xdr:from>
    <xdr:ext cx="405111" cy="259045"/>
    <xdr:sp macro="" textlink="">
      <xdr:nvSpPr>
        <xdr:cNvPr id="423" name="n_3aveValue【市民会館】&#10;有形固定資産減価償却率">
          <a:extLst>
            <a:ext uri="{FF2B5EF4-FFF2-40B4-BE49-F238E27FC236}">
              <a16:creationId xmlns:a16="http://schemas.microsoft.com/office/drawing/2014/main" id="{00000000-0008-0000-0F00-0000A7010000}"/>
            </a:ext>
          </a:extLst>
        </xdr:cNvPr>
        <xdr:cNvSpPr txBox="1"/>
      </xdr:nvSpPr>
      <xdr:spPr>
        <a:xfrm>
          <a:off x="1816744" y="1799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141240</xdr:rowOff>
    </xdr:from>
    <xdr:ext cx="405111" cy="259045"/>
    <xdr:sp macro="" textlink="">
      <xdr:nvSpPr>
        <xdr:cNvPr id="424" name="n_4aveValue【市民会館】&#10;有形固定資産減価償却率">
          <a:extLst>
            <a:ext uri="{FF2B5EF4-FFF2-40B4-BE49-F238E27FC236}">
              <a16:creationId xmlns:a16="http://schemas.microsoft.com/office/drawing/2014/main" id="{00000000-0008-0000-0F00-0000A8010000}"/>
            </a:ext>
          </a:extLst>
        </xdr:cNvPr>
        <xdr:cNvSpPr txBox="1"/>
      </xdr:nvSpPr>
      <xdr:spPr>
        <a:xfrm>
          <a:off x="927744" y="1762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143527</xdr:rowOff>
    </xdr:from>
    <xdr:ext cx="405111" cy="259045"/>
    <xdr:sp macro="" textlink="">
      <xdr:nvSpPr>
        <xdr:cNvPr id="425" name="n_1mainValue【市民会館】&#10;有形固定資産減価償却率">
          <a:extLst>
            <a:ext uri="{FF2B5EF4-FFF2-40B4-BE49-F238E27FC236}">
              <a16:creationId xmlns:a16="http://schemas.microsoft.com/office/drawing/2014/main" id="{00000000-0008-0000-0F00-0000A9010000}"/>
            </a:ext>
          </a:extLst>
        </xdr:cNvPr>
        <xdr:cNvSpPr txBox="1"/>
      </xdr:nvSpPr>
      <xdr:spPr>
        <a:xfrm>
          <a:off x="35820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97807</xdr:rowOff>
    </xdr:from>
    <xdr:ext cx="405111" cy="259045"/>
    <xdr:sp macro="" textlink="">
      <xdr:nvSpPr>
        <xdr:cNvPr id="426" name="n_2mainValue【市民会館】&#10;有形固定資産減価償却率">
          <a:extLst>
            <a:ext uri="{FF2B5EF4-FFF2-40B4-BE49-F238E27FC236}">
              <a16:creationId xmlns:a16="http://schemas.microsoft.com/office/drawing/2014/main" id="{00000000-0008-0000-0F00-0000AA010000}"/>
            </a:ext>
          </a:extLst>
        </xdr:cNvPr>
        <xdr:cNvSpPr txBox="1"/>
      </xdr:nvSpPr>
      <xdr:spPr>
        <a:xfrm>
          <a:off x="2705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52088</xdr:rowOff>
    </xdr:from>
    <xdr:ext cx="405111" cy="259045"/>
    <xdr:sp macro="" textlink="">
      <xdr:nvSpPr>
        <xdr:cNvPr id="427" name="n_3mainValue【市民会館】&#10;有形固定資産減価償却率">
          <a:extLst>
            <a:ext uri="{FF2B5EF4-FFF2-40B4-BE49-F238E27FC236}">
              <a16:creationId xmlns:a16="http://schemas.microsoft.com/office/drawing/2014/main" id="{00000000-0008-0000-0F00-0000AB010000}"/>
            </a:ext>
          </a:extLst>
        </xdr:cNvPr>
        <xdr:cNvSpPr txBox="1"/>
      </xdr:nvSpPr>
      <xdr:spPr>
        <a:xfrm>
          <a:off x="1816744"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8" name="正方形/長方形 427">
          <a:extLst>
            <a:ext uri="{FF2B5EF4-FFF2-40B4-BE49-F238E27FC236}">
              <a16:creationId xmlns:a16="http://schemas.microsoft.com/office/drawing/2014/main" id="{00000000-0008-0000-0F00-0000AC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9" name="正方形/長方形 428">
          <a:extLst>
            <a:ext uri="{FF2B5EF4-FFF2-40B4-BE49-F238E27FC236}">
              <a16:creationId xmlns:a16="http://schemas.microsoft.com/office/drawing/2014/main" id="{00000000-0008-0000-0F00-0000AD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0" name="正方形/長方形 429">
          <a:extLst>
            <a:ext uri="{FF2B5EF4-FFF2-40B4-BE49-F238E27FC236}">
              <a16:creationId xmlns:a16="http://schemas.microsoft.com/office/drawing/2014/main" id="{00000000-0008-0000-0F00-0000AE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1" name="正方形/長方形 430">
          <a:extLst>
            <a:ext uri="{FF2B5EF4-FFF2-40B4-BE49-F238E27FC236}">
              <a16:creationId xmlns:a16="http://schemas.microsoft.com/office/drawing/2014/main" id="{00000000-0008-0000-0F00-0000AF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2" name="正方形/長方形 431">
          <a:extLst>
            <a:ext uri="{FF2B5EF4-FFF2-40B4-BE49-F238E27FC236}">
              <a16:creationId xmlns:a16="http://schemas.microsoft.com/office/drawing/2014/main" id="{00000000-0008-0000-0F00-0000B0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3" name="正方形/長方形 432">
          <a:extLst>
            <a:ext uri="{FF2B5EF4-FFF2-40B4-BE49-F238E27FC236}">
              <a16:creationId xmlns:a16="http://schemas.microsoft.com/office/drawing/2014/main" id="{00000000-0008-0000-0F00-0000B1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38" name="直線コネクタ 437">
          <a:extLst>
            <a:ext uri="{FF2B5EF4-FFF2-40B4-BE49-F238E27FC236}">
              <a16:creationId xmlns:a16="http://schemas.microsoft.com/office/drawing/2014/main" id="{00000000-0008-0000-0F00-0000B6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39" name="テキスト ボックス 438">
          <a:extLst>
            <a:ext uri="{FF2B5EF4-FFF2-40B4-BE49-F238E27FC236}">
              <a16:creationId xmlns:a16="http://schemas.microsoft.com/office/drawing/2014/main" id="{00000000-0008-0000-0F00-0000B7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1" name="テキスト ボックス 440">
          <a:extLst>
            <a:ext uri="{FF2B5EF4-FFF2-40B4-BE49-F238E27FC236}">
              <a16:creationId xmlns:a16="http://schemas.microsoft.com/office/drawing/2014/main" id="{00000000-0008-0000-0F00-0000B9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a:extLst>
            <a:ext uri="{FF2B5EF4-FFF2-40B4-BE49-F238E27FC236}">
              <a16:creationId xmlns:a16="http://schemas.microsoft.com/office/drawing/2014/main" id="{00000000-0008-0000-0F00-0000C2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60961</xdr:rowOff>
    </xdr:from>
    <xdr:to>
      <xdr:col>54</xdr:col>
      <xdr:colOff>189865</xdr:colOff>
      <xdr:row>107</xdr:row>
      <xdr:rowOff>133350</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flipV="1">
          <a:off x="10476865" y="172059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137177</xdr:rowOff>
    </xdr:from>
    <xdr:ext cx="469744" cy="259045"/>
    <xdr:sp macro="" textlink="">
      <xdr:nvSpPr>
        <xdr:cNvPr id="452" name="【市民会館】&#10;一人当たり面積最小値テキスト">
          <a:extLst>
            <a:ext uri="{FF2B5EF4-FFF2-40B4-BE49-F238E27FC236}">
              <a16:creationId xmlns:a16="http://schemas.microsoft.com/office/drawing/2014/main" id="{00000000-0008-0000-0F00-0000C4010000}"/>
            </a:ext>
          </a:extLst>
        </xdr:cNvPr>
        <xdr:cNvSpPr txBox="1"/>
      </xdr:nvSpPr>
      <xdr:spPr>
        <a:xfrm>
          <a:off x="10515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133350</xdr:rowOff>
    </xdr:from>
    <xdr:to>
      <xdr:col>55</xdr:col>
      <xdr:colOff>88900</xdr:colOff>
      <xdr:row>107</xdr:row>
      <xdr:rowOff>133350</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10388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7638</xdr:rowOff>
    </xdr:from>
    <xdr:ext cx="469744" cy="259045"/>
    <xdr:sp macro="" textlink="">
      <xdr:nvSpPr>
        <xdr:cNvPr id="454" name="【市民会館】&#10;一人当たり面積最大値テキスト">
          <a:extLst>
            <a:ext uri="{FF2B5EF4-FFF2-40B4-BE49-F238E27FC236}">
              <a16:creationId xmlns:a16="http://schemas.microsoft.com/office/drawing/2014/main" id="{00000000-0008-0000-0F00-0000C6010000}"/>
            </a:ext>
          </a:extLst>
        </xdr:cNvPr>
        <xdr:cNvSpPr txBox="1"/>
      </xdr:nvSpPr>
      <xdr:spPr>
        <a:xfrm>
          <a:off x="10515600" y="1698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60961</xdr:rowOff>
    </xdr:from>
    <xdr:to>
      <xdr:col>55</xdr:col>
      <xdr:colOff>88900</xdr:colOff>
      <xdr:row>100</xdr:row>
      <xdr:rowOff>60961</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10388600" y="1720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162577</xdr:rowOff>
    </xdr:from>
    <xdr:ext cx="469744" cy="259045"/>
    <xdr:sp macro="" textlink="">
      <xdr:nvSpPr>
        <xdr:cNvPr id="456" name="【市民会館】&#10;一人当たり面積平均値テキスト">
          <a:extLst>
            <a:ext uri="{FF2B5EF4-FFF2-40B4-BE49-F238E27FC236}">
              <a16:creationId xmlns:a16="http://schemas.microsoft.com/office/drawing/2014/main" id="{00000000-0008-0000-0F00-0000C8010000}"/>
            </a:ext>
          </a:extLst>
        </xdr:cNvPr>
        <xdr:cNvSpPr txBox="1"/>
      </xdr:nvSpPr>
      <xdr:spPr>
        <a:xfrm>
          <a:off x="10515600" y="1782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457" name="フローチャート: 判断 456">
          <a:extLst>
            <a:ext uri="{FF2B5EF4-FFF2-40B4-BE49-F238E27FC236}">
              <a16:creationId xmlns:a16="http://schemas.microsoft.com/office/drawing/2014/main" id="{00000000-0008-0000-0F00-0000C9010000}"/>
            </a:ext>
          </a:extLst>
        </xdr:cNvPr>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135889</xdr:rowOff>
    </xdr:from>
    <xdr:to>
      <xdr:col>50</xdr:col>
      <xdr:colOff>165100</xdr:colOff>
      <xdr:row>105</xdr:row>
      <xdr:rowOff>66039</xdr:rowOff>
    </xdr:to>
    <xdr:sp macro="" textlink="">
      <xdr:nvSpPr>
        <xdr:cNvPr id="458" name="フローチャート: 判断 457">
          <a:extLst>
            <a:ext uri="{FF2B5EF4-FFF2-40B4-BE49-F238E27FC236}">
              <a16:creationId xmlns:a16="http://schemas.microsoft.com/office/drawing/2014/main" id="{00000000-0008-0000-0F00-0000CA010000}"/>
            </a:ext>
          </a:extLst>
        </xdr:cNvPr>
        <xdr:cNvSpPr/>
      </xdr:nvSpPr>
      <xdr:spPr>
        <a:xfrm>
          <a:off x="9588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135889</xdr:rowOff>
    </xdr:from>
    <xdr:to>
      <xdr:col>46</xdr:col>
      <xdr:colOff>38100</xdr:colOff>
      <xdr:row>105</xdr:row>
      <xdr:rowOff>66039</xdr:rowOff>
    </xdr:to>
    <xdr:sp macro="" textlink="">
      <xdr:nvSpPr>
        <xdr:cNvPr id="459" name="フローチャート: 判断 458">
          <a:extLst>
            <a:ext uri="{FF2B5EF4-FFF2-40B4-BE49-F238E27FC236}">
              <a16:creationId xmlns:a16="http://schemas.microsoft.com/office/drawing/2014/main" id="{00000000-0008-0000-0F00-0000CB010000}"/>
            </a:ext>
          </a:extLst>
        </xdr:cNvPr>
        <xdr:cNvSpPr/>
      </xdr:nvSpPr>
      <xdr:spPr>
        <a:xfrm>
          <a:off x="8699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151130</xdr:rowOff>
    </xdr:from>
    <xdr:to>
      <xdr:col>41</xdr:col>
      <xdr:colOff>101600</xdr:colOff>
      <xdr:row>105</xdr:row>
      <xdr:rowOff>81280</xdr:rowOff>
    </xdr:to>
    <xdr:sp macro="" textlink="">
      <xdr:nvSpPr>
        <xdr:cNvPr id="460" name="フローチャート: 判断 459">
          <a:extLst>
            <a:ext uri="{FF2B5EF4-FFF2-40B4-BE49-F238E27FC236}">
              <a16:creationId xmlns:a16="http://schemas.microsoft.com/office/drawing/2014/main" id="{00000000-0008-0000-0F00-0000CC010000}"/>
            </a:ext>
          </a:extLst>
        </xdr:cNvPr>
        <xdr:cNvSpPr/>
      </xdr:nvSpPr>
      <xdr:spPr>
        <a:xfrm>
          <a:off x="7810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124461</xdr:rowOff>
    </xdr:from>
    <xdr:to>
      <xdr:col>36</xdr:col>
      <xdr:colOff>165100</xdr:colOff>
      <xdr:row>105</xdr:row>
      <xdr:rowOff>54611</xdr:rowOff>
    </xdr:to>
    <xdr:sp macro="" textlink="">
      <xdr:nvSpPr>
        <xdr:cNvPr id="461" name="フローチャート: 判断 460">
          <a:extLst>
            <a:ext uri="{FF2B5EF4-FFF2-40B4-BE49-F238E27FC236}">
              <a16:creationId xmlns:a16="http://schemas.microsoft.com/office/drawing/2014/main" id="{00000000-0008-0000-0F00-0000CD010000}"/>
            </a:ext>
          </a:extLst>
        </xdr:cNvPr>
        <xdr:cNvSpPr/>
      </xdr:nvSpPr>
      <xdr:spPr>
        <a:xfrm>
          <a:off x="6921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2539</xdr:rowOff>
    </xdr:from>
    <xdr:to>
      <xdr:col>55</xdr:col>
      <xdr:colOff>50800</xdr:colOff>
      <xdr:row>105</xdr:row>
      <xdr:rowOff>104139</xdr:rowOff>
    </xdr:to>
    <xdr:sp macro="" textlink="">
      <xdr:nvSpPr>
        <xdr:cNvPr id="467" name="楕円 466">
          <a:extLst>
            <a:ext uri="{FF2B5EF4-FFF2-40B4-BE49-F238E27FC236}">
              <a16:creationId xmlns:a16="http://schemas.microsoft.com/office/drawing/2014/main" id="{00000000-0008-0000-0F00-0000D3010000}"/>
            </a:ext>
          </a:extLst>
        </xdr:cNvPr>
        <xdr:cNvSpPr/>
      </xdr:nvSpPr>
      <xdr:spPr>
        <a:xfrm>
          <a:off x="104267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152416</xdr:rowOff>
    </xdr:from>
    <xdr:ext cx="469744" cy="259045"/>
    <xdr:sp macro="" textlink="">
      <xdr:nvSpPr>
        <xdr:cNvPr id="468" name="【市民会館】&#10;一人当たり面積該当値テキスト">
          <a:extLst>
            <a:ext uri="{FF2B5EF4-FFF2-40B4-BE49-F238E27FC236}">
              <a16:creationId xmlns:a16="http://schemas.microsoft.com/office/drawing/2014/main" id="{00000000-0008-0000-0F00-0000D4010000}"/>
            </a:ext>
          </a:extLst>
        </xdr:cNvPr>
        <xdr:cNvSpPr txBox="1"/>
      </xdr:nvSpPr>
      <xdr:spPr>
        <a:xfrm>
          <a:off x="10515600" y="17983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13970</xdr:rowOff>
    </xdr:from>
    <xdr:to>
      <xdr:col>50</xdr:col>
      <xdr:colOff>165100</xdr:colOff>
      <xdr:row>105</xdr:row>
      <xdr:rowOff>115570</xdr:rowOff>
    </xdr:to>
    <xdr:sp macro="" textlink="">
      <xdr:nvSpPr>
        <xdr:cNvPr id="469" name="楕円 468">
          <a:extLst>
            <a:ext uri="{FF2B5EF4-FFF2-40B4-BE49-F238E27FC236}">
              <a16:creationId xmlns:a16="http://schemas.microsoft.com/office/drawing/2014/main" id="{00000000-0008-0000-0F00-0000D5010000}"/>
            </a:ext>
          </a:extLst>
        </xdr:cNvPr>
        <xdr:cNvSpPr/>
      </xdr:nvSpPr>
      <xdr:spPr>
        <a:xfrm>
          <a:off x="9588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53339</xdr:rowOff>
    </xdr:from>
    <xdr:to>
      <xdr:col>55</xdr:col>
      <xdr:colOff>0</xdr:colOff>
      <xdr:row>105</xdr:row>
      <xdr:rowOff>64770</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flipV="1">
          <a:off x="9639300" y="1805558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21589</xdr:rowOff>
    </xdr:from>
    <xdr:to>
      <xdr:col>46</xdr:col>
      <xdr:colOff>38100</xdr:colOff>
      <xdr:row>105</xdr:row>
      <xdr:rowOff>123189</xdr:rowOff>
    </xdr:to>
    <xdr:sp macro="" textlink="">
      <xdr:nvSpPr>
        <xdr:cNvPr id="471" name="楕円 470">
          <a:extLst>
            <a:ext uri="{FF2B5EF4-FFF2-40B4-BE49-F238E27FC236}">
              <a16:creationId xmlns:a16="http://schemas.microsoft.com/office/drawing/2014/main" id="{00000000-0008-0000-0F00-0000D7010000}"/>
            </a:ext>
          </a:extLst>
        </xdr:cNvPr>
        <xdr:cNvSpPr/>
      </xdr:nvSpPr>
      <xdr:spPr>
        <a:xfrm>
          <a:off x="8699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64770</xdr:rowOff>
    </xdr:from>
    <xdr:to>
      <xdr:col>50</xdr:col>
      <xdr:colOff>114300</xdr:colOff>
      <xdr:row>105</xdr:row>
      <xdr:rowOff>72389</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flipV="1">
          <a:off x="8750300" y="180670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33020</xdr:rowOff>
    </xdr:from>
    <xdr:to>
      <xdr:col>41</xdr:col>
      <xdr:colOff>101600</xdr:colOff>
      <xdr:row>105</xdr:row>
      <xdr:rowOff>134620</xdr:rowOff>
    </xdr:to>
    <xdr:sp macro="" textlink="">
      <xdr:nvSpPr>
        <xdr:cNvPr id="473" name="楕円 472">
          <a:extLst>
            <a:ext uri="{FF2B5EF4-FFF2-40B4-BE49-F238E27FC236}">
              <a16:creationId xmlns:a16="http://schemas.microsoft.com/office/drawing/2014/main" id="{00000000-0008-0000-0F00-0000D9010000}"/>
            </a:ext>
          </a:extLst>
        </xdr:cNvPr>
        <xdr:cNvSpPr/>
      </xdr:nvSpPr>
      <xdr:spPr>
        <a:xfrm>
          <a:off x="7810500" y="180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72389</xdr:rowOff>
    </xdr:from>
    <xdr:to>
      <xdr:col>45</xdr:col>
      <xdr:colOff>177800</xdr:colOff>
      <xdr:row>105</xdr:row>
      <xdr:rowOff>83820</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flipV="1">
          <a:off x="7861300" y="180746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82566</xdr:rowOff>
    </xdr:from>
    <xdr:ext cx="469744" cy="259045"/>
    <xdr:sp macro="" textlink="">
      <xdr:nvSpPr>
        <xdr:cNvPr id="475" name="n_1aveValue【市民会館】&#10;一人当たり面積">
          <a:extLst>
            <a:ext uri="{FF2B5EF4-FFF2-40B4-BE49-F238E27FC236}">
              <a16:creationId xmlns:a16="http://schemas.microsoft.com/office/drawing/2014/main" id="{00000000-0008-0000-0F00-0000DB010000}"/>
            </a:ext>
          </a:extLst>
        </xdr:cNvPr>
        <xdr:cNvSpPr txBox="1"/>
      </xdr:nvSpPr>
      <xdr:spPr>
        <a:xfrm>
          <a:off x="9391727"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82566</xdr:rowOff>
    </xdr:from>
    <xdr:ext cx="469744" cy="259045"/>
    <xdr:sp macro="" textlink="">
      <xdr:nvSpPr>
        <xdr:cNvPr id="476" name="n_2aveValue【市民会館】&#10;一人当たり面積">
          <a:extLst>
            <a:ext uri="{FF2B5EF4-FFF2-40B4-BE49-F238E27FC236}">
              <a16:creationId xmlns:a16="http://schemas.microsoft.com/office/drawing/2014/main" id="{00000000-0008-0000-0F00-0000DC010000}"/>
            </a:ext>
          </a:extLst>
        </xdr:cNvPr>
        <xdr:cNvSpPr txBox="1"/>
      </xdr:nvSpPr>
      <xdr:spPr>
        <a:xfrm>
          <a:off x="8515427"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97807</xdr:rowOff>
    </xdr:from>
    <xdr:ext cx="469744" cy="259045"/>
    <xdr:sp macro="" textlink="">
      <xdr:nvSpPr>
        <xdr:cNvPr id="477" name="n_3aveValue【市民会館】&#10;一人当たり面積">
          <a:extLst>
            <a:ext uri="{FF2B5EF4-FFF2-40B4-BE49-F238E27FC236}">
              <a16:creationId xmlns:a16="http://schemas.microsoft.com/office/drawing/2014/main" id="{00000000-0008-0000-0F00-0000DD010000}"/>
            </a:ext>
          </a:extLst>
        </xdr:cNvPr>
        <xdr:cNvSpPr txBox="1"/>
      </xdr:nvSpPr>
      <xdr:spPr>
        <a:xfrm>
          <a:off x="76264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71138</xdr:rowOff>
    </xdr:from>
    <xdr:ext cx="469744" cy="259045"/>
    <xdr:sp macro="" textlink="">
      <xdr:nvSpPr>
        <xdr:cNvPr id="478" name="n_4aveValue【市民会館】&#10;一人当たり面積">
          <a:extLst>
            <a:ext uri="{FF2B5EF4-FFF2-40B4-BE49-F238E27FC236}">
              <a16:creationId xmlns:a16="http://schemas.microsoft.com/office/drawing/2014/main" id="{00000000-0008-0000-0F00-0000DE010000}"/>
            </a:ext>
          </a:extLst>
        </xdr:cNvPr>
        <xdr:cNvSpPr txBox="1"/>
      </xdr:nvSpPr>
      <xdr:spPr>
        <a:xfrm>
          <a:off x="6737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106697</xdr:rowOff>
    </xdr:from>
    <xdr:ext cx="469744" cy="259045"/>
    <xdr:sp macro="" textlink="">
      <xdr:nvSpPr>
        <xdr:cNvPr id="479" name="n_1mainValue【市民会館】&#10;一人当たり面積">
          <a:extLst>
            <a:ext uri="{FF2B5EF4-FFF2-40B4-BE49-F238E27FC236}">
              <a16:creationId xmlns:a16="http://schemas.microsoft.com/office/drawing/2014/main" id="{00000000-0008-0000-0F00-0000DF010000}"/>
            </a:ext>
          </a:extLst>
        </xdr:cNvPr>
        <xdr:cNvSpPr txBox="1"/>
      </xdr:nvSpPr>
      <xdr:spPr>
        <a:xfrm>
          <a:off x="9391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114316</xdr:rowOff>
    </xdr:from>
    <xdr:ext cx="469744" cy="259045"/>
    <xdr:sp macro="" textlink="">
      <xdr:nvSpPr>
        <xdr:cNvPr id="480" name="n_2mainValue【市民会館】&#10;一人当たり面積">
          <a:extLst>
            <a:ext uri="{FF2B5EF4-FFF2-40B4-BE49-F238E27FC236}">
              <a16:creationId xmlns:a16="http://schemas.microsoft.com/office/drawing/2014/main" id="{00000000-0008-0000-0F00-0000E0010000}"/>
            </a:ext>
          </a:extLst>
        </xdr:cNvPr>
        <xdr:cNvSpPr txBox="1"/>
      </xdr:nvSpPr>
      <xdr:spPr>
        <a:xfrm>
          <a:off x="8515427"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125747</xdr:rowOff>
    </xdr:from>
    <xdr:ext cx="469744" cy="259045"/>
    <xdr:sp macro="" textlink="">
      <xdr:nvSpPr>
        <xdr:cNvPr id="481" name="n_3mainValue【市民会館】&#10;一人当たり面積">
          <a:extLst>
            <a:ext uri="{FF2B5EF4-FFF2-40B4-BE49-F238E27FC236}">
              <a16:creationId xmlns:a16="http://schemas.microsoft.com/office/drawing/2014/main" id="{00000000-0008-0000-0F00-0000E1010000}"/>
            </a:ext>
          </a:extLst>
        </xdr:cNvPr>
        <xdr:cNvSpPr txBox="1"/>
      </xdr:nvSpPr>
      <xdr:spPr>
        <a:xfrm>
          <a:off x="7626427" y="1812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2" name="正方形/長方形 481">
          <a:extLst>
            <a:ext uri="{FF2B5EF4-FFF2-40B4-BE49-F238E27FC236}">
              <a16:creationId xmlns:a16="http://schemas.microsoft.com/office/drawing/2014/main" id="{00000000-0008-0000-0F00-0000E2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3" name="正方形/長方形 482">
          <a:extLst>
            <a:ext uri="{FF2B5EF4-FFF2-40B4-BE49-F238E27FC236}">
              <a16:creationId xmlns:a16="http://schemas.microsoft.com/office/drawing/2014/main" id="{00000000-0008-0000-0F00-0000E3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4" name="正方形/長方形 483">
          <a:extLst>
            <a:ext uri="{FF2B5EF4-FFF2-40B4-BE49-F238E27FC236}">
              <a16:creationId xmlns:a16="http://schemas.microsoft.com/office/drawing/2014/main" id="{00000000-0008-0000-0F00-0000E4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5" name="正方形/長方形 484">
          <a:extLst>
            <a:ext uri="{FF2B5EF4-FFF2-40B4-BE49-F238E27FC236}">
              <a16:creationId xmlns:a16="http://schemas.microsoft.com/office/drawing/2014/main" id="{00000000-0008-0000-0F00-0000E5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6" name="正方形/長方形 485">
          <a:extLst>
            <a:ext uri="{FF2B5EF4-FFF2-40B4-BE49-F238E27FC236}">
              <a16:creationId xmlns:a16="http://schemas.microsoft.com/office/drawing/2014/main" id="{00000000-0008-0000-0F00-0000E6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7" name="正方形/長方形 486">
          <a:extLst>
            <a:ext uri="{FF2B5EF4-FFF2-40B4-BE49-F238E27FC236}">
              <a16:creationId xmlns:a16="http://schemas.microsoft.com/office/drawing/2014/main" id="{00000000-0008-0000-0F00-0000E7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8" name="正方形/長方形 487">
          <a:extLst>
            <a:ext uri="{FF2B5EF4-FFF2-40B4-BE49-F238E27FC236}">
              <a16:creationId xmlns:a16="http://schemas.microsoft.com/office/drawing/2014/main" id="{00000000-0008-0000-0F00-0000E8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9" name="正方形/長方形 488">
          <a:extLst>
            <a:ext uri="{FF2B5EF4-FFF2-40B4-BE49-F238E27FC236}">
              <a16:creationId xmlns:a16="http://schemas.microsoft.com/office/drawing/2014/main" id="{00000000-0008-0000-0F00-0000E9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90" name="正方形/長方形 489">
          <a:extLst>
            <a:ext uri="{FF2B5EF4-FFF2-40B4-BE49-F238E27FC236}">
              <a16:creationId xmlns:a16="http://schemas.microsoft.com/office/drawing/2014/main" id="{00000000-0008-0000-0F00-0000EA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4" name="正方形/長方形 503">
          <a:extLst>
            <a:ext uri="{FF2B5EF4-FFF2-40B4-BE49-F238E27FC236}">
              <a16:creationId xmlns:a16="http://schemas.microsoft.com/office/drawing/2014/main" id="{00000000-0008-0000-0F00-0000F8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5" name="正方形/長方形 504">
          <a:extLst>
            <a:ext uri="{FF2B5EF4-FFF2-40B4-BE49-F238E27FC236}">
              <a16:creationId xmlns:a16="http://schemas.microsoft.com/office/drawing/2014/main" id="{00000000-0008-0000-0F00-0000F9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1" name="【保健センター・保健所】&#10;有形固定資産減価償却率グラフ枠">
          <a:extLst>
            <a:ext uri="{FF2B5EF4-FFF2-40B4-BE49-F238E27FC236}">
              <a16:creationId xmlns:a16="http://schemas.microsoft.com/office/drawing/2014/main" id="{00000000-0008-0000-0F00-000009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152400</xdr:rowOff>
    </xdr:from>
    <xdr:to>
      <xdr:col>85</xdr:col>
      <xdr:colOff>126364</xdr:colOff>
      <xdr:row>64</xdr:row>
      <xdr:rowOff>76200</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flipV="1">
          <a:off x="16318864" y="94107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23" name="【保健センター・保健所】&#10;有形固定資産減価償却率最小値テキスト">
          <a:extLst>
            <a:ext uri="{FF2B5EF4-FFF2-40B4-BE49-F238E27FC236}">
              <a16:creationId xmlns:a16="http://schemas.microsoft.com/office/drawing/2014/main" id="{00000000-0008-0000-0F00-00000B020000}"/>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99077</xdr:rowOff>
    </xdr:from>
    <xdr:ext cx="405111" cy="259045"/>
    <xdr:sp macro="" textlink="">
      <xdr:nvSpPr>
        <xdr:cNvPr id="525" name="【保健センター・保健所】&#10;有形固定資産減価償却率最大値テキスト">
          <a:extLst>
            <a:ext uri="{FF2B5EF4-FFF2-40B4-BE49-F238E27FC236}">
              <a16:creationId xmlns:a16="http://schemas.microsoft.com/office/drawing/2014/main" id="{00000000-0008-0000-0F00-00000D020000}"/>
            </a:ext>
          </a:extLst>
        </xdr:cNvPr>
        <xdr:cNvSpPr txBox="1"/>
      </xdr:nvSpPr>
      <xdr:spPr>
        <a:xfrm>
          <a:off x="16357600" y="918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152400</xdr:rowOff>
    </xdr:from>
    <xdr:to>
      <xdr:col>86</xdr:col>
      <xdr:colOff>25400</xdr:colOff>
      <xdr:row>54</xdr:row>
      <xdr:rowOff>152400</xdr:rowOff>
    </xdr:to>
    <xdr:cxnSp macro="">
      <xdr:nvCxnSpPr>
        <xdr:cNvPr id="526" name="直線コネクタ 525">
          <a:extLst>
            <a:ext uri="{FF2B5EF4-FFF2-40B4-BE49-F238E27FC236}">
              <a16:creationId xmlns:a16="http://schemas.microsoft.com/office/drawing/2014/main" id="{00000000-0008-0000-0F00-00000E020000}"/>
            </a:ext>
          </a:extLst>
        </xdr:cNvPr>
        <xdr:cNvCxnSpPr/>
      </xdr:nvCxnSpPr>
      <xdr:spPr>
        <a:xfrm>
          <a:off x="16230600" y="941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148607</xdr:rowOff>
    </xdr:from>
    <xdr:ext cx="405111" cy="259045"/>
    <xdr:sp macro="" textlink="">
      <xdr:nvSpPr>
        <xdr:cNvPr id="527" name="【保健センター・保健所】&#10;有形固定資産減価償却率平均値テキスト">
          <a:extLst>
            <a:ext uri="{FF2B5EF4-FFF2-40B4-BE49-F238E27FC236}">
              <a16:creationId xmlns:a16="http://schemas.microsoft.com/office/drawing/2014/main" id="{00000000-0008-0000-0F00-00000F020000}"/>
            </a:ext>
          </a:extLst>
        </xdr:cNvPr>
        <xdr:cNvSpPr txBox="1"/>
      </xdr:nvSpPr>
      <xdr:spPr>
        <a:xfrm>
          <a:off x="16357600" y="10092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528" name="フローチャート: 判断 527">
          <a:extLst>
            <a:ext uri="{FF2B5EF4-FFF2-40B4-BE49-F238E27FC236}">
              <a16:creationId xmlns:a16="http://schemas.microsoft.com/office/drawing/2014/main" id="{00000000-0008-0000-0F00-000010020000}"/>
            </a:ext>
          </a:extLst>
        </xdr:cNvPr>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73025</xdr:rowOff>
    </xdr:from>
    <xdr:to>
      <xdr:col>81</xdr:col>
      <xdr:colOff>101600</xdr:colOff>
      <xdr:row>59</xdr:row>
      <xdr:rowOff>3175</xdr:rowOff>
    </xdr:to>
    <xdr:sp macro="" textlink="">
      <xdr:nvSpPr>
        <xdr:cNvPr id="529" name="フローチャート: 判断 528">
          <a:extLst>
            <a:ext uri="{FF2B5EF4-FFF2-40B4-BE49-F238E27FC236}">
              <a16:creationId xmlns:a16="http://schemas.microsoft.com/office/drawing/2014/main" id="{00000000-0008-0000-0F00-000011020000}"/>
            </a:ext>
          </a:extLst>
        </xdr:cNvPr>
        <xdr:cNvSpPr/>
      </xdr:nvSpPr>
      <xdr:spPr>
        <a:xfrm>
          <a:off x="15430500" y="1001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40640</xdr:rowOff>
    </xdr:from>
    <xdr:to>
      <xdr:col>76</xdr:col>
      <xdr:colOff>165100</xdr:colOff>
      <xdr:row>58</xdr:row>
      <xdr:rowOff>142240</xdr:rowOff>
    </xdr:to>
    <xdr:sp macro="" textlink="">
      <xdr:nvSpPr>
        <xdr:cNvPr id="530" name="フローチャート: 判断 529">
          <a:extLst>
            <a:ext uri="{FF2B5EF4-FFF2-40B4-BE49-F238E27FC236}">
              <a16:creationId xmlns:a16="http://schemas.microsoft.com/office/drawing/2014/main" id="{00000000-0008-0000-0F00-000012020000}"/>
            </a:ext>
          </a:extLst>
        </xdr:cNvPr>
        <xdr:cNvSpPr/>
      </xdr:nvSpPr>
      <xdr:spPr>
        <a:xfrm>
          <a:off x="14541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114935</xdr:rowOff>
    </xdr:from>
    <xdr:to>
      <xdr:col>72</xdr:col>
      <xdr:colOff>38100</xdr:colOff>
      <xdr:row>59</xdr:row>
      <xdr:rowOff>45085</xdr:rowOff>
    </xdr:to>
    <xdr:sp macro="" textlink="">
      <xdr:nvSpPr>
        <xdr:cNvPr id="531" name="フローチャート: 判断 530">
          <a:extLst>
            <a:ext uri="{FF2B5EF4-FFF2-40B4-BE49-F238E27FC236}">
              <a16:creationId xmlns:a16="http://schemas.microsoft.com/office/drawing/2014/main" id="{00000000-0008-0000-0F00-000013020000}"/>
            </a:ext>
          </a:extLst>
        </xdr:cNvPr>
        <xdr:cNvSpPr/>
      </xdr:nvSpPr>
      <xdr:spPr>
        <a:xfrm>
          <a:off x="13652500" y="1005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107315</xdr:rowOff>
    </xdr:from>
    <xdr:to>
      <xdr:col>67</xdr:col>
      <xdr:colOff>101600</xdr:colOff>
      <xdr:row>59</xdr:row>
      <xdr:rowOff>37465</xdr:rowOff>
    </xdr:to>
    <xdr:sp macro="" textlink="">
      <xdr:nvSpPr>
        <xdr:cNvPr id="532" name="フローチャート: 判断 531">
          <a:extLst>
            <a:ext uri="{FF2B5EF4-FFF2-40B4-BE49-F238E27FC236}">
              <a16:creationId xmlns:a16="http://schemas.microsoft.com/office/drawing/2014/main" id="{00000000-0008-0000-0F00-000014020000}"/>
            </a:ext>
          </a:extLst>
        </xdr:cNvPr>
        <xdr:cNvSpPr/>
      </xdr:nvSpPr>
      <xdr:spPr>
        <a:xfrm>
          <a:off x="12763500" y="100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29210</xdr:rowOff>
    </xdr:from>
    <xdr:to>
      <xdr:col>85</xdr:col>
      <xdr:colOff>177800</xdr:colOff>
      <xdr:row>58</xdr:row>
      <xdr:rowOff>130810</xdr:rowOff>
    </xdr:to>
    <xdr:sp macro="" textlink="">
      <xdr:nvSpPr>
        <xdr:cNvPr id="538" name="楕円 537">
          <a:extLst>
            <a:ext uri="{FF2B5EF4-FFF2-40B4-BE49-F238E27FC236}">
              <a16:creationId xmlns:a16="http://schemas.microsoft.com/office/drawing/2014/main" id="{00000000-0008-0000-0F00-00001A020000}"/>
            </a:ext>
          </a:extLst>
        </xdr:cNvPr>
        <xdr:cNvSpPr/>
      </xdr:nvSpPr>
      <xdr:spPr>
        <a:xfrm>
          <a:off x="162687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52087</xdr:rowOff>
    </xdr:from>
    <xdr:ext cx="405111" cy="259045"/>
    <xdr:sp macro="" textlink="">
      <xdr:nvSpPr>
        <xdr:cNvPr id="539" name="【保健センター・保健所】&#10;有形固定資産減価償却率該当値テキスト">
          <a:extLst>
            <a:ext uri="{FF2B5EF4-FFF2-40B4-BE49-F238E27FC236}">
              <a16:creationId xmlns:a16="http://schemas.microsoft.com/office/drawing/2014/main" id="{00000000-0008-0000-0F00-00001B020000}"/>
            </a:ext>
          </a:extLst>
        </xdr:cNvPr>
        <xdr:cNvSpPr txBox="1"/>
      </xdr:nvSpPr>
      <xdr:spPr>
        <a:xfrm>
          <a:off x="16357600"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130175</xdr:rowOff>
    </xdr:from>
    <xdr:to>
      <xdr:col>81</xdr:col>
      <xdr:colOff>101600</xdr:colOff>
      <xdr:row>58</xdr:row>
      <xdr:rowOff>60325</xdr:rowOff>
    </xdr:to>
    <xdr:sp macro="" textlink="">
      <xdr:nvSpPr>
        <xdr:cNvPr id="540" name="楕円 539">
          <a:extLst>
            <a:ext uri="{FF2B5EF4-FFF2-40B4-BE49-F238E27FC236}">
              <a16:creationId xmlns:a16="http://schemas.microsoft.com/office/drawing/2014/main" id="{00000000-0008-0000-0F00-00001C020000}"/>
            </a:ext>
          </a:extLst>
        </xdr:cNvPr>
        <xdr:cNvSpPr/>
      </xdr:nvSpPr>
      <xdr:spPr>
        <a:xfrm>
          <a:off x="15430500" y="99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9525</xdr:rowOff>
    </xdr:from>
    <xdr:to>
      <xdr:col>85</xdr:col>
      <xdr:colOff>127000</xdr:colOff>
      <xdr:row>58</xdr:row>
      <xdr:rowOff>80010</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15481300" y="9953625"/>
          <a:ext cx="8382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92075</xdr:rowOff>
    </xdr:from>
    <xdr:to>
      <xdr:col>76</xdr:col>
      <xdr:colOff>165100</xdr:colOff>
      <xdr:row>58</xdr:row>
      <xdr:rowOff>22225</xdr:rowOff>
    </xdr:to>
    <xdr:sp macro="" textlink="">
      <xdr:nvSpPr>
        <xdr:cNvPr id="542" name="楕円 541">
          <a:extLst>
            <a:ext uri="{FF2B5EF4-FFF2-40B4-BE49-F238E27FC236}">
              <a16:creationId xmlns:a16="http://schemas.microsoft.com/office/drawing/2014/main" id="{00000000-0008-0000-0F00-00001E020000}"/>
            </a:ext>
          </a:extLst>
        </xdr:cNvPr>
        <xdr:cNvSpPr/>
      </xdr:nvSpPr>
      <xdr:spPr>
        <a:xfrm>
          <a:off x="14541500" y="986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142875</xdr:rowOff>
    </xdr:from>
    <xdr:to>
      <xdr:col>81</xdr:col>
      <xdr:colOff>50800</xdr:colOff>
      <xdr:row>58</xdr:row>
      <xdr:rowOff>9525</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a:off x="14592300" y="99155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53975</xdr:rowOff>
    </xdr:from>
    <xdr:to>
      <xdr:col>72</xdr:col>
      <xdr:colOff>38100</xdr:colOff>
      <xdr:row>57</xdr:row>
      <xdr:rowOff>155575</xdr:rowOff>
    </xdr:to>
    <xdr:sp macro="" textlink="">
      <xdr:nvSpPr>
        <xdr:cNvPr id="544" name="楕円 543">
          <a:extLst>
            <a:ext uri="{FF2B5EF4-FFF2-40B4-BE49-F238E27FC236}">
              <a16:creationId xmlns:a16="http://schemas.microsoft.com/office/drawing/2014/main" id="{00000000-0008-0000-0F00-000020020000}"/>
            </a:ext>
          </a:extLst>
        </xdr:cNvPr>
        <xdr:cNvSpPr/>
      </xdr:nvSpPr>
      <xdr:spPr>
        <a:xfrm>
          <a:off x="13652500" y="982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104775</xdr:rowOff>
    </xdr:from>
    <xdr:to>
      <xdr:col>76</xdr:col>
      <xdr:colOff>114300</xdr:colOff>
      <xdr:row>57</xdr:row>
      <xdr:rowOff>142875</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a:off x="13703300" y="98774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42545</xdr:rowOff>
    </xdr:from>
    <xdr:to>
      <xdr:col>67</xdr:col>
      <xdr:colOff>101600</xdr:colOff>
      <xdr:row>57</xdr:row>
      <xdr:rowOff>144145</xdr:rowOff>
    </xdr:to>
    <xdr:sp macro="" textlink="">
      <xdr:nvSpPr>
        <xdr:cNvPr id="546" name="楕円 545">
          <a:extLst>
            <a:ext uri="{FF2B5EF4-FFF2-40B4-BE49-F238E27FC236}">
              <a16:creationId xmlns:a16="http://schemas.microsoft.com/office/drawing/2014/main" id="{00000000-0008-0000-0F00-000022020000}"/>
            </a:ext>
          </a:extLst>
        </xdr:cNvPr>
        <xdr:cNvSpPr/>
      </xdr:nvSpPr>
      <xdr:spPr>
        <a:xfrm>
          <a:off x="12763500" y="981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93345</xdr:rowOff>
    </xdr:from>
    <xdr:to>
      <xdr:col>71</xdr:col>
      <xdr:colOff>177800</xdr:colOff>
      <xdr:row>57</xdr:row>
      <xdr:rowOff>104775</xdr:rowOff>
    </xdr:to>
    <xdr:cxnSp macro="">
      <xdr:nvCxnSpPr>
        <xdr:cNvPr id="547" name="直線コネクタ 546">
          <a:extLst>
            <a:ext uri="{FF2B5EF4-FFF2-40B4-BE49-F238E27FC236}">
              <a16:creationId xmlns:a16="http://schemas.microsoft.com/office/drawing/2014/main" id="{00000000-0008-0000-0F00-000023020000}"/>
            </a:ext>
          </a:extLst>
        </xdr:cNvPr>
        <xdr:cNvCxnSpPr/>
      </xdr:nvCxnSpPr>
      <xdr:spPr>
        <a:xfrm>
          <a:off x="12814300" y="98659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165752</xdr:rowOff>
    </xdr:from>
    <xdr:ext cx="405111" cy="259045"/>
    <xdr:sp macro="" textlink="">
      <xdr:nvSpPr>
        <xdr:cNvPr id="548" name="n_1aveValue【保健センター・保健所】&#10;有形固定資産減価償却率">
          <a:extLst>
            <a:ext uri="{FF2B5EF4-FFF2-40B4-BE49-F238E27FC236}">
              <a16:creationId xmlns:a16="http://schemas.microsoft.com/office/drawing/2014/main" id="{00000000-0008-0000-0F00-000024020000}"/>
            </a:ext>
          </a:extLst>
        </xdr:cNvPr>
        <xdr:cNvSpPr txBox="1"/>
      </xdr:nvSpPr>
      <xdr:spPr>
        <a:xfrm>
          <a:off x="15266044" y="10109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133367</xdr:rowOff>
    </xdr:from>
    <xdr:ext cx="405111" cy="259045"/>
    <xdr:sp macro="" textlink="">
      <xdr:nvSpPr>
        <xdr:cNvPr id="549" name="n_2aveValue【保健センター・保健所】&#10;有形固定資産減価償却率">
          <a:extLst>
            <a:ext uri="{FF2B5EF4-FFF2-40B4-BE49-F238E27FC236}">
              <a16:creationId xmlns:a16="http://schemas.microsoft.com/office/drawing/2014/main" id="{00000000-0008-0000-0F00-000025020000}"/>
            </a:ext>
          </a:extLst>
        </xdr:cNvPr>
        <xdr:cNvSpPr txBox="1"/>
      </xdr:nvSpPr>
      <xdr:spPr>
        <a:xfrm>
          <a:off x="143897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36212</xdr:rowOff>
    </xdr:from>
    <xdr:ext cx="405111" cy="259045"/>
    <xdr:sp macro="" textlink="">
      <xdr:nvSpPr>
        <xdr:cNvPr id="550" name="n_3aveValue【保健センター・保健所】&#10;有形固定資産減価償却率">
          <a:extLst>
            <a:ext uri="{FF2B5EF4-FFF2-40B4-BE49-F238E27FC236}">
              <a16:creationId xmlns:a16="http://schemas.microsoft.com/office/drawing/2014/main" id="{00000000-0008-0000-0F00-000026020000}"/>
            </a:ext>
          </a:extLst>
        </xdr:cNvPr>
        <xdr:cNvSpPr txBox="1"/>
      </xdr:nvSpPr>
      <xdr:spPr>
        <a:xfrm>
          <a:off x="13500744" y="1015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28592</xdr:rowOff>
    </xdr:from>
    <xdr:ext cx="405111" cy="259045"/>
    <xdr:sp macro="" textlink="">
      <xdr:nvSpPr>
        <xdr:cNvPr id="551" name="n_4aveValue【保健センター・保健所】&#10;有形固定資産減価償却率">
          <a:extLst>
            <a:ext uri="{FF2B5EF4-FFF2-40B4-BE49-F238E27FC236}">
              <a16:creationId xmlns:a16="http://schemas.microsoft.com/office/drawing/2014/main" id="{00000000-0008-0000-0F00-000027020000}"/>
            </a:ext>
          </a:extLst>
        </xdr:cNvPr>
        <xdr:cNvSpPr txBox="1"/>
      </xdr:nvSpPr>
      <xdr:spPr>
        <a:xfrm>
          <a:off x="12611744" y="10144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76852</xdr:rowOff>
    </xdr:from>
    <xdr:ext cx="405111" cy="259045"/>
    <xdr:sp macro="" textlink="">
      <xdr:nvSpPr>
        <xdr:cNvPr id="552" name="n_1mainValue【保健センター・保健所】&#10;有形固定資産減価償却率">
          <a:extLst>
            <a:ext uri="{FF2B5EF4-FFF2-40B4-BE49-F238E27FC236}">
              <a16:creationId xmlns:a16="http://schemas.microsoft.com/office/drawing/2014/main" id="{00000000-0008-0000-0F00-000028020000}"/>
            </a:ext>
          </a:extLst>
        </xdr:cNvPr>
        <xdr:cNvSpPr txBox="1"/>
      </xdr:nvSpPr>
      <xdr:spPr>
        <a:xfrm>
          <a:off x="15266044" y="967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38752</xdr:rowOff>
    </xdr:from>
    <xdr:ext cx="405111" cy="259045"/>
    <xdr:sp macro="" textlink="">
      <xdr:nvSpPr>
        <xdr:cNvPr id="553" name="n_2mainValue【保健センター・保健所】&#10;有形固定資産減価償却率">
          <a:extLst>
            <a:ext uri="{FF2B5EF4-FFF2-40B4-BE49-F238E27FC236}">
              <a16:creationId xmlns:a16="http://schemas.microsoft.com/office/drawing/2014/main" id="{00000000-0008-0000-0F00-000029020000}"/>
            </a:ext>
          </a:extLst>
        </xdr:cNvPr>
        <xdr:cNvSpPr txBox="1"/>
      </xdr:nvSpPr>
      <xdr:spPr>
        <a:xfrm>
          <a:off x="14389744" y="963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652</xdr:rowOff>
    </xdr:from>
    <xdr:ext cx="405111" cy="259045"/>
    <xdr:sp macro="" textlink="">
      <xdr:nvSpPr>
        <xdr:cNvPr id="554" name="n_3mainValue【保健センター・保健所】&#10;有形固定資産減価償却率">
          <a:extLst>
            <a:ext uri="{FF2B5EF4-FFF2-40B4-BE49-F238E27FC236}">
              <a16:creationId xmlns:a16="http://schemas.microsoft.com/office/drawing/2014/main" id="{00000000-0008-0000-0F00-00002A020000}"/>
            </a:ext>
          </a:extLst>
        </xdr:cNvPr>
        <xdr:cNvSpPr txBox="1"/>
      </xdr:nvSpPr>
      <xdr:spPr>
        <a:xfrm>
          <a:off x="13500744" y="960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160672</xdr:rowOff>
    </xdr:from>
    <xdr:ext cx="405111" cy="259045"/>
    <xdr:sp macro="" textlink="">
      <xdr:nvSpPr>
        <xdr:cNvPr id="555" name="n_4mainValue【保健センター・保健所】&#10;有形固定資産減価償却率">
          <a:extLst>
            <a:ext uri="{FF2B5EF4-FFF2-40B4-BE49-F238E27FC236}">
              <a16:creationId xmlns:a16="http://schemas.microsoft.com/office/drawing/2014/main" id="{00000000-0008-0000-0F00-00002B020000}"/>
            </a:ext>
          </a:extLst>
        </xdr:cNvPr>
        <xdr:cNvSpPr txBox="1"/>
      </xdr:nvSpPr>
      <xdr:spPr>
        <a:xfrm>
          <a:off x="12611744" y="959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2" name="正方形/長方形 561">
          <a:extLst>
            <a:ext uri="{FF2B5EF4-FFF2-40B4-BE49-F238E27FC236}">
              <a16:creationId xmlns:a16="http://schemas.microsoft.com/office/drawing/2014/main" id="{00000000-0008-0000-0F00-000032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3" name="正方形/長方形 562">
          <a:extLst>
            <a:ext uri="{FF2B5EF4-FFF2-40B4-BE49-F238E27FC236}">
              <a16:creationId xmlns:a16="http://schemas.microsoft.com/office/drawing/2014/main" id="{00000000-0008-0000-0F00-000033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3" name="テキスト ボックス 572">
          <a:extLst>
            <a:ext uri="{FF2B5EF4-FFF2-40B4-BE49-F238E27FC236}">
              <a16:creationId xmlns:a16="http://schemas.microsoft.com/office/drawing/2014/main" id="{00000000-0008-0000-0F00-00003D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5" name="テキスト ボックス 574">
          <a:extLst>
            <a:ext uri="{FF2B5EF4-FFF2-40B4-BE49-F238E27FC236}">
              <a16:creationId xmlns:a16="http://schemas.microsoft.com/office/drawing/2014/main" id="{00000000-0008-0000-0F00-00003F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6" name="【保健センター・保健所】&#10;一人当たり面積グラフ枠">
          <a:extLst>
            <a:ext uri="{FF2B5EF4-FFF2-40B4-BE49-F238E27FC236}">
              <a16:creationId xmlns:a16="http://schemas.microsoft.com/office/drawing/2014/main" id="{00000000-0008-0000-0F00-000040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139446</xdr:rowOff>
    </xdr:from>
    <xdr:to>
      <xdr:col>116</xdr:col>
      <xdr:colOff>62864</xdr:colOff>
      <xdr:row>63</xdr:row>
      <xdr:rowOff>125730</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flipV="1">
          <a:off x="22160864" y="991209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78" name="【保健センター・保健所】&#10;一人当たり面積最小値テキスト">
          <a:extLst>
            <a:ext uri="{FF2B5EF4-FFF2-40B4-BE49-F238E27FC236}">
              <a16:creationId xmlns:a16="http://schemas.microsoft.com/office/drawing/2014/main" id="{00000000-0008-0000-0F00-000042020000}"/>
            </a:ext>
          </a:extLst>
        </xdr:cNvPr>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86123</xdr:rowOff>
    </xdr:from>
    <xdr:ext cx="469744" cy="259045"/>
    <xdr:sp macro="" textlink="">
      <xdr:nvSpPr>
        <xdr:cNvPr id="580" name="【保健センター・保健所】&#10;一人当たり面積最大値テキスト">
          <a:extLst>
            <a:ext uri="{FF2B5EF4-FFF2-40B4-BE49-F238E27FC236}">
              <a16:creationId xmlns:a16="http://schemas.microsoft.com/office/drawing/2014/main" id="{00000000-0008-0000-0F00-000044020000}"/>
            </a:ext>
          </a:extLst>
        </xdr:cNvPr>
        <xdr:cNvSpPr txBox="1"/>
      </xdr:nvSpPr>
      <xdr:spPr>
        <a:xfrm>
          <a:off x="22199600" y="9687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139446</xdr:rowOff>
    </xdr:from>
    <xdr:to>
      <xdr:col>116</xdr:col>
      <xdr:colOff>152400</xdr:colOff>
      <xdr:row>57</xdr:row>
      <xdr:rowOff>139446</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a:off x="22072600" y="9912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153941</xdr:rowOff>
    </xdr:from>
    <xdr:ext cx="469744" cy="259045"/>
    <xdr:sp macro="" textlink="">
      <xdr:nvSpPr>
        <xdr:cNvPr id="582" name="【保健センター・保健所】&#10;一人当たり面積平均値テキスト">
          <a:extLst>
            <a:ext uri="{FF2B5EF4-FFF2-40B4-BE49-F238E27FC236}">
              <a16:creationId xmlns:a16="http://schemas.microsoft.com/office/drawing/2014/main" id="{00000000-0008-0000-0F00-000046020000}"/>
            </a:ext>
          </a:extLst>
        </xdr:cNvPr>
        <xdr:cNvSpPr txBox="1"/>
      </xdr:nvSpPr>
      <xdr:spPr>
        <a:xfrm>
          <a:off x="22199600" y="106123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xdr:rowOff>
    </xdr:from>
    <xdr:to>
      <xdr:col>116</xdr:col>
      <xdr:colOff>114300</xdr:colOff>
      <xdr:row>62</xdr:row>
      <xdr:rowOff>105664</xdr:rowOff>
    </xdr:to>
    <xdr:sp macro="" textlink="">
      <xdr:nvSpPr>
        <xdr:cNvPr id="583" name="フローチャート: 判断 582">
          <a:extLst>
            <a:ext uri="{FF2B5EF4-FFF2-40B4-BE49-F238E27FC236}">
              <a16:creationId xmlns:a16="http://schemas.microsoft.com/office/drawing/2014/main" id="{00000000-0008-0000-0F00-000047020000}"/>
            </a:ext>
          </a:extLst>
        </xdr:cNvPr>
        <xdr:cNvSpPr/>
      </xdr:nvSpPr>
      <xdr:spPr>
        <a:xfrm>
          <a:off x="22110700" y="1063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129794</xdr:rowOff>
    </xdr:from>
    <xdr:to>
      <xdr:col>112</xdr:col>
      <xdr:colOff>38100</xdr:colOff>
      <xdr:row>62</xdr:row>
      <xdr:rowOff>59944</xdr:rowOff>
    </xdr:to>
    <xdr:sp macro="" textlink="">
      <xdr:nvSpPr>
        <xdr:cNvPr id="584" name="フローチャート: 判断 583">
          <a:extLst>
            <a:ext uri="{FF2B5EF4-FFF2-40B4-BE49-F238E27FC236}">
              <a16:creationId xmlns:a16="http://schemas.microsoft.com/office/drawing/2014/main" id="{00000000-0008-0000-0F00-000048020000}"/>
            </a:ext>
          </a:extLst>
        </xdr:cNvPr>
        <xdr:cNvSpPr/>
      </xdr:nvSpPr>
      <xdr:spPr>
        <a:xfrm>
          <a:off x="212725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134366</xdr:rowOff>
    </xdr:from>
    <xdr:to>
      <xdr:col>107</xdr:col>
      <xdr:colOff>101600</xdr:colOff>
      <xdr:row>62</xdr:row>
      <xdr:rowOff>64516</xdr:rowOff>
    </xdr:to>
    <xdr:sp macro="" textlink="">
      <xdr:nvSpPr>
        <xdr:cNvPr id="585" name="フローチャート: 判断 584">
          <a:extLst>
            <a:ext uri="{FF2B5EF4-FFF2-40B4-BE49-F238E27FC236}">
              <a16:creationId xmlns:a16="http://schemas.microsoft.com/office/drawing/2014/main" id="{00000000-0008-0000-0F00-000049020000}"/>
            </a:ext>
          </a:extLst>
        </xdr:cNvPr>
        <xdr:cNvSpPr/>
      </xdr:nvSpPr>
      <xdr:spPr>
        <a:xfrm>
          <a:off x="20383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148082</xdr:rowOff>
    </xdr:from>
    <xdr:to>
      <xdr:col>102</xdr:col>
      <xdr:colOff>165100</xdr:colOff>
      <xdr:row>62</xdr:row>
      <xdr:rowOff>78232</xdr:rowOff>
    </xdr:to>
    <xdr:sp macro="" textlink="">
      <xdr:nvSpPr>
        <xdr:cNvPr id="586" name="フローチャート: 判断 585">
          <a:extLst>
            <a:ext uri="{FF2B5EF4-FFF2-40B4-BE49-F238E27FC236}">
              <a16:creationId xmlns:a16="http://schemas.microsoft.com/office/drawing/2014/main" id="{00000000-0008-0000-0F00-00004A020000}"/>
            </a:ext>
          </a:extLst>
        </xdr:cNvPr>
        <xdr:cNvSpPr/>
      </xdr:nvSpPr>
      <xdr:spPr>
        <a:xfrm>
          <a:off x="19494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166370</xdr:rowOff>
    </xdr:from>
    <xdr:to>
      <xdr:col>98</xdr:col>
      <xdr:colOff>38100</xdr:colOff>
      <xdr:row>62</xdr:row>
      <xdr:rowOff>96520</xdr:rowOff>
    </xdr:to>
    <xdr:sp macro="" textlink="">
      <xdr:nvSpPr>
        <xdr:cNvPr id="587" name="フローチャート: 判断 586">
          <a:extLst>
            <a:ext uri="{FF2B5EF4-FFF2-40B4-BE49-F238E27FC236}">
              <a16:creationId xmlns:a16="http://schemas.microsoft.com/office/drawing/2014/main" id="{00000000-0008-0000-0F00-00004B020000}"/>
            </a:ext>
          </a:extLst>
        </xdr:cNvPr>
        <xdr:cNvSpPr/>
      </xdr:nvSpPr>
      <xdr:spPr>
        <a:xfrm>
          <a:off x="18605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157226</xdr:rowOff>
    </xdr:from>
    <xdr:to>
      <xdr:col>116</xdr:col>
      <xdr:colOff>114300</xdr:colOff>
      <xdr:row>60</xdr:row>
      <xdr:rowOff>87376</xdr:rowOff>
    </xdr:to>
    <xdr:sp macro="" textlink="">
      <xdr:nvSpPr>
        <xdr:cNvPr id="593" name="楕円 592">
          <a:extLst>
            <a:ext uri="{FF2B5EF4-FFF2-40B4-BE49-F238E27FC236}">
              <a16:creationId xmlns:a16="http://schemas.microsoft.com/office/drawing/2014/main" id="{00000000-0008-0000-0F00-000051020000}"/>
            </a:ext>
          </a:extLst>
        </xdr:cNvPr>
        <xdr:cNvSpPr/>
      </xdr:nvSpPr>
      <xdr:spPr>
        <a:xfrm>
          <a:off x="22110700" y="1027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8653</xdr:rowOff>
    </xdr:from>
    <xdr:ext cx="469744" cy="259045"/>
    <xdr:sp macro="" textlink="">
      <xdr:nvSpPr>
        <xdr:cNvPr id="594" name="【保健センター・保健所】&#10;一人当たり面積該当値テキスト">
          <a:extLst>
            <a:ext uri="{FF2B5EF4-FFF2-40B4-BE49-F238E27FC236}">
              <a16:creationId xmlns:a16="http://schemas.microsoft.com/office/drawing/2014/main" id="{00000000-0008-0000-0F00-000052020000}"/>
            </a:ext>
          </a:extLst>
        </xdr:cNvPr>
        <xdr:cNvSpPr txBox="1"/>
      </xdr:nvSpPr>
      <xdr:spPr>
        <a:xfrm>
          <a:off x="22199600" y="1012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170942</xdr:rowOff>
    </xdr:from>
    <xdr:to>
      <xdr:col>112</xdr:col>
      <xdr:colOff>38100</xdr:colOff>
      <xdr:row>60</xdr:row>
      <xdr:rowOff>101092</xdr:rowOff>
    </xdr:to>
    <xdr:sp macro="" textlink="">
      <xdr:nvSpPr>
        <xdr:cNvPr id="595" name="楕円 594">
          <a:extLst>
            <a:ext uri="{FF2B5EF4-FFF2-40B4-BE49-F238E27FC236}">
              <a16:creationId xmlns:a16="http://schemas.microsoft.com/office/drawing/2014/main" id="{00000000-0008-0000-0F00-000053020000}"/>
            </a:ext>
          </a:extLst>
        </xdr:cNvPr>
        <xdr:cNvSpPr/>
      </xdr:nvSpPr>
      <xdr:spPr>
        <a:xfrm>
          <a:off x="21272500" y="1028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36576</xdr:rowOff>
    </xdr:from>
    <xdr:to>
      <xdr:col>116</xdr:col>
      <xdr:colOff>63500</xdr:colOff>
      <xdr:row>60</xdr:row>
      <xdr:rowOff>50292</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flipV="1">
          <a:off x="21323300" y="1032357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8636</xdr:rowOff>
    </xdr:from>
    <xdr:to>
      <xdr:col>107</xdr:col>
      <xdr:colOff>101600</xdr:colOff>
      <xdr:row>60</xdr:row>
      <xdr:rowOff>110236</xdr:rowOff>
    </xdr:to>
    <xdr:sp macro="" textlink="">
      <xdr:nvSpPr>
        <xdr:cNvPr id="597" name="楕円 596">
          <a:extLst>
            <a:ext uri="{FF2B5EF4-FFF2-40B4-BE49-F238E27FC236}">
              <a16:creationId xmlns:a16="http://schemas.microsoft.com/office/drawing/2014/main" id="{00000000-0008-0000-0F00-000055020000}"/>
            </a:ext>
          </a:extLst>
        </xdr:cNvPr>
        <xdr:cNvSpPr/>
      </xdr:nvSpPr>
      <xdr:spPr>
        <a:xfrm>
          <a:off x="20383500" y="1029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50292</xdr:rowOff>
    </xdr:from>
    <xdr:to>
      <xdr:col>111</xdr:col>
      <xdr:colOff>177800</xdr:colOff>
      <xdr:row>60</xdr:row>
      <xdr:rowOff>59436</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flipV="1">
          <a:off x="20434300" y="103372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17780</xdr:rowOff>
    </xdr:from>
    <xdr:to>
      <xdr:col>102</xdr:col>
      <xdr:colOff>165100</xdr:colOff>
      <xdr:row>60</xdr:row>
      <xdr:rowOff>119380</xdr:rowOff>
    </xdr:to>
    <xdr:sp macro="" textlink="">
      <xdr:nvSpPr>
        <xdr:cNvPr id="599" name="楕円 598">
          <a:extLst>
            <a:ext uri="{FF2B5EF4-FFF2-40B4-BE49-F238E27FC236}">
              <a16:creationId xmlns:a16="http://schemas.microsoft.com/office/drawing/2014/main" id="{00000000-0008-0000-0F00-000057020000}"/>
            </a:ext>
          </a:extLst>
        </xdr:cNvPr>
        <xdr:cNvSpPr/>
      </xdr:nvSpPr>
      <xdr:spPr>
        <a:xfrm>
          <a:off x="19494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59436</xdr:rowOff>
    </xdr:from>
    <xdr:to>
      <xdr:col>107</xdr:col>
      <xdr:colOff>50800</xdr:colOff>
      <xdr:row>60</xdr:row>
      <xdr:rowOff>68580</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flipV="1">
          <a:off x="19545300" y="103464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127508</xdr:rowOff>
    </xdr:from>
    <xdr:to>
      <xdr:col>98</xdr:col>
      <xdr:colOff>38100</xdr:colOff>
      <xdr:row>63</xdr:row>
      <xdr:rowOff>57658</xdr:rowOff>
    </xdr:to>
    <xdr:sp macro="" textlink="">
      <xdr:nvSpPr>
        <xdr:cNvPr id="601" name="楕円 600">
          <a:extLst>
            <a:ext uri="{FF2B5EF4-FFF2-40B4-BE49-F238E27FC236}">
              <a16:creationId xmlns:a16="http://schemas.microsoft.com/office/drawing/2014/main" id="{00000000-0008-0000-0F00-000059020000}"/>
            </a:ext>
          </a:extLst>
        </xdr:cNvPr>
        <xdr:cNvSpPr/>
      </xdr:nvSpPr>
      <xdr:spPr>
        <a:xfrm>
          <a:off x="18605500" y="107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68580</xdr:rowOff>
    </xdr:from>
    <xdr:to>
      <xdr:col>102</xdr:col>
      <xdr:colOff>114300</xdr:colOff>
      <xdr:row>63</xdr:row>
      <xdr:rowOff>6858</xdr:rowOff>
    </xdr:to>
    <xdr:cxnSp macro="">
      <xdr:nvCxnSpPr>
        <xdr:cNvPr id="602" name="直線コネクタ 601">
          <a:extLst>
            <a:ext uri="{FF2B5EF4-FFF2-40B4-BE49-F238E27FC236}">
              <a16:creationId xmlns:a16="http://schemas.microsoft.com/office/drawing/2014/main" id="{00000000-0008-0000-0F00-00005A020000}"/>
            </a:ext>
          </a:extLst>
        </xdr:cNvPr>
        <xdr:cNvCxnSpPr/>
      </xdr:nvCxnSpPr>
      <xdr:spPr>
        <a:xfrm flipV="1">
          <a:off x="18656300" y="10355580"/>
          <a:ext cx="889000" cy="45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51071</xdr:rowOff>
    </xdr:from>
    <xdr:ext cx="469744" cy="259045"/>
    <xdr:sp macro="" textlink="">
      <xdr:nvSpPr>
        <xdr:cNvPr id="603" name="n_1aveValue【保健センター・保健所】&#10;一人当たり面積">
          <a:extLst>
            <a:ext uri="{FF2B5EF4-FFF2-40B4-BE49-F238E27FC236}">
              <a16:creationId xmlns:a16="http://schemas.microsoft.com/office/drawing/2014/main" id="{00000000-0008-0000-0F00-00005B020000}"/>
            </a:ext>
          </a:extLst>
        </xdr:cNvPr>
        <xdr:cNvSpPr txBox="1"/>
      </xdr:nvSpPr>
      <xdr:spPr>
        <a:xfrm>
          <a:off x="21075727" y="1068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55643</xdr:rowOff>
    </xdr:from>
    <xdr:ext cx="469744" cy="259045"/>
    <xdr:sp macro="" textlink="">
      <xdr:nvSpPr>
        <xdr:cNvPr id="604" name="n_2aveValue【保健センター・保健所】&#10;一人当たり面積">
          <a:extLst>
            <a:ext uri="{FF2B5EF4-FFF2-40B4-BE49-F238E27FC236}">
              <a16:creationId xmlns:a16="http://schemas.microsoft.com/office/drawing/2014/main" id="{00000000-0008-0000-0F00-00005C020000}"/>
            </a:ext>
          </a:extLst>
        </xdr:cNvPr>
        <xdr:cNvSpPr txBox="1"/>
      </xdr:nvSpPr>
      <xdr:spPr>
        <a:xfrm>
          <a:off x="20199427" y="1068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69359</xdr:rowOff>
    </xdr:from>
    <xdr:ext cx="469744" cy="259045"/>
    <xdr:sp macro="" textlink="">
      <xdr:nvSpPr>
        <xdr:cNvPr id="605" name="n_3aveValue【保健センター・保健所】&#10;一人当たり面積">
          <a:extLst>
            <a:ext uri="{FF2B5EF4-FFF2-40B4-BE49-F238E27FC236}">
              <a16:creationId xmlns:a16="http://schemas.microsoft.com/office/drawing/2014/main" id="{00000000-0008-0000-0F00-00005D020000}"/>
            </a:ext>
          </a:extLst>
        </xdr:cNvPr>
        <xdr:cNvSpPr txBox="1"/>
      </xdr:nvSpPr>
      <xdr:spPr>
        <a:xfrm>
          <a:off x="19310427" y="1069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113047</xdr:rowOff>
    </xdr:from>
    <xdr:ext cx="469744" cy="259045"/>
    <xdr:sp macro="" textlink="">
      <xdr:nvSpPr>
        <xdr:cNvPr id="606" name="n_4aveValue【保健センター・保健所】&#10;一人当たり面積">
          <a:extLst>
            <a:ext uri="{FF2B5EF4-FFF2-40B4-BE49-F238E27FC236}">
              <a16:creationId xmlns:a16="http://schemas.microsoft.com/office/drawing/2014/main" id="{00000000-0008-0000-0F00-00005E020000}"/>
            </a:ext>
          </a:extLst>
        </xdr:cNvPr>
        <xdr:cNvSpPr txBox="1"/>
      </xdr:nvSpPr>
      <xdr:spPr>
        <a:xfrm>
          <a:off x="18421427"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117619</xdr:rowOff>
    </xdr:from>
    <xdr:ext cx="469744" cy="259045"/>
    <xdr:sp macro="" textlink="">
      <xdr:nvSpPr>
        <xdr:cNvPr id="607" name="n_1mainValue【保健センター・保健所】&#10;一人当たり面積">
          <a:extLst>
            <a:ext uri="{FF2B5EF4-FFF2-40B4-BE49-F238E27FC236}">
              <a16:creationId xmlns:a16="http://schemas.microsoft.com/office/drawing/2014/main" id="{00000000-0008-0000-0F00-00005F020000}"/>
            </a:ext>
          </a:extLst>
        </xdr:cNvPr>
        <xdr:cNvSpPr txBox="1"/>
      </xdr:nvSpPr>
      <xdr:spPr>
        <a:xfrm>
          <a:off x="21075727" y="1006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126763</xdr:rowOff>
    </xdr:from>
    <xdr:ext cx="469744" cy="259045"/>
    <xdr:sp macro="" textlink="">
      <xdr:nvSpPr>
        <xdr:cNvPr id="608" name="n_2mainValue【保健センター・保健所】&#10;一人当たり面積">
          <a:extLst>
            <a:ext uri="{FF2B5EF4-FFF2-40B4-BE49-F238E27FC236}">
              <a16:creationId xmlns:a16="http://schemas.microsoft.com/office/drawing/2014/main" id="{00000000-0008-0000-0F00-000060020000}"/>
            </a:ext>
          </a:extLst>
        </xdr:cNvPr>
        <xdr:cNvSpPr txBox="1"/>
      </xdr:nvSpPr>
      <xdr:spPr>
        <a:xfrm>
          <a:off x="20199427" y="1007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135907</xdr:rowOff>
    </xdr:from>
    <xdr:ext cx="469744" cy="259045"/>
    <xdr:sp macro="" textlink="">
      <xdr:nvSpPr>
        <xdr:cNvPr id="609" name="n_3mainValue【保健センター・保健所】&#10;一人当たり面積">
          <a:extLst>
            <a:ext uri="{FF2B5EF4-FFF2-40B4-BE49-F238E27FC236}">
              <a16:creationId xmlns:a16="http://schemas.microsoft.com/office/drawing/2014/main" id="{00000000-0008-0000-0F00-000061020000}"/>
            </a:ext>
          </a:extLst>
        </xdr:cNvPr>
        <xdr:cNvSpPr txBox="1"/>
      </xdr:nvSpPr>
      <xdr:spPr>
        <a:xfrm>
          <a:off x="19310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48785</xdr:rowOff>
    </xdr:from>
    <xdr:ext cx="469744" cy="259045"/>
    <xdr:sp macro="" textlink="">
      <xdr:nvSpPr>
        <xdr:cNvPr id="610" name="n_4mainValue【保健センター・保健所】&#10;一人当たり面積">
          <a:extLst>
            <a:ext uri="{FF2B5EF4-FFF2-40B4-BE49-F238E27FC236}">
              <a16:creationId xmlns:a16="http://schemas.microsoft.com/office/drawing/2014/main" id="{00000000-0008-0000-0F00-000062020000}"/>
            </a:ext>
          </a:extLst>
        </xdr:cNvPr>
        <xdr:cNvSpPr txBox="1"/>
      </xdr:nvSpPr>
      <xdr:spPr>
        <a:xfrm>
          <a:off x="18421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8" name="正方形/長方形 617">
          <a:extLst>
            <a:ext uri="{FF2B5EF4-FFF2-40B4-BE49-F238E27FC236}">
              <a16:creationId xmlns:a16="http://schemas.microsoft.com/office/drawing/2014/main" id="{00000000-0008-0000-0F00-00006A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29" name="テキスト ボックス 628">
          <a:extLst>
            <a:ext uri="{FF2B5EF4-FFF2-40B4-BE49-F238E27FC236}">
              <a16:creationId xmlns:a16="http://schemas.microsoft.com/office/drawing/2014/main" id="{00000000-0008-0000-0F00-000075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1" name="テキスト ボックス 630">
          <a:extLst>
            <a:ext uri="{FF2B5EF4-FFF2-40B4-BE49-F238E27FC236}">
              <a16:creationId xmlns:a16="http://schemas.microsoft.com/office/drawing/2014/main" id="{00000000-0008-0000-0F00-000077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3" name="テキスト ボックス 632">
          <a:extLst>
            <a:ext uri="{FF2B5EF4-FFF2-40B4-BE49-F238E27FC236}">
              <a16:creationId xmlns:a16="http://schemas.microsoft.com/office/drawing/2014/main" id="{00000000-0008-0000-0F00-000079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消防施設】&#10;有形固定資産減価償却率グラフ枠">
          <a:extLst>
            <a:ext uri="{FF2B5EF4-FFF2-40B4-BE49-F238E27FC236}">
              <a16:creationId xmlns:a16="http://schemas.microsoft.com/office/drawing/2014/main" id="{00000000-0008-0000-0F00-00007B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42999</xdr:rowOff>
    </xdr:from>
    <xdr:to>
      <xdr:col>85</xdr:col>
      <xdr:colOff>126364</xdr:colOff>
      <xdr:row>86</xdr:row>
      <xdr:rowOff>168729</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flipV="1">
          <a:off x="16318864" y="13416099"/>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37" name="【消防施設】&#10;有形固定資産減価償却率最小値テキスト">
          <a:extLst>
            <a:ext uri="{FF2B5EF4-FFF2-40B4-BE49-F238E27FC236}">
              <a16:creationId xmlns:a16="http://schemas.microsoft.com/office/drawing/2014/main" id="{00000000-0008-0000-0F00-00007D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38" name="直線コネクタ 637">
          <a:extLst>
            <a:ext uri="{FF2B5EF4-FFF2-40B4-BE49-F238E27FC236}">
              <a16:creationId xmlns:a16="http://schemas.microsoft.com/office/drawing/2014/main" id="{00000000-0008-0000-0F00-00007E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161126</xdr:rowOff>
    </xdr:from>
    <xdr:ext cx="340478" cy="259045"/>
    <xdr:sp macro="" textlink="">
      <xdr:nvSpPr>
        <xdr:cNvPr id="639" name="【消防施設】&#10;有形固定資産減価償却率最大値テキスト">
          <a:extLst>
            <a:ext uri="{FF2B5EF4-FFF2-40B4-BE49-F238E27FC236}">
              <a16:creationId xmlns:a16="http://schemas.microsoft.com/office/drawing/2014/main" id="{00000000-0008-0000-0F00-00007F020000}"/>
            </a:ext>
          </a:extLst>
        </xdr:cNvPr>
        <xdr:cNvSpPr txBox="1"/>
      </xdr:nvSpPr>
      <xdr:spPr>
        <a:xfrm>
          <a:off x="16357600" y="1319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42999</xdr:rowOff>
    </xdr:from>
    <xdr:to>
      <xdr:col>86</xdr:col>
      <xdr:colOff>25400</xdr:colOff>
      <xdr:row>78</xdr:row>
      <xdr:rowOff>42999</xdr:rowOff>
    </xdr:to>
    <xdr:cxnSp macro="">
      <xdr:nvCxnSpPr>
        <xdr:cNvPr id="640" name="直線コネクタ 639">
          <a:extLst>
            <a:ext uri="{FF2B5EF4-FFF2-40B4-BE49-F238E27FC236}">
              <a16:creationId xmlns:a16="http://schemas.microsoft.com/office/drawing/2014/main" id="{00000000-0008-0000-0F00-000080020000}"/>
            </a:ext>
          </a:extLst>
        </xdr:cNvPr>
        <xdr:cNvCxnSpPr/>
      </xdr:nvCxnSpPr>
      <xdr:spPr>
        <a:xfrm>
          <a:off x="16230600" y="1341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4915</xdr:rowOff>
    </xdr:from>
    <xdr:ext cx="405111" cy="259045"/>
    <xdr:sp macro="" textlink="">
      <xdr:nvSpPr>
        <xdr:cNvPr id="641" name="【消防施設】&#10;有形固定資産減価償却率平均値テキスト">
          <a:extLst>
            <a:ext uri="{FF2B5EF4-FFF2-40B4-BE49-F238E27FC236}">
              <a16:creationId xmlns:a16="http://schemas.microsoft.com/office/drawing/2014/main" id="{00000000-0008-0000-0F00-000081020000}"/>
            </a:ext>
          </a:extLst>
        </xdr:cNvPr>
        <xdr:cNvSpPr txBox="1"/>
      </xdr:nvSpPr>
      <xdr:spPr>
        <a:xfrm>
          <a:off x="16357600" y="14063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26488</xdr:rowOff>
    </xdr:from>
    <xdr:to>
      <xdr:col>85</xdr:col>
      <xdr:colOff>177800</xdr:colOff>
      <xdr:row>82</xdr:row>
      <xdr:rowOff>128088</xdr:rowOff>
    </xdr:to>
    <xdr:sp macro="" textlink="">
      <xdr:nvSpPr>
        <xdr:cNvPr id="642" name="フローチャート: 判断 641">
          <a:extLst>
            <a:ext uri="{FF2B5EF4-FFF2-40B4-BE49-F238E27FC236}">
              <a16:creationId xmlns:a16="http://schemas.microsoft.com/office/drawing/2014/main" id="{00000000-0008-0000-0F00-000082020000}"/>
            </a:ext>
          </a:extLst>
        </xdr:cNvPr>
        <xdr:cNvSpPr/>
      </xdr:nvSpPr>
      <xdr:spPr>
        <a:xfrm>
          <a:off x="162687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166914</xdr:rowOff>
    </xdr:from>
    <xdr:to>
      <xdr:col>81</xdr:col>
      <xdr:colOff>101600</xdr:colOff>
      <xdr:row>82</xdr:row>
      <xdr:rowOff>97064</xdr:rowOff>
    </xdr:to>
    <xdr:sp macro="" textlink="">
      <xdr:nvSpPr>
        <xdr:cNvPr id="643" name="フローチャート: 判断 642">
          <a:extLst>
            <a:ext uri="{FF2B5EF4-FFF2-40B4-BE49-F238E27FC236}">
              <a16:creationId xmlns:a16="http://schemas.microsoft.com/office/drawing/2014/main" id="{00000000-0008-0000-0F00-000083020000}"/>
            </a:ext>
          </a:extLst>
        </xdr:cNvPr>
        <xdr:cNvSpPr/>
      </xdr:nvSpPr>
      <xdr:spPr>
        <a:xfrm>
          <a:off x="15430500" y="1405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145687</xdr:rowOff>
    </xdr:from>
    <xdr:to>
      <xdr:col>76</xdr:col>
      <xdr:colOff>165100</xdr:colOff>
      <xdr:row>82</xdr:row>
      <xdr:rowOff>75837</xdr:rowOff>
    </xdr:to>
    <xdr:sp macro="" textlink="">
      <xdr:nvSpPr>
        <xdr:cNvPr id="644" name="フローチャート: 判断 643">
          <a:extLst>
            <a:ext uri="{FF2B5EF4-FFF2-40B4-BE49-F238E27FC236}">
              <a16:creationId xmlns:a16="http://schemas.microsoft.com/office/drawing/2014/main" id="{00000000-0008-0000-0F00-000084020000}"/>
            </a:ext>
          </a:extLst>
        </xdr:cNvPr>
        <xdr:cNvSpPr/>
      </xdr:nvSpPr>
      <xdr:spPr>
        <a:xfrm>
          <a:off x="14541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144055</xdr:rowOff>
    </xdr:from>
    <xdr:to>
      <xdr:col>72</xdr:col>
      <xdr:colOff>38100</xdr:colOff>
      <xdr:row>82</xdr:row>
      <xdr:rowOff>74205</xdr:rowOff>
    </xdr:to>
    <xdr:sp macro="" textlink="">
      <xdr:nvSpPr>
        <xdr:cNvPr id="645" name="フローチャート: 判断 644">
          <a:extLst>
            <a:ext uri="{FF2B5EF4-FFF2-40B4-BE49-F238E27FC236}">
              <a16:creationId xmlns:a16="http://schemas.microsoft.com/office/drawing/2014/main" id="{00000000-0008-0000-0F00-000085020000}"/>
            </a:ext>
          </a:extLst>
        </xdr:cNvPr>
        <xdr:cNvSpPr/>
      </xdr:nvSpPr>
      <xdr:spPr>
        <a:xfrm>
          <a:off x="136525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82006</xdr:rowOff>
    </xdr:from>
    <xdr:to>
      <xdr:col>67</xdr:col>
      <xdr:colOff>101600</xdr:colOff>
      <xdr:row>82</xdr:row>
      <xdr:rowOff>12156</xdr:rowOff>
    </xdr:to>
    <xdr:sp macro="" textlink="">
      <xdr:nvSpPr>
        <xdr:cNvPr id="646" name="フローチャート: 判断 645">
          <a:extLst>
            <a:ext uri="{FF2B5EF4-FFF2-40B4-BE49-F238E27FC236}">
              <a16:creationId xmlns:a16="http://schemas.microsoft.com/office/drawing/2014/main" id="{00000000-0008-0000-0F00-000086020000}"/>
            </a:ext>
          </a:extLst>
        </xdr:cNvPr>
        <xdr:cNvSpPr/>
      </xdr:nvSpPr>
      <xdr:spPr>
        <a:xfrm>
          <a:off x="12763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1" name="テキスト ボックス 650">
          <a:extLst>
            <a:ext uri="{FF2B5EF4-FFF2-40B4-BE49-F238E27FC236}">
              <a16:creationId xmlns:a16="http://schemas.microsoft.com/office/drawing/2014/main" id="{00000000-0008-0000-0F00-00008B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28121</xdr:rowOff>
    </xdr:from>
    <xdr:to>
      <xdr:col>85</xdr:col>
      <xdr:colOff>177800</xdr:colOff>
      <xdr:row>81</xdr:row>
      <xdr:rowOff>129721</xdr:rowOff>
    </xdr:to>
    <xdr:sp macro="" textlink="">
      <xdr:nvSpPr>
        <xdr:cNvPr id="652" name="楕円 651">
          <a:extLst>
            <a:ext uri="{FF2B5EF4-FFF2-40B4-BE49-F238E27FC236}">
              <a16:creationId xmlns:a16="http://schemas.microsoft.com/office/drawing/2014/main" id="{00000000-0008-0000-0F00-00008C020000}"/>
            </a:ext>
          </a:extLst>
        </xdr:cNvPr>
        <xdr:cNvSpPr/>
      </xdr:nvSpPr>
      <xdr:spPr>
        <a:xfrm>
          <a:off x="16268700" y="1391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50998</xdr:rowOff>
    </xdr:from>
    <xdr:ext cx="405111" cy="259045"/>
    <xdr:sp macro="" textlink="">
      <xdr:nvSpPr>
        <xdr:cNvPr id="653" name="【消防施設】&#10;有形固定資産減価償却率該当値テキスト">
          <a:extLst>
            <a:ext uri="{FF2B5EF4-FFF2-40B4-BE49-F238E27FC236}">
              <a16:creationId xmlns:a16="http://schemas.microsoft.com/office/drawing/2014/main" id="{00000000-0008-0000-0F00-00008D020000}"/>
            </a:ext>
          </a:extLst>
        </xdr:cNvPr>
        <xdr:cNvSpPr txBox="1"/>
      </xdr:nvSpPr>
      <xdr:spPr>
        <a:xfrm>
          <a:off x="16357600" y="13766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114663</xdr:rowOff>
    </xdr:from>
    <xdr:to>
      <xdr:col>81</xdr:col>
      <xdr:colOff>101600</xdr:colOff>
      <xdr:row>81</xdr:row>
      <xdr:rowOff>44813</xdr:rowOff>
    </xdr:to>
    <xdr:sp macro="" textlink="">
      <xdr:nvSpPr>
        <xdr:cNvPr id="654" name="楕円 653">
          <a:extLst>
            <a:ext uri="{FF2B5EF4-FFF2-40B4-BE49-F238E27FC236}">
              <a16:creationId xmlns:a16="http://schemas.microsoft.com/office/drawing/2014/main" id="{00000000-0008-0000-0F00-00008E020000}"/>
            </a:ext>
          </a:extLst>
        </xdr:cNvPr>
        <xdr:cNvSpPr/>
      </xdr:nvSpPr>
      <xdr:spPr>
        <a:xfrm>
          <a:off x="15430500" y="1383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165463</xdr:rowOff>
    </xdr:from>
    <xdr:to>
      <xdr:col>85</xdr:col>
      <xdr:colOff>127000</xdr:colOff>
      <xdr:row>81</xdr:row>
      <xdr:rowOff>78921</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5481300" y="13881463"/>
          <a:ext cx="8382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70576</xdr:rowOff>
    </xdr:from>
    <xdr:to>
      <xdr:col>76</xdr:col>
      <xdr:colOff>165100</xdr:colOff>
      <xdr:row>81</xdr:row>
      <xdr:rowOff>726</xdr:rowOff>
    </xdr:to>
    <xdr:sp macro="" textlink="">
      <xdr:nvSpPr>
        <xdr:cNvPr id="656" name="楕円 655">
          <a:extLst>
            <a:ext uri="{FF2B5EF4-FFF2-40B4-BE49-F238E27FC236}">
              <a16:creationId xmlns:a16="http://schemas.microsoft.com/office/drawing/2014/main" id="{00000000-0008-0000-0F00-000090020000}"/>
            </a:ext>
          </a:extLst>
        </xdr:cNvPr>
        <xdr:cNvSpPr/>
      </xdr:nvSpPr>
      <xdr:spPr>
        <a:xfrm>
          <a:off x="14541500" y="1378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121376</xdr:rowOff>
    </xdr:from>
    <xdr:to>
      <xdr:col>81</xdr:col>
      <xdr:colOff>50800</xdr:colOff>
      <xdr:row>80</xdr:row>
      <xdr:rowOff>165463</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a:off x="14592300" y="1383737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24856</xdr:rowOff>
    </xdr:from>
    <xdr:to>
      <xdr:col>72</xdr:col>
      <xdr:colOff>38100</xdr:colOff>
      <xdr:row>80</xdr:row>
      <xdr:rowOff>126456</xdr:rowOff>
    </xdr:to>
    <xdr:sp macro="" textlink="">
      <xdr:nvSpPr>
        <xdr:cNvPr id="658" name="楕円 657">
          <a:extLst>
            <a:ext uri="{FF2B5EF4-FFF2-40B4-BE49-F238E27FC236}">
              <a16:creationId xmlns:a16="http://schemas.microsoft.com/office/drawing/2014/main" id="{00000000-0008-0000-0F00-000092020000}"/>
            </a:ext>
          </a:extLst>
        </xdr:cNvPr>
        <xdr:cNvSpPr/>
      </xdr:nvSpPr>
      <xdr:spPr>
        <a:xfrm>
          <a:off x="13652500" y="1374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75656</xdr:rowOff>
    </xdr:from>
    <xdr:to>
      <xdr:col>76</xdr:col>
      <xdr:colOff>114300</xdr:colOff>
      <xdr:row>80</xdr:row>
      <xdr:rowOff>121376</xdr:rowOff>
    </xdr:to>
    <xdr:cxnSp macro="">
      <xdr:nvCxnSpPr>
        <xdr:cNvPr id="659" name="直線コネクタ 658">
          <a:extLst>
            <a:ext uri="{FF2B5EF4-FFF2-40B4-BE49-F238E27FC236}">
              <a16:creationId xmlns:a16="http://schemas.microsoft.com/office/drawing/2014/main" id="{00000000-0008-0000-0F00-000093020000}"/>
            </a:ext>
          </a:extLst>
        </xdr:cNvPr>
        <xdr:cNvCxnSpPr/>
      </xdr:nvCxnSpPr>
      <xdr:spPr>
        <a:xfrm>
          <a:off x="13703300" y="137916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152219</xdr:rowOff>
    </xdr:from>
    <xdr:to>
      <xdr:col>67</xdr:col>
      <xdr:colOff>101600</xdr:colOff>
      <xdr:row>80</xdr:row>
      <xdr:rowOff>82369</xdr:rowOff>
    </xdr:to>
    <xdr:sp macro="" textlink="">
      <xdr:nvSpPr>
        <xdr:cNvPr id="660" name="楕円 659">
          <a:extLst>
            <a:ext uri="{FF2B5EF4-FFF2-40B4-BE49-F238E27FC236}">
              <a16:creationId xmlns:a16="http://schemas.microsoft.com/office/drawing/2014/main" id="{00000000-0008-0000-0F00-000094020000}"/>
            </a:ext>
          </a:extLst>
        </xdr:cNvPr>
        <xdr:cNvSpPr/>
      </xdr:nvSpPr>
      <xdr:spPr>
        <a:xfrm>
          <a:off x="12763500" y="1369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31569</xdr:rowOff>
    </xdr:from>
    <xdr:to>
      <xdr:col>71</xdr:col>
      <xdr:colOff>177800</xdr:colOff>
      <xdr:row>80</xdr:row>
      <xdr:rowOff>75656</xdr:rowOff>
    </xdr:to>
    <xdr:cxnSp macro="">
      <xdr:nvCxnSpPr>
        <xdr:cNvPr id="661" name="直線コネクタ 660">
          <a:extLst>
            <a:ext uri="{FF2B5EF4-FFF2-40B4-BE49-F238E27FC236}">
              <a16:creationId xmlns:a16="http://schemas.microsoft.com/office/drawing/2014/main" id="{00000000-0008-0000-0F00-000095020000}"/>
            </a:ext>
          </a:extLst>
        </xdr:cNvPr>
        <xdr:cNvCxnSpPr/>
      </xdr:nvCxnSpPr>
      <xdr:spPr>
        <a:xfrm>
          <a:off x="12814300" y="1374756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88191</xdr:rowOff>
    </xdr:from>
    <xdr:ext cx="405111" cy="259045"/>
    <xdr:sp macro="" textlink="">
      <xdr:nvSpPr>
        <xdr:cNvPr id="662" name="n_1aveValue【消防施設】&#10;有形固定資産減価償却率">
          <a:extLst>
            <a:ext uri="{FF2B5EF4-FFF2-40B4-BE49-F238E27FC236}">
              <a16:creationId xmlns:a16="http://schemas.microsoft.com/office/drawing/2014/main" id="{00000000-0008-0000-0F00-000096020000}"/>
            </a:ext>
          </a:extLst>
        </xdr:cNvPr>
        <xdr:cNvSpPr txBox="1"/>
      </xdr:nvSpPr>
      <xdr:spPr>
        <a:xfrm>
          <a:off x="15266044" y="1414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66964</xdr:rowOff>
    </xdr:from>
    <xdr:ext cx="405111" cy="259045"/>
    <xdr:sp macro="" textlink="">
      <xdr:nvSpPr>
        <xdr:cNvPr id="663" name="n_2aveValue【消防施設】&#10;有形固定資産減価償却率">
          <a:extLst>
            <a:ext uri="{FF2B5EF4-FFF2-40B4-BE49-F238E27FC236}">
              <a16:creationId xmlns:a16="http://schemas.microsoft.com/office/drawing/2014/main" id="{00000000-0008-0000-0F00-000097020000}"/>
            </a:ext>
          </a:extLst>
        </xdr:cNvPr>
        <xdr:cNvSpPr txBox="1"/>
      </xdr:nvSpPr>
      <xdr:spPr>
        <a:xfrm>
          <a:off x="14389744" y="1412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65332</xdr:rowOff>
    </xdr:from>
    <xdr:ext cx="405111" cy="259045"/>
    <xdr:sp macro="" textlink="">
      <xdr:nvSpPr>
        <xdr:cNvPr id="664" name="n_3aveValue【消防施設】&#10;有形固定資産減価償却率">
          <a:extLst>
            <a:ext uri="{FF2B5EF4-FFF2-40B4-BE49-F238E27FC236}">
              <a16:creationId xmlns:a16="http://schemas.microsoft.com/office/drawing/2014/main" id="{00000000-0008-0000-0F00-000098020000}"/>
            </a:ext>
          </a:extLst>
        </xdr:cNvPr>
        <xdr:cNvSpPr txBox="1"/>
      </xdr:nvSpPr>
      <xdr:spPr>
        <a:xfrm>
          <a:off x="13500744" y="1412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3283</xdr:rowOff>
    </xdr:from>
    <xdr:ext cx="405111" cy="259045"/>
    <xdr:sp macro="" textlink="">
      <xdr:nvSpPr>
        <xdr:cNvPr id="665" name="n_4aveValue【消防施設】&#10;有形固定資産減価償却率">
          <a:extLst>
            <a:ext uri="{FF2B5EF4-FFF2-40B4-BE49-F238E27FC236}">
              <a16:creationId xmlns:a16="http://schemas.microsoft.com/office/drawing/2014/main" id="{00000000-0008-0000-0F00-000099020000}"/>
            </a:ext>
          </a:extLst>
        </xdr:cNvPr>
        <xdr:cNvSpPr txBox="1"/>
      </xdr:nvSpPr>
      <xdr:spPr>
        <a:xfrm>
          <a:off x="12611744" y="1406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61340</xdr:rowOff>
    </xdr:from>
    <xdr:ext cx="405111" cy="259045"/>
    <xdr:sp macro="" textlink="">
      <xdr:nvSpPr>
        <xdr:cNvPr id="666" name="n_1mainValue【消防施設】&#10;有形固定資産減価償却率">
          <a:extLst>
            <a:ext uri="{FF2B5EF4-FFF2-40B4-BE49-F238E27FC236}">
              <a16:creationId xmlns:a16="http://schemas.microsoft.com/office/drawing/2014/main" id="{00000000-0008-0000-0F00-00009A020000}"/>
            </a:ext>
          </a:extLst>
        </xdr:cNvPr>
        <xdr:cNvSpPr txBox="1"/>
      </xdr:nvSpPr>
      <xdr:spPr>
        <a:xfrm>
          <a:off x="15266044" y="1360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17253</xdr:rowOff>
    </xdr:from>
    <xdr:ext cx="405111" cy="259045"/>
    <xdr:sp macro="" textlink="">
      <xdr:nvSpPr>
        <xdr:cNvPr id="667" name="n_2mainValue【消防施設】&#10;有形固定資産減価償却率">
          <a:extLst>
            <a:ext uri="{FF2B5EF4-FFF2-40B4-BE49-F238E27FC236}">
              <a16:creationId xmlns:a16="http://schemas.microsoft.com/office/drawing/2014/main" id="{00000000-0008-0000-0F00-00009B020000}"/>
            </a:ext>
          </a:extLst>
        </xdr:cNvPr>
        <xdr:cNvSpPr txBox="1"/>
      </xdr:nvSpPr>
      <xdr:spPr>
        <a:xfrm>
          <a:off x="14389744" y="1356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142983</xdr:rowOff>
    </xdr:from>
    <xdr:ext cx="405111" cy="259045"/>
    <xdr:sp macro="" textlink="">
      <xdr:nvSpPr>
        <xdr:cNvPr id="668" name="n_3mainValue【消防施設】&#10;有形固定資産減価償却率">
          <a:extLst>
            <a:ext uri="{FF2B5EF4-FFF2-40B4-BE49-F238E27FC236}">
              <a16:creationId xmlns:a16="http://schemas.microsoft.com/office/drawing/2014/main" id="{00000000-0008-0000-0F00-00009C020000}"/>
            </a:ext>
          </a:extLst>
        </xdr:cNvPr>
        <xdr:cNvSpPr txBox="1"/>
      </xdr:nvSpPr>
      <xdr:spPr>
        <a:xfrm>
          <a:off x="13500744" y="1351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98896</xdr:rowOff>
    </xdr:from>
    <xdr:ext cx="405111" cy="259045"/>
    <xdr:sp macro="" textlink="">
      <xdr:nvSpPr>
        <xdr:cNvPr id="669" name="n_4mainValue【消防施設】&#10;有形固定資産減価償却率">
          <a:extLst>
            <a:ext uri="{FF2B5EF4-FFF2-40B4-BE49-F238E27FC236}">
              <a16:creationId xmlns:a16="http://schemas.microsoft.com/office/drawing/2014/main" id="{00000000-0008-0000-0F00-00009D020000}"/>
            </a:ext>
          </a:extLst>
        </xdr:cNvPr>
        <xdr:cNvSpPr txBox="1"/>
      </xdr:nvSpPr>
      <xdr:spPr>
        <a:xfrm>
          <a:off x="12611744" y="1347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2" name="正方形/長方形 671">
          <a:extLst>
            <a:ext uri="{FF2B5EF4-FFF2-40B4-BE49-F238E27FC236}">
              <a16:creationId xmlns:a16="http://schemas.microsoft.com/office/drawing/2014/main" id="{00000000-0008-0000-0F00-0000A0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4" name="正方形/長方形 673">
          <a:extLst>
            <a:ext uri="{FF2B5EF4-FFF2-40B4-BE49-F238E27FC236}">
              <a16:creationId xmlns:a16="http://schemas.microsoft.com/office/drawing/2014/main" id="{00000000-0008-0000-0F00-0000A2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5" name="正方形/長方形 674">
          <a:extLst>
            <a:ext uri="{FF2B5EF4-FFF2-40B4-BE49-F238E27FC236}">
              <a16:creationId xmlns:a16="http://schemas.microsoft.com/office/drawing/2014/main" id="{00000000-0008-0000-0F00-0000A3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6" name="正方形/長方形 675">
          <a:extLst>
            <a:ext uri="{FF2B5EF4-FFF2-40B4-BE49-F238E27FC236}">
              <a16:creationId xmlns:a16="http://schemas.microsoft.com/office/drawing/2014/main" id="{00000000-0008-0000-0F00-0000A4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7" name="正方形/長方形 676">
          <a:extLst>
            <a:ext uri="{FF2B5EF4-FFF2-40B4-BE49-F238E27FC236}">
              <a16:creationId xmlns:a16="http://schemas.microsoft.com/office/drawing/2014/main" id="{00000000-0008-0000-0F00-0000A5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8" name="テキスト ボックス 677">
          <a:extLst>
            <a:ext uri="{FF2B5EF4-FFF2-40B4-BE49-F238E27FC236}">
              <a16:creationId xmlns:a16="http://schemas.microsoft.com/office/drawing/2014/main" id="{00000000-0008-0000-0F00-0000A6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3" name="テキスト ボックス 682">
          <a:extLst>
            <a:ext uri="{FF2B5EF4-FFF2-40B4-BE49-F238E27FC236}">
              <a16:creationId xmlns:a16="http://schemas.microsoft.com/office/drawing/2014/main" id="{00000000-0008-0000-0F00-0000AB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5" name="テキスト ボックス 684">
          <a:extLst>
            <a:ext uri="{FF2B5EF4-FFF2-40B4-BE49-F238E27FC236}">
              <a16:creationId xmlns:a16="http://schemas.microsoft.com/office/drawing/2014/main" id="{00000000-0008-0000-0F00-0000AD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87" name="テキスト ボックス 686">
          <a:extLst>
            <a:ext uri="{FF2B5EF4-FFF2-40B4-BE49-F238E27FC236}">
              <a16:creationId xmlns:a16="http://schemas.microsoft.com/office/drawing/2014/main" id="{00000000-0008-0000-0F00-0000AF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8" name="直線コネクタ 687">
          <a:extLst>
            <a:ext uri="{FF2B5EF4-FFF2-40B4-BE49-F238E27FC236}">
              <a16:creationId xmlns:a16="http://schemas.microsoft.com/office/drawing/2014/main" id="{00000000-0008-0000-0F00-0000B0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9" name="テキスト ボックス 688">
          <a:extLst>
            <a:ext uri="{FF2B5EF4-FFF2-40B4-BE49-F238E27FC236}">
              <a16:creationId xmlns:a16="http://schemas.microsoft.com/office/drawing/2014/main" id="{00000000-0008-0000-0F00-0000B1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0" name="【消防施設】&#10;一人当たり面積グラフ枠">
          <a:extLst>
            <a:ext uri="{FF2B5EF4-FFF2-40B4-BE49-F238E27FC236}">
              <a16:creationId xmlns:a16="http://schemas.microsoft.com/office/drawing/2014/main" id="{00000000-0008-0000-0F00-0000B2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44958</xdr:rowOff>
    </xdr:from>
    <xdr:to>
      <xdr:col>116</xdr:col>
      <xdr:colOff>62864</xdr:colOff>
      <xdr:row>85</xdr:row>
      <xdr:rowOff>145542</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flipV="1">
          <a:off x="22160864" y="1358950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149369</xdr:rowOff>
    </xdr:from>
    <xdr:ext cx="469744" cy="259045"/>
    <xdr:sp macro="" textlink="">
      <xdr:nvSpPr>
        <xdr:cNvPr id="692" name="【消防施設】&#10;一人当たり面積最小値テキスト">
          <a:extLst>
            <a:ext uri="{FF2B5EF4-FFF2-40B4-BE49-F238E27FC236}">
              <a16:creationId xmlns:a16="http://schemas.microsoft.com/office/drawing/2014/main" id="{00000000-0008-0000-0F00-0000B4020000}"/>
            </a:ext>
          </a:extLst>
        </xdr:cNvPr>
        <xdr:cNvSpPr txBox="1"/>
      </xdr:nvSpPr>
      <xdr:spPr>
        <a:xfrm>
          <a:off x="22199600" y="1472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145542</xdr:rowOff>
    </xdr:from>
    <xdr:to>
      <xdr:col>116</xdr:col>
      <xdr:colOff>152400</xdr:colOff>
      <xdr:row>85</xdr:row>
      <xdr:rowOff>145542</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22072600" y="1471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163085</xdr:rowOff>
    </xdr:from>
    <xdr:ext cx="469744" cy="259045"/>
    <xdr:sp macro="" textlink="">
      <xdr:nvSpPr>
        <xdr:cNvPr id="694" name="【消防施設】&#10;一人当たり面積最大値テキスト">
          <a:extLst>
            <a:ext uri="{FF2B5EF4-FFF2-40B4-BE49-F238E27FC236}">
              <a16:creationId xmlns:a16="http://schemas.microsoft.com/office/drawing/2014/main" id="{00000000-0008-0000-0F00-0000B6020000}"/>
            </a:ext>
          </a:extLst>
        </xdr:cNvPr>
        <xdr:cNvSpPr txBox="1"/>
      </xdr:nvSpPr>
      <xdr:spPr>
        <a:xfrm>
          <a:off x="22199600" y="1336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44958</xdr:rowOff>
    </xdr:from>
    <xdr:to>
      <xdr:col>116</xdr:col>
      <xdr:colOff>152400</xdr:colOff>
      <xdr:row>79</xdr:row>
      <xdr:rowOff>44958</xdr:rowOff>
    </xdr:to>
    <xdr:cxnSp macro="">
      <xdr:nvCxnSpPr>
        <xdr:cNvPr id="695" name="直線コネクタ 694">
          <a:extLst>
            <a:ext uri="{FF2B5EF4-FFF2-40B4-BE49-F238E27FC236}">
              <a16:creationId xmlns:a16="http://schemas.microsoft.com/office/drawing/2014/main" id="{00000000-0008-0000-0F00-0000B7020000}"/>
            </a:ext>
          </a:extLst>
        </xdr:cNvPr>
        <xdr:cNvCxnSpPr/>
      </xdr:nvCxnSpPr>
      <xdr:spPr>
        <a:xfrm>
          <a:off x="22072600" y="1358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123462</xdr:rowOff>
    </xdr:from>
    <xdr:ext cx="469744" cy="259045"/>
    <xdr:sp macro="" textlink="">
      <xdr:nvSpPr>
        <xdr:cNvPr id="696" name="【消防施設】&#10;一人当たり面積平均値テキスト">
          <a:extLst>
            <a:ext uri="{FF2B5EF4-FFF2-40B4-BE49-F238E27FC236}">
              <a16:creationId xmlns:a16="http://schemas.microsoft.com/office/drawing/2014/main" id="{00000000-0008-0000-0F00-0000B8020000}"/>
            </a:ext>
          </a:extLst>
        </xdr:cNvPr>
        <xdr:cNvSpPr txBox="1"/>
      </xdr:nvSpPr>
      <xdr:spPr>
        <a:xfrm>
          <a:off x="22199600" y="14353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145035</xdr:rowOff>
    </xdr:from>
    <xdr:to>
      <xdr:col>116</xdr:col>
      <xdr:colOff>114300</xdr:colOff>
      <xdr:row>84</xdr:row>
      <xdr:rowOff>75185</xdr:rowOff>
    </xdr:to>
    <xdr:sp macro="" textlink="">
      <xdr:nvSpPr>
        <xdr:cNvPr id="697" name="フローチャート: 判断 696">
          <a:extLst>
            <a:ext uri="{FF2B5EF4-FFF2-40B4-BE49-F238E27FC236}">
              <a16:creationId xmlns:a16="http://schemas.microsoft.com/office/drawing/2014/main" id="{00000000-0008-0000-0F00-0000B9020000}"/>
            </a:ext>
          </a:extLst>
        </xdr:cNvPr>
        <xdr:cNvSpPr/>
      </xdr:nvSpPr>
      <xdr:spPr>
        <a:xfrm>
          <a:off x="22110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71882</xdr:rowOff>
    </xdr:from>
    <xdr:to>
      <xdr:col>112</xdr:col>
      <xdr:colOff>38100</xdr:colOff>
      <xdr:row>84</xdr:row>
      <xdr:rowOff>2032</xdr:rowOff>
    </xdr:to>
    <xdr:sp macro="" textlink="">
      <xdr:nvSpPr>
        <xdr:cNvPr id="698" name="フローチャート: 判断 697">
          <a:extLst>
            <a:ext uri="{FF2B5EF4-FFF2-40B4-BE49-F238E27FC236}">
              <a16:creationId xmlns:a16="http://schemas.microsoft.com/office/drawing/2014/main" id="{00000000-0008-0000-0F00-0000BA020000}"/>
            </a:ext>
          </a:extLst>
        </xdr:cNvPr>
        <xdr:cNvSpPr/>
      </xdr:nvSpPr>
      <xdr:spPr>
        <a:xfrm>
          <a:off x="21272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699" name="フローチャート: 判断 698">
          <a:extLst>
            <a:ext uri="{FF2B5EF4-FFF2-40B4-BE49-F238E27FC236}">
              <a16:creationId xmlns:a16="http://schemas.microsoft.com/office/drawing/2014/main" id="{00000000-0008-0000-0F00-0000BB020000}"/>
            </a:ext>
          </a:extLst>
        </xdr:cNvPr>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85598</xdr:rowOff>
    </xdr:from>
    <xdr:to>
      <xdr:col>102</xdr:col>
      <xdr:colOff>165100</xdr:colOff>
      <xdr:row>84</xdr:row>
      <xdr:rowOff>15748</xdr:rowOff>
    </xdr:to>
    <xdr:sp macro="" textlink="">
      <xdr:nvSpPr>
        <xdr:cNvPr id="700" name="フローチャート: 判断 699">
          <a:extLst>
            <a:ext uri="{FF2B5EF4-FFF2-40B4-BE49-F238E27FC236}">
              <a16:creationId xmlns:a16="http://schemas.microsoft.com/office/drawing/2014/main" id="{00000000-0008-0000-0F00-0000BC020000}"/>
            </a:ext>
          </a:extLst>
        </xdr:cNvPr>
        <xdr:cNvSpPr/>
      </xdr:nvSpPr>
      <xdr:spPr>
        <a:xfrm>
          <a:off x="19494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62737</xdr:rowOff>
    </xdr:from>
    <xdr:to>
      <xdr:col>98</xdr:col>
      <xdr:colOff>38100</xdr:colOff>
      <xdr:row>83</xdr:row>
      <xdr:rowOff>164337</xdr:rowOff>
    </xdr:to>
    <xdr:sp macro="" textlink="">
      <xdr:nvSpPr>
        <xdr:cNvPr id="701" name="フローチャート: 判断 700">
          <a:extLst>
            <a:ext uri="{FF2B5EF4-FFF2-40B4-BE49-F238E27FC236}">
              <a16:creationId xmlns:a16="http://schemas.microsoft.com/office/drawing/2014/main" id="{00000000-0008-0000-0F00-0000BD020000}"/>
            </a:ext>
          </a:extLst>
        </xdr:cNvPr>
        <xdr:cNvSpPr/>
      </xdr:nvSpPr>
      <xdr:spPr>
        <a:xfrm>
          <a:off x="18605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145035</xdr:rowOff>
    </xdr:from>
    <xdr:to>
      <xdr:col>116</xdr:col>
      <xdr:colOff>114300</xdr:colOff>
      <xdr:row>82</xdr:row>
      <xdr:rowOff>75185</xdr:rowOff>
    </xdr:to>
    <xdr:sp macro="" textlink="">
      <xdr:nvSpPr>
        <xdr:cNvPr id="707" name="楕円 706">
          <a:extLst>
            <a:ext uri="{FF2B5EF4-FFF2-40B4-BE49-F238E27FC236}">
              <a16:creationId xmlns:a16="http://schemas.microsoft.com/office/drawing/2014/main" id="{00000000-0008-0000-0F00-0000C3020000}"/>
            </a:ext>
          </a:extLst>
        </xdr:cNvPr>
        <xdr:cNvSpPr/>
      </xdr:nvSpPr>
      <xdr:spPr>
        <a:xfrm>
          <a:off x="22110700" y="1403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167912</xdr:rowOff>
    </xdr:from>
    <xdr:ext cx="469744" cy="259045"/>
    <xdr:sp macro="" textlink="">
      <xdr:nvSpPr>
        <xdr:cNvPr id="708" name="【消防施設】&#10;一人当たり面積該当値テキスト">
          <a:extLst>
            <a:ext uri="{FF2B5EF4-FFF2-40B4-BE49-F238E27FC236}">
              <a16:creationId xmlns:a16="http://schemas.microsoft.com/office/drawing/2014/main" id="{00000000-0008-0000-0F00-0000C4020000}"/>
            </a:ext>
          </a:extLst>
        </xdr:cNvPr>
        <xdr:cNvSpPr txBox="1"/>
      </xdr:nvSpPr>
      <xdr:spPr>
        <a:xfrm>
          <a:off x="22199600" y="13883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158750</xdr:rowOff>
    </xdr:from>
    <xdr:to>
      <xdr:col>112</xdr:col>
      <xdr:colOff>38100</xdr:colOff>
      <xdr:row>82</xdr:row>
      <xdr:rowOff>88900</xdr:rowOff>
    </xdr:to>
    <xdr:sp macro="" textlink="">
      <xdr:nvSpPr>
        <xdr:cNvPr id="709" name="楕円 708">
          <a:extLst>
            <a:ext uri="{FF2B5EF4-FFF2-40B4-BE49-F238E27FC236}">
              <a16:creationId xmlns:a16="http://schemas.microsoft.com/office/drawing/2014/main" id="{00000000-0008-0000-0F00-0000C5020000}"/>
            </a:ext>
          </a:extLst>
        </xdr:cNvPr>
        <xdr:cNvSpPr/>
      </xdr:nvSpPr>
      <xdr:spPr>
        <a:xfrm>
          <a:off x="21272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24385</xdr:rowOff>
    </xdr:from>
    <xdr:to>
      <xdr:col>116</xdr:col>
      <xdr:colOff>63500</xdr:colOff>
      <xdr:row>82</xdr:row>
      <xdr:rowOff>38100</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flipV="1">
          <a:off x="21323300" y="14083285"/>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167894</xdr:rowOff>
    </xdr:from>
    <xdr:to>
      <xdr:col>107</xdr:col>
      <xdr:colOff>101600</xdr:colOff>
      <xdr:row>82</xdr:row>
      <xdr:rowOff>98044</xdr:rowOff>
    </xdr:to>
    <xdr:sp macro="" textlink="">
      <xdr:nvSpPr>
        <xdr:cNvPr id="711" name="楕円 710">
          <a:extLst>
            <a:ext uri="{FF2B5EF4-FFF2-40B4-BE49-F238E27FC236}">
              <a16:creationId xmlns:a16="http://schemas.microsoft.com/office/drawing/2014/main" id="{00000000-0008-0000-0F00-0000C7020000}"/>
            </a:ext>
          </a:extLst>
        </xdr:cNvPr>
        <xdr:cNvSpPr/>
      </xdr:nvSpPr>
      <xdr:spPr>
        <a:xfrm>
          <a:off x="20383500" y="1405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38100</xdr:rowOff>
    </xdr:from>
    <xdr:to>
      <xdr:col>111</xdr:col>
      <xdr:colOff>177800</xdr:colOff>
      <xdr:row>82</xdr:row>
      <xdr:rowOff>47244</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flipV="1">
          <a:off x="20434300" y="140970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10161</xdr:rowOff>
    </xdr:from>
    <xdr:to>
      <xdr:col>102</xdr:col>
      <xdr:colOff>165100</xdr:colOff>
      <xdr:row>82</xdr:row>
      <xdr:rowOff>111761</xdr:rowOff>
    </xdr:to>
    <xdr:sp macro="" textlink="">
      <xdr:nvSpPr>
        <xdr:cNvPr id="713" name="楕円 712">
          <a:extLst>
            <a:ext uri="{FF2B5EF4-FFF2-40B4-BE49-F238E27FC236}">
              <a16:creationId xmlns:a16="http://schemas.microsoft.com/office/drawing/2014/main" id="{00000000-0008-0000-0F00-0000C9020000}"/>
            </a:ext>
          </a:extLst>
        </xdr:cNvPr>
        <xdr:cNvSpPr/>
      </xdr:nvSpPr>
      <xdr:spPr>
        <a:xfrm>
          <a:off x="19494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47244</xdr:rowOff>
    </xdr:from>
    <xdr:to>
      <xdr:col>107</xdr:col>
      <xdr:colOff>50800</xdr:colOff>
      <xdr:row>82</xdr:row>
      <xdr:rowOff>60961</xdr:rowOff>
    </xdr:to>
    <xdr:cxnSp macro="">
      <xdr:nvCxnSpPr>
        <xdr:cNvPr id="714" name="直線コネクタ 713">
          <a:extLst>
            <a:ext uri="{FF2B5EF4-FFF2-40B4-BE49-F238E27FC236}">
              <a16:creationId xmlns:a16="http://schemas.microsoft.com/office/drawing/2014/main" id="{00000000-0008-0000-0F00-0000CA020000}"/>
            </a:ext>
          </a:extLst>
        </xdr:cNvPr>
        <xdr:cNvCxnSpPr/>
      </xdr:nvCxnSpPr>
      <xdr:spPr>
        <a:xfrm flipV="1">
          <a:off x="19545300" y="1410614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19304</xdr:rowOff>
    </xdr:from>
    <xdr:to>
      <xdr:col>98</xdr:col>
      <xdr:colOff>38100</xdr:colOff>
      <xdr:row>82</xdr:row>
      <xdr:rowOff>120904</xdr:rowOff>
    </xdr:to>
    <xdr:sp macro="" textlink="">
      <xdr:nvSpPr>
        <xdr:cNvPr id="715" name="楕円 714">
          <a:extLst>
            <a:ext uri="{FF2B5EF4-FFF2-40B4-BE49-F238E27FC236}">
              <a16:creationId xmlns:a16="http://schemas.microsoft.com/office/drawing/2014/main" id="{00000000-0008-0000-0F00-0000CB020000}"/>
            </a:ext>
          </a:extLst>
        </xdr:cNvPr>
        <xdr:cNvSpPr/>
      </xdr:nvSpPr>
      <xdr:spPr>
        <a:xfrm>
          <a:off x="18605500" y="1407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60961</xdr:rowOff>
    </xdr:from>
    <xdr:to>
      <xdr:col>102</xdr:col>
      <xdr:colOff>114300</xdr:colOff>
      <xdr:row>82</xdr:row>
      <xdr:rowOff>70104</xdr:rowOff>
    </xdr:to>
    <xdr:cxnSp macro="">
      <xdr:nvCxnSpPr>
        <xdr:cNvPr id="716" name="直線コネクタ 715">
          <a:extLst>
            <a:ext uri="{FF2B5EF4-FFF2-40B4-BE49-F238E27FC236}">
              <a16:creationId xmlns:a16="http://schemas.microsoft.com/office/drawing/2014/main" id="{00000000-0008-0000-0F00-0000CC020000}"/>
            </a:ext>
          </a:extLst>
        </xdr:cNvPr>
        <xdr:cNvCxnSpPr/>
      </xdr:nvCxnSpPr>
      <xdr:spPr>
        <a:xfrm flipV="1">
          <a:off x="18656300" y="141198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164609</xdr:rowOff>
    </xdr:from>
    <xdr:ext cx="469744" cy="259045"/>
    <xdr:sp macro="" textlink="">
      <xdr:nvSpPr>
        <xdr:cNvPr id="717" name="n_1aveValue【消防施設】&#10;一人当たり面積">
          <a:extLst>
            <a:ext uri="{FF2B5EF4-FFF2-40B4-BE49-F238E27FC236}">
              <a16:creationId xmlns:a16="http://schemas.microsoft.com/office/drawing/2014/main" id="{00000000-0008-0000-0F00-0000CD020000}"/>
            </a:ext>
          </a:extLst>
        </xdr:cNvPr>
        <xdr:cNvSpPr txBox="1"/>
      </xdr:nvSpPr>
      <xdr:spPr>
        <a:xfrm>
          <a:off x="21075727" y="1439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160038</xdr:rowOff>
    </xdr:from>
    <xdr:ext cx="469744" cy="259045"/>
    <xdr:sp macro="" textlink="">
      <xdr:nvSpPr>
        <xdr:cNvPr id="718" name="n_2aveValue【消防施設】&#10;一人当たり面積">
          <a:extLst>
            <a:ext uri="{FF2B5EF4-FFF2-40B4-BE49-F238E27FC236}">
              <a16:creationId xmlns:a16="http://schemas.microsoft.com/office/drawing/2014/main" id="{00000000-0008-0000-0F00-0000CE020000}"/>
            </a:ext>
          </a:extLst>
        </xdr:cNvPr>
        <xdr:cNvSpPr txBox="1"/>
      </xdr:nvSpPr>
      <xdr:spPr>
        <a:xfrm>
          <a:off x="20199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6875</xdr:rowOff>
    </xdr:from>
    <xdr:ext cx="469744" cy="259045"/>
    <xdr:sp macro="" textlink="">
      <xdr:nvSpPr>
        <xdr:cNvPr id="719" name="n_3aveValue【消防施設】&#10;一人当たり面積">
          <a:extLst>
            <a:ext uri="{FF2B5EF4-FFF2-40B4-BE49-F238E27FC236}">
              <a16:creationId xmlns:a16="http://schemas.microsoft.com/office/drawing/2014/main" id="{00000000-0008-0000-0F00-0000CF020000}"/>
            </a:ext>
          </a:extLst>
        </xdr:cNvPr>
        <xdr:cNvSpPr txBox="1"/>
      </xdr:nvSpPr>
      <xdr:spPr>
        <a:xfrm>
          <a:off x="193104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155464</xdr:rowOff>
    </xdr:from>
    <xdr:ext cx="469744" cy="259045"/>
    <xdr:sp macro="" textlink="">
      <xdr:nvSpPr>
        <xdr:cNvPr id="720" name="n_4aveValue【消防施設】&#10;一人当たり面積">
          <a:extLst>
            <a:ext uri="{FF2B5EF4-FFF2-40B4-BE49-F238E27FC236}">
              <a16:creationId xmlns:a16="http://schemas.microsoft.com/office/drawing/2014/main" id="{00000000-0008-0000-0F00-0000D0020000}"/>
            </a:ext>
          </a:extLst>
        </xdr:cNvPr>
        <xdr:cNvSpPr txBox="1"/>
      </xdr:nvSpPr>
      <xdr:spPr>
        <a:xfrm>
          <a:off x="18421427" y="1438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105427</xdr:rowOff>
    </xdr:from>
    <xdr:ext cx="469744" cy="259045"/>
    <xdr:sp macro="" textlink="">
      <xdr:nvSpPr>
        <xdr:cNvPr id="721" name="n_1mainValue【消防施設】&#10;一人当たり面積">
          <a:extLst>
            <a:ext uri="{FF2B5EF4-FFF2-40B4-BE49-F238E27FC236}">
              <a16:creationId xmlns:a16="http://schemas.microsoft.com/office/drawing/2014/main" id="{00000000-0008-0000-0F00-0000D1020000}"/>
            </a:ext>
          </a:extLst>
        </xdr:cNvPr>
        <xdr:cNvSpPr txBox="1"/>
      </xdr:nvSpPr>
      <xdr:spPr>
        <a:xfrm>
          <a:off x="210757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114571</xdr:rowOff>
    </xdr:from>
    <xdr:ext cx="469744" cy="259045"/>
    <xdr:sp macro="" textlink="">
      <xdr:nvSpPr>
        <xdr:cNvPr id="722" name="n_2mainValue【消防施設】&#10;一人当たり面積">
          <a:extLst>
            <a:ext uri="{FF2B5EF4-FFF2-40B4-BE49-F238E27FC236}">
              <a16:creationId xmlns:a16="http://schemas.microsoft.com/office/drawing/2014/main" id="{00000000-0008-0000-0F00-0000D2020000}"/>
            </a:ext>
          </a:extLst>
        </xdr:cNvPr>
        <xdr:cNvSpPr txBox="1"/>
      </xdr:nvSpPr>
      <xdr:spPr>
        <a:xfrm>
          <a:off x="20199427" y="1383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128288</xdr:rowOff>
    </xdr:from>
    <xdr:ext cx="469744" cy="259045"/>
    <xdr:sp macro="" textlink="">
      <xdr:nvSpPr>
        <xdr:cNvPr id="723" name="n_3mainValue【消防施設】&#10;一人当たり面積">
          <a:extLst>
            <a:ext uri="{FF2B5EF4-FFF2-40B4-BE49-F238E27FC236}">
              <a16:creationId xmlns:a16="http://schemas.microsoft.com/office/drawing/2014/main" id="{00000000-0008-0000-0F00-0000D3020000}"/>
            </a:ext>
          </a:extLst>
        </xdr:cNvPr>
        <xdr:cNvSpPr txBox="1"/>
      </xdr:nvSpPr>
      <xdr:spPr>
        <a:xfrm>
          <a:off x="193104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137431</xdr:rowOff>
    </xdr:from>
    <xdr:ext cx="469744" cy="259045"/>
    <xdr:sp macro="" textlink="">
      <xdr:nvSpPr>
        <xdr:cNvPr id="724" name="n_4mainValue【消防施設】&#10;一人当たり面積">
          <a:extLst>
            <a:ext uri="{FF2B5EF4-FFF2-40B4-BE49-F238E27FC236}">
              <a16:creationId xmlns:a16="http://schemas.microsoft.com/office/drawing/2014/main" id="{00000000-0008-0000-0F00-0000D4020000}"/>
            </a:ext>
          </a:extLst>
        </xdr:cNvPr>
        <xdr:cNvSpPr txBox="1"/>
      </xdr:nvSpPr>
      <xdr:spPr>
        <a:xfrm>
          <a:off x="18421427" y="1385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5" name="正方形/長方形 724">
          <a:extLst>
            <a:ext uri="{FF2B5EF4-FFF2-40B4-BE49-F238E27FC236}">
              <a16:creationId xmlns:a16="http://schemas.microsoft.com/office/drawing/2014/main" id="{00000000-0008-0000-0F00-0000D5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6" name="正方形/長方形 725">
          <a:extLst>
            <a:ext uri="{FF2B5EF4-FFF2-40B4-BE49-F238E27FC236}">
              <a16:creationId xmlns:a16="http://schemas.microsoft.com/office/drawing/2014/main" id="{00000000-0008-0000-0F00-0000D6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9" name="正方形/長方形 728">
          <a:extLst>
            <a:ext uri="{FF2B5EF4-FFF2-40B4-BE49-F238E27FC236}">
              <a16:creationId xmlns:a16="http://schemas.microsoft.com/office/drawing/2014/main" id="{00000000-0008-0000-0F00-0000D9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1" name="正方形/長方形 730">
          <a:extLst>
            <a:ext uri="{FF2B5EF4-FFF2-40B4-BE49-F238E27FC236}">
              <a16:creationId xmlns:a16="http://schemas.microsoft.com/office/drawing/2014/main" id="{00000000-0008-0000-0F00-0000DB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2" name="正方形/長方形 731">
          <a:extLst>
            <a:ext uri="{FF2B5EF4-FFF2-40B4-BE49-F238E27FC236}">
              <a16:creationId xmlns:a16="http://schemas.microsoft.com/office/drawing/2014/main" id="{00000000-0008-0000-0F00-0000DC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3" name="テキスト ボックス 732">
          <a:extLst>
            <a:ext uri="{FF2B5EF4-FFF2-40B4-BE49-F238E27FC236}">
              <a16:creationId xmlns:a16="http://schemas.microsoft.com/office/drawing/2014/main" id="{00000000-0008-0000-0F00-0000DD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4" name="直線コネクタ 733">
          <a:extLst>
            <a:ext uri="{FF2B5EF4-FFF2-40B4-BE49-F238E27FC236}">
              <a16:creationId xmlns:a16="http://schemas.microsoft.com/office/drawing/2014/main" id="{00000000-0008-0000-0F00-0000DE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5" name="テキスト ボックス 734">
          <a:extLst>
            <a:ext uri="{FF2B5EF4-FFF2-40B4-BE49-F238E27FC236}">
              <a16:creationId xmlns:a16="http://schemas.microsoft.com/office/drawing/2014/main" id="{00000000-0008-0000-0F00-0000DF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37" name="テキスト ボックス 736">
          <a:extLst>
            <a:ext uri="{FF2B5EF4-FFF2-40B4-BE49-F238E27FC236}">
              <a16:creationId xmlns:a16="http://schemas.microsoft.com/office/drawing/2014/main" id="{00000000-0008-0000-0F00-0000E1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9" name="テキスト ボックス 738">
          <a:extLst>
            <a:ext uri="{FF2B5EF4-FFF2-40B4-BE49-F238E27FC236}">
              <a16:creationId xmlns:a16="http://schemas.microsoft.com/office/drawing/2014/main" id="{00000000-0008-0000-0F00-0000E3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1" name="テキスト ボックス 740">
          <a:extLst>
            <a:ext uri="{FF2B5EF4-FFF2-40B4-BE49-F238E27FC236}">
              <a16:creationId xmlns:a16="http://schemas.microsoft.com/office/drawing/2014/main" id="{00000000-0008-0000-0F00-0000E5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3" name="テキスト ボックス 742">
          <a:extLst>
            <a:ext uri="{FF2B5EF4-FFF2-40B4-BE49-F238E27FC236}">
              <a16:creationId xmlns:a16="http://schemas.microsoft.com/office/drawing/2014/main" id="{00000000-0008-0000-0F00-0000E7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4" name="直線コネクタ 743">
          <a:extLst>
            <a:ext uri="{FF2B5EF4-FFF2-40B4-BE49-F238E27FC236}">
              <a16:creationId xmlns:a16="http://schemas.microsoft.com/office/drawing/2014/main" id="{00000000-0008-0000-0F00-0000E8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5" name="テキスト ボックス 744">
          <a:extLst>
            <a:ext uri="{FF2B5EF4-FFF2-40B4-BE49-F238E27FC236}">
              <a16:creationId xmlns:a16="http://schemas.microsoft.com/office/drawing/2014/main" id="{00000000-0008-0000-0F00-0000E9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6" name="直線コネクタ 745">
          <a:extLst>
            <a:ext uri="{FF2B5EF4-FFF2-40B4-BE49-F238E27FC236}">
              <a16:creationId xmlns:a16="http://schemas.microsoft.com/office/drawing/2014/main" id="{00000000-0008-0000-0F00-0000EA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47" name="テキスト ボックス 746">
          <a:extLst>
            <a:ext uri="{FF2B5EF4-FFF2-40B4-BE49-F238E27FC236}">
              <a16:creationId xmlns:a16="http://schemas.microsoft.com/office/drawing/2014/main" id="{00000000-0008-0000-0F00-0000EB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8" name="直線コネクタ 747">
          <a:extLst>
            <a:ext uri="{FF2B5EF4-FFF2-40B4-BE49-F238E27FC236}">
              <a16:creationId xmlns:a16="http://schemas.microsoft.com/office/drawing/2014/main" id="{00000000-0008-0000-0F00-0000EC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庁舎】&#10;有形固定資産減価償却率グラフ枠">
          <a:extLst>
            <a:ext uri="{FF2B5EF4-FFF2-40B4-BE49-F238E27FC236}">
              <a16:creationId xmlns:a16="http://schemas.microsoft.com/office/drawing/2014/main" id="{00000000-0008-0000-0F00-0000ED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126819</xdr:rowOff>
    </xdr:from>
    <xdr:to>
      <xdr:col>85</xdr:col>
      <xdr:colOff>126364</xdr:colOff>
      <xdr:row>109</xdr:row>
      <xdr:rowOff>27214</xdr:rowOff>
    </xdr:to>
    <xdr:cxnSp macro="">
      <xdr:nvCxnSpPr>
        <xdr:cNvPr id="750" name="直線コネクタ 749">
          <a:extLst>
            <a:ext uri="{FF2B5EF4-FFF2-40B4-BE49-F238E27FC236}">
              <a16:creationId xmlns:a16="http://schemas.microsoft.com/office/drawing/2014/main" id="{00000000-0008-0000-0F00-0000EE020000}"/>
            </a:ext>
          </a:extLst>
        </xdr:cNvPr>
        <xdr:cNvCxnSpPr/>
      </xdr:nvCxnSpPr>
      <xdr:spPr>
        <a:xfrm flipV="1">
          <a:off x="16318864" y="17271819"/>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751" name="【庁舎】&#10;有形固定資産減価償却率最小値テキスト">
          <a:extLst>
            <a:ext uri="{FF2B5EF4-FFF2-40B4-BE49-F238E27FC236}">
              <a16:creationId xmlns:a16="http://schemas.microsoft.com/office/drawing/2014/main" id="{00000000-0008-0000-0F00-0000EF020000}"/>
            </a:ext>
          </a:extLst>
        </xdr:cNvPr>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752" name="直線コネクタ 751">
          <a:extLst>
            <a:ext uri="{FF2B5EF4-FFF2-40B4-BE49-F238E27FC236}">
              <a16:creationId xmlns:a16="http://schemas.microsoft.com/office/drawing/2014/main" id="{00000000-0008-0000-0F00-0000F0020000}"/>
            </a:ext>
          </a:extLst>
        </xdr:cNvPr>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73496</xdr:rowOff>
    </xdr:from>
    <xdr:ext cx="405111" cy="259045"/>
    <xdr:sp macro="" textlink="">
      <xdr:nvSpPr>
        <xdr:cNvPr id="753" name="【庁舎】&#10;有形固定資産減価償却率最大値テキスト">
          <a:extLst>
            <a:ext uri="{FF2B5EF4-FFF2-40B4-BE49-F238E27FC236}">
              <a16:creationId xmlns:a16="http://schemas.microsoft.com/office/drawing/2014/main" id="{00000000-0008-0000-0F00-0000F1020000}"/>
            </a:ext>
          </a:extLst>
        </xdr:cNvPr>
        <xdr:cNvSpPr txBox="1"/>
      </xdr:nvSpPr>
      <xdr:spPr>
        <a:xfrm>
          <a:off x="16357600" y="1704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126819</xdr:rowOff>
    </xdr:from>
    <xdr:to>
      <xdr:col>86</xdr:col>
      <xdr:colOff>25400</xdr:colOff>
      <xdr:row>100</xdr:row>
      <xdr:rowOff>126819</xdr:rowOff>
    </xdr:to>
    <xdr:cxnSp macro="">
      <xdr:nvCxnSpPr>
        <xdr:cNvPr id="754" name="直線コネクタ 753">
          <a:extLst>
            <a:ext uri="{FF2B5EF4-FFF2-40B4-BE49-F238E27FC236}">
              <a16:creationId xmlns:a16="http://schemas.microsoft.com/office/drawing/2014/main" id="{00000000-0008-0000-0F00-0000F2020000}"/>
            </a:ext>
          </a:extLst>
        </xdr:cNvPr>
        <xdr:cNvCxnSpPr/>
      </xdr:nvCxnSpPr>
      <xdr:spPr>
        <a:xfrm>
          <a:off x="16230600" y="1727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101798</xdr:rowOff>
    </xdr:from>
    <xdr:ext cx="405111" cy="259045"/>
    <xdr:sp macro="" textlink="">
      <xdr:nvSpPr>
        <xdr:cNvPr id="755" name="【庁舎】&#10;有形固定資産減価償却率平均値テキスト">
          <a:extLst>
            <a:ext uri="{FF2B5EF4-FFF2-40B4-BE49-F238E27FC236}">
              <a16:creationId xmlns:a16="http://schemas.microsoft.com/office/drawing/2014/main" id="{00000000-0008-0000-0F00-0000F3020000}"/>
            </a:ext>
          </a:extLst>
        </xdr:cNvPr>
        <xdr:cNvSpPr txBox="1"/>
      </xdr:nvSpPr>
      <xdr:spPr>
        <a:xfrm>
          <a:off x="16357600" y="17932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756" name="フローチャート: 判断 755">
          <a:extLst>
            <a:ext uri="{FF2B5EF4-FFF2-40B4-BE49-F238E27FC236}">
              <a16:creationId xmlns:a16="http://schemas.microsoft.com/office/drawing/2014/main" id="{00000000-0008-0000-0F00-0000F4020000}"/>
            </a:ext>
          </a:extLst>
        </xdr:cNvPr>
        <xdr:cNvSpPr/>
      </xdr:nvSpPr>
      <xdr:spPr>
        <a:xfrm>
          <a:off x="162687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757" name="フローチャート: 判断 756">
          <a:extLst>
            <a:ext uri="{FF2B5EF4-FFF2-40B4-BE49-F238E27FC236}">
              <a16:creationId xmlns:a16="http://schemas.microsoft.com/office/drawing/2014/main" id="{00000000-0008-0000-0F00-0000F5020000}"/>
            </a:ext>
          </a:extLst>
        </xdr:cNvPr>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758" name="フローチャート: 判断 757">
          <a:extLst>
            <a:ext uri="{FF2B5EF4-FFF2-40B4-BE49-F238E27FC236}">
              <a16:creationId xmlns:a16="http://schemas.microsoft.com/office/drawing/2014/main" id="{00000000-0008-0000-0F00-0000F6020000}"/>
            </a:ext>
          </a:extLst>
        </xdr:cNvPr>
        <xdr:cNvSpPr/>
      </xdr:nvSpPr>
      <xdr:spPr>
        <a:xfrm>
          <a:off x="14541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100512</xdr:rowOff>
    </xdr:from>
    <xdr:to>
      <xdr:col>72</xdr:col>
      <xdr:colOff>38100</xdr:colOff>
      <xdr:row>105</xdr:row>
      <xdr:rowOff>30662</xdr:rowOff>
    </xdr:to>
    <xdr:sp macro="" textlink="">
      <xdr:nvSpPr>
        <xdr:cNvPr id="759" name="フローチャート: 判断 758">
          <a:extLst>
            <a:ext uri="{FF2B5EF4-FFF2-40B4-BE49-F238E27FC236}">
              <a16:creationId xmlns:a16="http://schemas.microsoft.com/office/drawing/2014/main" id="{00000000-0008-0000-0F00-0000F7020000}"/>
            </a:ext>
          </a:extLst>
        </xdr:cNvPr>
        <xdr:cNvSpPr/>
      </xdr:nvSpPr>
      <xdr:spPr>
        <a:xfrm>
          <a:off x="13652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71120</xdr:rowOff>
    </xdr:from>
    <xdr:to>
      <xdr:col>67</xdr:col>
      <xdr:colOff>101600</xdr:colOff>
      <xdr:row>105</xdr:row>
      <xdr:rowOff>1270</xdr:rowOff>
    </xdr:to>
    <xdr:sp macro="" textlink="">
      <xdr:nvSpPr>
        <xdr:cNvPr id="760" name="フローチャート: 判断 759">
          <a:extLst>
            <a:ext uri="{FF2B5EF4-FFF2-40B4-BE49-F238E27FC236}">
              <a16:creationId xmlns:a16="http://schemas.microsoft.com/office/drawing/2014/main" id="{00000000-0008-0000-0F00-0000F8020000}"/>
            </a:ext>
          </a:extLst>
        </xdr:cNvPr>
        <xdr:cNvSpPr/>
      </xdr:nvSpPr>
      <xdr:spPr>
        <a:xfrm>
          <a:off x="12763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00000000-0008-0000-0F00-0000FB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00000000-0008-0000-0F00-0000FC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00000000-0008-0000-0F00-0000FD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907</xdr:rowOff>
    </xdr:from>
    <xdr:to>
      <xdr:col>85</xdr:col>
      <xdr:colOff>177800</xdr:colOff>
      <xdr:row>102</xdr:row>
      <xdr:rowOff>102507</xdr:rowOff>
    </xdr:to>
    <xdr:sp macro="" textlink="">
      <xdr:nvSpPr>
        <xdr:cNvPr id="766" name="楕円 765">
          <a:extLst>
            <a:ext uri="{FF2B5EF4-FFF2-40B4-BE49-F238E27FC236}">
              <a16:creationId xmlns:a16="http://schemas.microsoft.com/office/drawing/2014/main" id="{00000000-0008-0000-0F00-0000FE020000}"/>
            </a:ext>
          </a:extLst>
        </xdr:cNvPr>
        <xdr:cNvSpPr/>
      </xdr:nvSpPr>
      <xdr:spPr>
        <a:xfrm>
          <a:off x="16268700" y="1748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23784</xdr:rowOff>
    </xdr:from>
    <xdr:ext cx="405111" cy="259045"/>
    <xdr:sp macro="" textlink="">
      <xdr:nvSpPr>
        <xdr:cNvPr id="767" name="【庁舎】&#10;有形固定資産減価償却率該当値テキスト">
          <a:extLst>
            <a:ext uri="{FF2B5EF4-FFF2-40B4-BE49-F238E27FC236}">
              <a16:creationId xmlns:a16="http://schemas.microsoft.com/office/drawing/2014/main" id="{00000000-0008-0000-0F00-0000FF020000}"/>
            </a:ext>
          </a:extLst>
        </xdr:cNvPr>
        <xdr:cNvSpPr txBox="1"/>
      </xdr:nvSpPr>
      <xdr:spPr>
        <a:xfrm>
          <a:off x="16357600" y="17340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5806</xdr:rowOff>
    </xdr:from>
    <xdr:to>
      <xdr:col>81</xdr:col>
      <xdr:colOff>101600</xdr:colOff>
      <xdr:row>104</xdr:row>
      <xdr:rowOff>107406</xdr:rowOff>
    </xdr:to>
    <xdr:sp macro="" textlink="">
      <xdr:nvSpPr>
        <xdr:cNvPr id="768" name="楕円 767">
          <a:extLst>
            <a:ext uri="{FF2B5EF4-FFF2-40B4-BE49-F238E27FC236}">
              <a16:creationId xmlns:a16="http://schemas.microsoft.com/office/drawing/2014/main" id="{00000000-0008-0000-0F00-000000030000}"/>
            </a:ext>
          </a:extLst>
        </xdr:cNvPr>
        <xdr:cNvSpPr/>
      </xdr:nvSpPr>
      <xdr:spPr>
        <a:xfrm>
          <a:off x="15430500" y="178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51707</xdr:rowOff>
    </xdr:from>
    <xdr:to>
      <xdr:col>85</xdr:col>
      <xdr:colOff>127000</xdr:colOff>
      <xdr:row>104</xdr:row>
      <xdr:rowOff>56606</xdr:rowOff>
    </xdr:to>
    <xdr:cxnSp macro="">
      <xdr:nvCxnSpPr>
        <xdr:cNvPr id="769" name="直線コネクタ 768">
          <a:extLst>
            <a:ext uri="{FF2B5EF4-FFF2-40B4-BE49-F238E27FC236}">
              <a16:creationId xmlns:a16="http://schemas.microsoft.com/office/drawing/2014/main" id="{00000000-0008-0000-0F00-000001030000}"/>
            </a:ext>
          </a:extLst>
        </xdr:cNvPr>
        <xdr:cNvCxnSpPr/>
      </xdr:nvCxnSpPr>
      <xdr:spPr>
        <a:xfrm flipV="1">
          <a:off x="15481300" y="17539607"/>
          <a:ext cx="838200" cy="34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141332</xdr:rowOff>
    </xdr:from>
    <xdr:to>
      <xdr:col>76</xdr:col>
      <xdr:colOff>165100</xdr:colOff>
      <xdr:row>104</xdr:row>
      <xdr:rowOff>71482</xdr:rowOff>
    </xdr:to>
    <xdr:sp macro="" textlink="">
      <xdr:nvSpPr>
        <xdr:cNvPr id="770" name="楕円 769">
          <a:extLst>
            <a:ext uri="{FF2B5EF4-FFF2-40B4-BE49-F238E27FC236}">
              <a16:creationId xmlns:a16="http://schemas.microsoft.com/office/drawing/2014/main" id="{00000000-0008-0000-0F00-000002030000}"/>
            </a:ext>
          </a:extLst>
        </xdr:cNvPr>
        <xdr:cNvSpPr/>
      </xdr:nvSpPr>
      <xdr:spPr>
        <a:xfrm>
          <a:off x="14541500" y="1780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20682</xdr:rowOff>
    </xdr:from>
    <xdr:to>
      <xdr:col>81</xdr:col>
      <xdr:colOff>50800</xdr:colOff>
      <xdr:row>104</xdr:row>
      <xdr:rowOff>56606</xdr:rowOff>
    </xdr:to>
    <xdr:cxnSp macro="">
      <xdr:nvCxnSpPr>
        <xdr:cNvPr id="771" name="直線コネクタ 770">
          <a:extLst>
            <a:ext uri="{FF2B5EF4-FFF2-40B4-BE49-F238E27FC236}">
              <a16:creationId xmlns:a16="http://schemas.microsoft.com/office/drawing/2014/main" id="{00000000-0008-0000-0F00-000003030000}"/>
            </a:ext>
          </a:extLst>
        </xdr:cNvPr>
        <xdr:cNvCxnSpPr/>
      </xdr:nvCxnSpPr>
      <xdr:spPr>
        <a:xfrm>
          <a:off x="14592300" y="1785148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105411</xdr:rowOff>
    </xdr:from>
    <xdr:to>
      <xdr:col>72</xdr:col>
      <xdr:colOff>38100</xdr:colOff>
      <xdr:row>104</xdr:row>
      <xdr:rowOff>35561</xdr:rowOff>
    </xdr:to>
    <xdr:sp macro="" textlink="">
      <xdr:nvSpPr>
        <xdr:cNvPr id="772" name="楕円 771">
          <a:extLst>
            <a:ext uri="{FF2B5EF4-FFF2-40B4-BE49-F238E27FC236}">
              <a16:creationId xmlns:a16="http://schemas.microsoft.com/office/drawing/2014/main" id="{00000000-0008-0000-0F00-000004030000}"/>
            </a:ext>
          </a:extLst>
        </xdr:cNvPr>
        <xdr:cNvSpPr/>
      </xdr:nvSpPr>
      <xdr:spPr>
        <a:xfrm>
          <a:off x="13652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156211</xdr:rowOff>
    </xdr:from>
    <xdr:to>
      <xdr:col>76</xdr:col>
      <xdr:colOff>114300</xdr:colOff>
      <xdr:row>104</xdr:row>
      <xdr:rowOff>20682</xdr:rowOff>
    </xdr:to>
    <xdr:cxnSp macro="">
      <xdr:nvCxnSpPr>
        <xdr:cNvPr id="773" name="直線コネクタ 772">
          <a:extLst>
            <a:ext uri="{FF2B5EF4-FFF2-40B4-BE49-F238E27FC236}">
              <a16:creationId xmlns:a16="http://schemas.microsoft.com/office/drawing/2014/main" id="{00000000-0008-0000-0F00-000005030000}"/>
            </a:ext>
          </a:extLst>
        </xdr:cNvPr>
        <xdr:cNvCxnSpPr/>
      </xdr:nvCxnSpPr>
      <xdr:spPr>
        <a:xfrm>
          <a:off x="13703300" y="17815561"/>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69487</xdr:rowOff>
    </xdr:from>
    <xdr:to>
      <xdr:col>67</xdr:col>
      <xdr:colOff>101600</xdr:colOff>
      <xdr:row>103</xdr:row>
      <xdr:rowOff>171087</xdr:rowOff>
    </xdr:to>
    <xdr:sp macro="" textlink="">
      <xdr:nvSpPr>
        <xdr:cNvPr id="774" name="楕円 773">
          <a:extLst>
            <a:ext uri="{FF2B5EF4-FFF2-40B4-BE49-F238E27FC236}">
              <a16:creationId xmlns:a16="http://schemas.microsoft.com/office/drawing/2014/main" id="{00000000-0008-0000-0F00-000006030000}"/>
            </a:ext>
          </a:extLst>
        </xdr:cNvPr>
        <xdr:cNvSpPr/>
      </xdr:nvSpPr>
      <xdr:spPr>
        <a:xfrm>
          <a:off x="12763500" y="1772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120287</xdr:rowOff>
    </xdr:from>
    <xdr:to>
      <xdr:col>71</xdr:col>
      <xdr:colOff>177800</xdr:colOff>
      <xdr:row>103</xdr:row>
      <xdr:rowOff>156211</xdr:rowOff>
    </xdr:to>
    <xdr:cxnSp macro="">
      <xdr:nvCxnSpPr>
        <xdr:cNvPr id="775" name="直線コネクタ 774">
          <a:extLst>
            <a:ext uri="{FF2B5EF4-FFF2-40B4-BE49-F238E27FC236}">
              <a16:creationId xmlns:a16="http://schemas.microsoft.com/office/drawing/2014/main" id="{00000000-0008-0000-0F00-000007030000}"/>
            </a:ext>
          </a:extLst>
        </xdr:cNvPr>
        <xdr:cNvCxnSpPr/>
      </xdr:nvCxnSpPr>
      <xdr:spPr>
        <a:xfrm>
          <a:off x="12814300" y="17779637"/>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163847</xdr:rowOff>
    </xdr:from>
    <xdr:ext cx="405111" cy="259045"/>
    <xdr:sp macro="" textlink="">
      <xdr:nvSpPr>
        <xdr:cNvPr id="776" name="n_1aveValue【庁舎】&#10;有形固定資産減価償却率">
          <a:extLst>
            <a:ext uri="{FF2B5EF4-FFF2-40B4-BE49-F238E27FC236}">
              <a16:creationId xmlns:a16="http://schemas.microsoft.com/office/drawing/2014/main" id="{00000000-0008-0000-0F00-000008030000}"/>
            </a:ext>
          </a:extLst>
        </xdr:cNvPr>
        <xdr:cNvSpPr txBox="1"/>
      </xdr:nvSpPr>
      <xdr:spPr>
        <a:xfrm>
          <a:off x="152660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88735</xdr:rowOff>
    </xdr:from>
    <xdr:ext cx="405111" cy="259045"/>
    <xdr:sp macro="" textlink="">
      <xdr:nvSpPr>
        <xdr:cNvPr id="777" name="n_2aveValue【庁舎】&#10;有形固定資産減価償却率">
          <a:extLst>
            <a:ext uri="{FF2B5EF4-FFF2-40B4-BE49-F238E27FC236}">
              <a16:creationId xmlns:a16="http://schemas.microsoft.com/office/drawing/2014/main" id="{00000000-0008-0000-0F00-000009030000}"/>
            </a:ext>
          </a:extLst>
        </xdr:cNvPr>
        <xdr:cNvSpPr txBox="1"/>
      </xdr:nvSpPr>
      <xdr:spPr>
        <a:xfrm>
          <a:off x="143897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21789</xdr:rowOff>
    </xdr:from>
    <xdr:ext cx="405111" cy="259045"/>
    <xdr:sp macro="" textlink="">
      <xdr:nvSpPr>
        <xdr:cNvPr id="778" name="n_3aveValue【庁舎】&#10;有形固定資産減価償却率">
          <a:extLst>
            <a:ext uri="{FF2B5EF4-FFF2-40B4-BE49-F238E27FC236}">
              <a16:creationId xmlns:a16="http://schemas.microsoft.com/office/drawing/2014/main" id="{00000000-0008-0000-0F00-00000A030000}"/>
            </a:ext>
          </a:extLst>
        </xdr:cNvPr>
        <xdr:cNvSpPr txBox="1"/>
      </xdr:nvSpPr>
      <xdr:spPr>
        <a:xfrm>
          <a:off x="135007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163847</xdr:rowOff>
    </xdr:from>
    <xdr:ext cx="405111" cy="259045"/>
    <xdr:sp macro="" textlink="">
      <xdr:nvSpPr>
        <xdr:cNvPr id="779" name="n_4aveValue【庁舎】&#10;有形固定資産減価償却率">
          <a:extLst>
            <a:ext uri="{FF2B5EF4-FFF2-40B4-BE49-F238E27FC236}">
              <a16:creationId xmlns:a16="http://schemas.microsoft.com/office/drawing/2014/main" id="{00000000-0008-0000-0F00-00000B030000}"/>
            </a:ext>
          </a:extLst>
        </xdr:cNvPr>
        <xdr:cNvSpPr txBox="1"/>
      </xdr:nvSpPr>
      <xdr:spPr>
        <a:xfrm>
          <a:off x="12611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123933</xdr:rowOff>
    </xdr:from>
    <xdr:ext cx="405111" cy="259045"/>
    <xdr:sp macro="" textlink="">
      <xdr:nvSpPr>
        <xdr:cNvPr id="780" name="n_1mainValue【庁舎】&#10;有形固定資産減価償却率">
          <a:extLst>
            <a:ext uri="{FF2B5EF4-FFF2-40B4-BE49-F238E27FC236}">
              <a16:creationId xmlns:a16="http://schemas.microsoft.com/office/drawing/2014/main" id="{00000000-0008-0000-0F00-00000C030000}"/>
            </a:ext>
          </a:extLst>
        </xdr:cNvPr>
        <xdr:cNvSpPr txBox="1"/>
      </xdr:nvSpPr>
      <xdr:spPr>
        <a:xfrm>
          <a:off x="152660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88009</xdr:rowOff>
    </xdr:from>
    <xdr:ext cx="405111" cy="259045"/>
    <xdr:sp macro="" textlink="">
      <xdr:nvSpPr>
        <xdr:cNvPr id="781" name="n_2mainValue【庁舎】&#10;有形固定資産減価償却率">
          <a:extLst>
            <a:ext uri="{FF2B5EF4-FFF2-40B4-BE49-F238E27FC236}">
              <a16:creationId xmlns:a16="http://schemas.microsoft.com/office/drawing/2014/main" id="{00000000-0008-0000-0F00-00000D030000}"/>
            </a:ext>
          </a:extLst>
        </xdr:cNvPr>
        <xdr:cNvSpPr txBox="1"/>
      </xdr:nvSpPr>
      <xdr:spPr>
        <a:xfrm>
          <a:off x="14389744" y="175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52088</xdr:rowOff>
    </xdr:from>
    <xdr:ext cx="405111" cy="259045"/>
    <xdr:sp macro="" textlink="">
      <xdr:nvSpPr>
        <xdr:cNvPr id="782" name="n_3mainValue【庁舎】&#10;有形固定資産減価償却率">
          <a:extLst>
            <a:ext uri="{FF2B5EF4-FFF2-40B4-BE49-F238E27FC236}">
              <a16:creationId xmlns:a16="http://schemas.microsoft.com/office/drawing/2014/main" id="{00000000-0008-0000-0F00-00000E030000}"/>
            </a:ext>
          </a:extLst>
        </xdr:cNvPr>
        <xdr:cNvSpPr txBox="1"/>
      </xdr:nvSpPr>
      <xdr:spPr>
        <a:xfrm>
          <a:off x="13500744"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16164</xdr:rowOff>
    </xdr:from>
    <xdr:ext cx="405111" cy="259045"/>
    <xdr:sp macro="" textlink="">
      <xdr:nvSpPr>
        <xdr:cNvPr id="783" name="n_4mainValue【庁舎】&#10;有形固定資産減価償却率">
          <a:extLst>
            <a:ext uri="{FF2B5EF4-FFF2-40B4-BE49-F238E27FC236}">
              <a16:creationId xmlns:a16="http://schemas.microsoft.com/office/drawing/2014/main" id="{00000000-0008-0000-0F00-00000F030000}"/>
            </a:ext>
          </a:extLst>
        </xdr:cNvPr>
        <xdr:cNvSpPr txBox="1"/>
      </xdr:nvSpPr>
      <xdr:spPr>
        <a:xfrm>
          <a:off x="12611744" y="1750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4" name="正方形/長方形 783">
          <a:extLst>
            <a:ext uri="{FF2B5EF4-FFF2-40B4-BE49-F238E27FC236}">
              <a16:creationId xmlns:a16="http://schemas.microsoft.com/office/drawing/2014/main" id="{00000000-0008-0000-0F00-000010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5" name="正方形/長方形 784">
          <a:extLst>
            <a:ext uri="{FF2B5EF4-FFF2-40B4-BE49-F238E27FC236}">
              <a16:creationId xmlns:a16="http://schemas.microsoft.com/office/drawing/2014/main" id="{00000000-0008-0000-0F00-000011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6" name="正方形/長方形 785">
          <a:extLst>
            <a:ext uri="{FF2B5EF4-FFF2-40B4-BE49-F238E27FC236}">
              <a16:creationId xmlns:a16="http://schemas.microsoft.com/office/drawing/2014/main" id="{00000000-0008-0000-0F00-000012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7" name="正方形/長方形 786">
          <a:extLst>
            <a:ext uri="{FF2B5EF4-FFF2-40B4-BE49-F238E27FC236}">
              <a16:creationId xmlns:a16="http://schemas.microsoft.com/office/drawing/2014/main" id="{00000000-0008-0000-0F00-000013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8" name="正方形/長方形 787">
          <a:extLst>
            <a:ext uri="{FF2B5EF4-FFF2-40B4-BE49-F238E27FC236}">
              <a16:creationId xmlns:a16="http://schemas.microsoft.com/office/drawing/2014/main" id="{00000000-0008-0000-0F00-000014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9" name="正方形/長方形 788">
          <a:extLst>
            <a:ext uri="{FF2B5EF4-FFF2-40B4-BE49-F238E27FC236}">
              <a16:creationId xmlns:a16="http://schemas.microsoft.com/office/drawing/2014/main" id="{00000000-0008-0000-0F00-000015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0" name="正方形/長方形 789">
          <a:extLst>
            <a:ext uri="{FF2B5EF4-FFF2-40B4-BE49-F238E27FC236}">
              <a16:creationId xmlns:a16="http://schemas.microsoft.com/office/drawing/2014/main" id="{00000000-0008-0000-0F00-000016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1" name="正方形/長方形 790">
          <a:extLst>
            <a:ext uri="{FF2B5EF4-FFF2-40B4-BE49-F238E27FC236}">
              <a16:creationId xmlns:a16="http://schemas.microsoft.com/office/drawing/2014/main" id="{00000000-0008-0000-0F00-000017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2" name="テキスト ボックス 791">
          <a:extLst>
            <a:ext uri="{FF2B5EF4-FFF2-40B4-BE49-F238E27FC236}">
              <a16:creationId xmlns:a16="http://schemas.microsoft.com/office/drawing/2014/main" id="{00000000-0008-0000-0F00-000018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3" name="直線コネクタ 792">
          <a:extLst>
            <a:ext uri="{FF2B5EF4-FFF2-40B4-BE49-F238E27FC236}">
              <a16:creationId xmlns:a16="http://schemas.microsoft.com/office/drawing/2014/main" id="{00000000-0008-0000-0F00-000019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4" name="直線コネクタ 793">
          <a:extLst>
            <a:ext uri="{FF2B5EF4-FFF2-40B4-BE49-F238E27FC236}">
              <a16:creationId xmlns:a16="http://schemas.microsoft.com/office/drawing/2014/main" id="{00000000-0008-0000-0F00-00001A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95" name="テキスト ボックス 794">
          <a:extLst>
            <a:ext uri="{FF2B5EF4-FFF2-40B4-BE49-F238E27FC236}">
              <a16:creationId xmlns:a16="http://schemas.microsoft.com/office/drawing/2014/main" id="{00000000-0008-0000-0F00-00001B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96" name="直線コネクタ 795">
          <a:extLst>
            <a:ext uri="{FF2B5EF4-FFF2-40B4-BE49-F238E27FC236}">
              <a16:creationId xmlns:a16="http://schemas.microsoft.com/office/drawing/2014/main" id="{00000000-0008-0000-0F00-00001C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97" name="テキスト ボックス 796">
          <a:extLst>
            <a:ext uri="{FF2B5EF4-FFF2-40B4-BE49-F238E27FC236}">
              <a16:creationId xmlns:a16="http://schemas.microsoft.com/office/drawing/2014/main" id="{00000000-0008-0000-0F00-00001D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98" name="直線コネクタ 797">
          <a:extLst>
            <a:ext uri="{FF2B5EF4-FFF2-40B4-BE49-F238E27FC236}">
              <a16:creationId xmlns:a16="http://schemas.microsoft.com/office/drawing/2014/main" id="{00000000-0008-0000-0F00-00001E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99" name="テキスト ボックス 798">
          <a:extLst>
            <a:ext uri="{FF2B5EF4-FFF2-40B4-BE49-F238E27FC236}">
              <a16:creationId xmlns:a16="http://schemas.microsoft.com/office/drawing/2014/main" id="{00000000-0008-0000-0F00-00001F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0" name="直線コネクタ 799">
          <a:extLst>
            <a:ext uri="{FF2B5EF4-FFF2-40B4-BE49-F238E27FC236}">
              <a16:creationId xmlns:a16="http://schemas.microsoft.com/office/drawing/2014/main" id="{00000000-0008-0000-0F00-000020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1" name="テキスト ボックス 800">
          <a:extLst>
            <a:ext uri="{FF2B5EF4-FFF2-40B4-BE49-F238E27FC236}">
              <a16:creationId xmlns:a16="http://schemas.microsoft.com/office/drawing/2014/main" id="{00000000-0008-0000-0F00-000021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2" name="直線コネクタ 801">
          <a:extLst>
            <a:ext uri="{FF2B5EF4-FFF2-40B4-BE49-F238E27FC236}">
              <a16:creationId xmlns:a16="http://schemas.microsoft.com/office/drawing/2014/main" id="{00000000-0008-0000-0F00-000022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3" name="テキスト ボックス 802">
          <a:extLst>
            <a:ext uri="{FF2B5EF4-FFF2-40B4-BE49-F238E27FC236}">
              <a16:creationId xmlns:a16="http://schemas.microsoft.com/office/drawing/2014/main" id="{00000000-0008-0000-0F00-000023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4" name="直線コネクタ 803">
          <a:extLst>
            <a:ext uri="{FF2B5EF4-FFF2-40B4-BE49-F238E27FC236}">
              <a16:creationId xmlns:a16="http://schemas.microsoft.com/office/drawing/2014/main" id="{00000000-0008-0000-0F00-000024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5" name="テキスト ボックス 804">
          <a:extLst>
            <a:ext uri="{FF2B5EF4-FFF2-40B4-BE49-F238E27FC236}">
              <a16:creationId xmlns:a16="http://schemas.microsoft.com/office/drawing/2014/main" id="{00000000-0008-0000-0F00-000025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6" name="【庁舎】&#10;一人当たり面積グラフ枠">
          <a:extLst>
            <a:ext uri="{FF2B5EF4-FFF2-40B4-BE49-F238E27FC236}">
              <a16:creationId xmlns:a16="http://schemas.microsoft.com/office/drawing/2014/main" id="{00000000-0008-0000-0F00-000026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64770</xdr:rowOff>
    </xdr:from>
    <xdr:to>
      <xdr:col>116</xdr:col>
      <xdr:colOff>62864</xdr:colOff>
      <xdr:row>108</xdr:row>
      <xdr:rowOff>114300</xdr:rowOff>
    </xdr:to>
    <xdr:cxnSp macro="">
      <xdr:nvCxnSpPr>
        <xdr:cNvPr id="807" name="直線コネクタ 806">
          <a:extLst>
            <a:ext uri="{FF2B5EF4-FFF2-40B4-BE49-F238E27FC236}">
              <a16:creationId xmlns:a16="http://schemas.microsoft.com/office/drawing/2014/main" id="{00000000-0008-0000-0F00-000027030000}"/>
            </a:ext>
          </a:extLst>
        </xdr:cNvPr>
        <xdr:cNvCxnSpPr/>
      </xdr:nvCxnSpPr>
      <xdr:spPr>
        <a:xfrm flipV="1">
          <a:off x="22160864" y="170383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08" name="【庁舎】&#10;一人当たり面積最小値テキスト">
          <a:extLst>
            <a:ext uri="{FF2B5EF4-FFF2-40B4-BE49-F238E27FC236}">
              <a16:creationId xmlns:a16="http://schemas.microsoft.com/office/drawing/2014/main" id="{00000000-0008-0000-0F00-000028030000}"/>
            </a:ext>
          </a:extLst>
        </xdr:cNvPr>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09" name="直線コネクタ 808">
          <a:extLst>
            <a:ext uri="{FF2B5EF4-FFF2-40B4-BE49-F238E27FC236}">
              <a16:creationId xmlns:a16="http://schemas.microsoft.com/office/drawing/2014/main" id="{00000000-0008-0000-0F00-000029030000}"/>
            </a:ext>
          </a:extLst>
        </xdr:cNvPr>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11447</xdr:rowOff>
    </xdr:from>
    <xdr:ext cx="469744" cy="259045"/>
    <xdr:sp macro="" textlink="">
      <xdr:nvSpPr>
        <xdr:cNvPr id="810" name="【庁舎】&#10;一人当たり面積最大値テキスト">
          <a:extLst>
            <a:ext uri="{FF2B5EF4-FFF2-40B4-BE49-F238E27FC236}">
              <a16:creationId xmlns:a16="http://schemas.microsoft.com/office/drawing/2014/main" id="{00000000-0008-0000-0F00-00002A030000}"/>
            </a:ext>
          </a:extLst>
        </xdr:cNvPr>
        <xdr:cNvSpPr txBox="1"/>
      </xdr:nvSpPr>
      <xdr:spPr>
        <a:xfrm>
          <a:off x="22199600" y="1681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64770</xdr:rowOff>
    </xdr:from>
    <xdr:to>
      <xdr:col>116</xdr:col>
      <xdr:colOff>152400</xdr:colOff>
      <xdr:row>99</xdr:row>
      <xdr:rowOff>64770</xdr:rowOff>
    </xdr:to>
    <xdr:cxnSp macro="">
      <xdr:nvCxnSpPr>
        <xdr:cNvPr id="811" name="直線コネクタ 810">
          <a:extLst>
            <a:ext uri="{FF2B5EF4-FFF2-40B4-BE49-F238E27FC236}">
              <a16:creationId xmlns:a16="http://schemas.microsoft.com/office/drawing/2014/main" id="{00000000-0008-0000-0F00-00002B030000}"/>
            </a:ext>
          </a:extLst>
        </xdr:cNvPr>
        <xdr:cNvCxnSpPr/>
      </xdr:nvCxnSpPr>
      <xdr:spPr>
        <a:xfrm>
          <a:off x="22072600" y="1703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125747</xdr:rowOff>
    </xdr:from>
    <xdr:ext cx="469744" cy="259045"/>
    <xdr:sp macro="" textlink="">
      <xdr:nvSpPr>
        <xdr:cNvPr id="812" name="【庁舎】&#10;一人当たり面積平均値テキスト">
          <a:extLst>
            <a:ext uri="{FF2B5EF4-FFF2-40B4-BE49-F238E27FC236}">
              <a16:creationId xmlns:a16="http://schemas.microsoft.com/office/drawing/2014/main" id="{00000000-0008-0000-0F00-00002C030000}"/>
            </a:ext>
          </a:extLst>
        </xdr:cNvPr>
        <xdr:cNvSpPr txBox="1"/>
      </xdr:nvSpPr>
      <xdr:spPr>
        <a:xfrm>
          <a:off x="22199600" y="18127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147320</xdr:rowOff>
    </xdr:from>
    <xdr:to>
      <xdr:col>116</xdr:col>
      <xdr:colOff>114300</xdr:colOff>
      <xdr:row>106</xdr:row>
      <xdr:rowOff>77470</xdr:rowOff>
    </xdr:to>
    <xdr:sp macro="" textlink="">
      <xdr:nvSpPr>
        <xdr:cNvPr id="813" name="フローチャート: 判断 812">
          <a:extLst>
            <a:ext uri="{FF2B5EF4-FFF2-40B4-BE49-F238E27FC236}">
              <a16:creationId xmlns:a16="http://schemas.microsoft.com/office/drawing/2014/main" id="{00000000-0008-0000-0F00-00002D030000}"/>
            </a:ext>
          </a:extLst>
        </xdr:cNvPr>
        <xdr:cNvSpPr/>
      </xdr:nvSpPr>
      <xdr:spPr>
        <a:xfrm>
          <a:off x="22110700" y="1814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103505</xdr:rowOff>
    </xdr:from>
    <xdr:to>
      <xdr:col>112</xdr:col>
      <xdr:colOff>38100</xdr:colOff>
      <xdr:row>106</xdr:row>
      <xdr:rowOff>33655</xdr:rowOff>
    </xdr:to>
    <xdr:sp macro="" textlink="">
      <xdr:nvSpPr>
        <xdr:cNvPr id="814" name="フローチャート: 判断 813">
          <a:extLst>
            <a:ext uri="{FF2B5EF4-FFF2-40B4-BE49-F238E27FC236}">
              <a16:creationId xmlns:a16="http://schemas.microsoft.com/office/drawing/2014/main" id="{00000000-0008-0000-0F00-00002E030000}"/>
            </a:ext>
          </a:extLst>
        </xdr:cNvPr>
        <xdr:cNvSpPr/>
      </xdr:nvSpPr>
      <xdr:spPr>
        <a:xfrm>
          <a:off x="21272500" y="1810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101600</xdr:rowOff>
    </xdr:from>
    <xdr:to>
      <xdr:col>107</xdr:col>
      <xdr:colOff>101600</xdr:colOff>
      <xdr:row>106</xdr:row>
      <xdr:rowOff>31750</xdr:rowOff>
    </xdr:to>
    <xdr:sp macro="" textlink="">
      <xdr:nvSpPr>
        <xdr:cNvPr id="815" name="フローチャート: 判断 814">
          <a:extLst>
            <a:ext uri="{FF2B5EF4-FFF2-40B4-BE49-F238E27FC236}">
              <a16:creationId xmlns:a16="http://schemas.microsoft.com/office/drawing/2014/main" id="{00000000-0008-0000-0F00-00002F030000}"/>
            </a:ext>
          </a:extLst>
        </xdr:cNvPr>
        <xdr:cNvSpPr/>
      </xdr:nvSpPr>
      <xdr:spPr>
        <a:xfrm>
          <a:off x="203835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114936</xdr:rowOff>
    </xdr:from>
    <xdr:to>
      <xdr:col>102</xdr:col>
      <xdr:colOff>165100</xdr:colOff>
      <xdr:row>106</xdr:row>
      <xdr:rowOff>45086</xdr:rowOff>
    </xdr:to>
    <xdr:sp macro="" textlink="">
      <xdr:nvSpPr>
        <xdr:cNvPr id="816" name="フローチャート: 判断 815">
          <a:extLst>
            <a:ext uri="{FF2B5EF4-FFF2-40B4-BE49-F238E27FC236}">
              <a16:creationId xmlns:a16="http://schemas.microsoft.com/office/drawing/2014/main" id="{00000000-0008-0000-0F00-000030030000}"/>
            </a:ext>
          </a:extLst>
        </xdr:cNvPr>
        <xdr:cNvSpPr/>
      </xdr:nvSpPr>
      <xdr:spPr>
        <a:xfrm>
          <a:off x="19494500" y="1811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113030</xdr:rowOff>
    </xdr:from>
    <xdr:to>
      <xdr:col>98</xdr:col>
      <xdr:colOff>38100</xdr:colOff>
      <xdr:row>106</xdr:row>
      <xdr:rowOff>43180</xdr:rowOff>
    </xdr:to>
    <xdr:sp macro="" textlink="">
      <xdr:nvSpPr>
        <xdr:cNvPr id="817" name="フローチャート: 判断 816">
          <a:extLst>
            <a:ext uri="{FF2B5EF4-FFF2-40B4-BE49-F238E27FC236}">
              <a16:creationId xmlns:a16="http://schemas.microsoft.com/office/drawing/2014/main" id="{00000000-0008-0000-0F00-000031030000}"/>
            </a:ext>
          </a:extLst>
        </xdr:cNvPr>
        <xdr:cNvSpPr/>
      </xdr:nvSpPr>
      <xdr:spPr>
        <a:xfrm>
          <a:off x="18605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8" name="テキスト ボックス 817">
          <a:extLst>
            <a:ext uri="{FF2B5EF4-FFF2-40B4-BE49-F238E27FC236}">
              <a16:creationId xmlns:a16="http://schemas.microsoft.com/office/drawing/2014/main" id="{00000000-0008-0000-0F00-000032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9" name="テキスト ボックス 818">
          <a:extLst>
            <a:ext uri="{FF2B5EF4-FFF2-40B4-BE49-F238E27FC236}">
              <a16:creationId xmlns:a16="http://schemas.microsoft.com/office/drawing/2014/main" id="{00000000-0008-0000-0F00-000033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0" name="テキスト ボックス 819">
          <a:extLst>
            <a:ext uri="{FF2B5EF4-FFF2-40B4-BE49-F238E27FC236}">
              <a16:creationId xmlns:a16="http://schemas.microsoft.com/office/drawing/2014/main" id="{00000000-0008-0000-0F00-000034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1" name="テキスト ボックス 820">
          <a:extLst>
            <a:ext uri="{FF2B5EF4-FFF2-40B4-BE49-F238E27FC236}">
              <a16:creationId xmlns:a16="http://schemas.microsoft.com/office/drawing/2014/main" id="{00000000-0008-0000-0F00-000035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00000000-0008-0000-0F00-000036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145414</xdr:rowOff>
    </xdr:from>
    <xdr:to>
      <xdr:col>116</xdr:col>
      <xdr:colOff>114300</xdr:colOff>
      <xdr:row>100</xdr:row>
      <xdr:rowOff>75564</xdr:rowOff>
    </xdr:to>
    <xdr:sp macro="" textlink="">
      <xdr:nvSpPr>
        <xdr:cNvPr id="823" name="楕円 822">
          <a:extLst>
            <a:ext uri="{FF2B5EF4-FFF2-40B4-BE49-F238E27FC236}">
              <a16:creationId xmlns:a16="http://schemas.microsoft.com/office/drawing/2014/main" id="{00000000-0008-0000-0F00-000037030000}"/>
            </a:ext>
          </a:extLst>
        </xdr:cNvPr>
        <xdr:cNvSpPr/>
      </xdr:nvSpPr>
      <xdr:spPr>
        <a:xfrm>
          <a:off x="22110700" y="1711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98</xdr:row>
      <xdr:rowOff>168291</xdr:rowOff>
    </xdr:from>
    <xdr:ext cx="469744" cy="259045"/>
    <xdr:sp macro="" textlink="">
      <xdr:nvSpPr>
        <xdr:cNvPr id="824" name="【庁舎】&#10;一人当たり面積該当値テキスト">
          <a:extLst>
            <a:ext uri="{FF2B5EF4-FFF2-40B4-BE49-F238E27FC236}">
              <a16:creationId xmlns:a16="http://schemas.microsoft.com/office/drawing/2014/main" id="{00000000-0008-0000-0F00-000038030000}"/>
            </a:ext>
          </a:extLst>
        </xdr:cNvPr>
        <xdr:cNvSpPr txBox="1"/>
      </xdr:nvSpPr>
      <xdr:spPr>
        <a:xfrm>
          <a:off x="22199600" y="1697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50164</xdr:rowOff>
    </xdr:from>
    <xdr:to>
      <xdr:col>112</xdr:col>
      <xdr:colOff>38100</xdr:colOff>
      <xdr:row>103</xdr:row>
      <xdr:rowOff>151764</xdr:rowOff>
    </xdr:to>
    <xdr:sp macro="" textlink="">
      <xdr:nvSpPr>
        <xdr:cNvPr id="825" name="楕円 824">
          <a:extLst>
            <a:ext uri="{FF2B5EF4-FFF2-40B4-BE49-F238E27FC236}">
              <a16:creationId xmlns:a16="http://schemas.microsoft.com/office/drawing/2014/main" id="{00000000-0008-0000-0F00-000039030000}"/>
            </a:ext>
          </a:extLst>
        </xdr:cNvPr>
        <xdr:cNvSpPr/>
      </xdr:nvSpPr>
      <xdr:spPr>
        <a:xfrm>
          <a:off x="21272500" y="1770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24764</xdr:rowOff>
    </xdr:from>
    <xdr:to>
      <xdr:col>116</xdr:col>
      <xdr:colOff>63500</xdr:colOff>
      <xdr:row>103</xdr:row>
      <xdr:rowOff>100964</xdr:rowOff>
    </xdr:to>
    <xdr:cxnSp macro="">
      <xdr:nvCxnSpPr>
        <xdr:cNvPr id="826" name="直線コネクタ 825">
          <a:extLst>
            <a:ext uri="{FF2B5EF4-FFF2-40B4-BE49-F238E27FC236}">
              <a16:creationId xmlns:a16="http://schemas.microsoft.com/office/drawing/2014/main" id="{00000000-0008-0000-0F00-00003A030000}"/>
            </a:ext>
          </a:extLst>
        </xdr:cNvPr>
        <xdr:cNvCxnSpPr/>
      </xdr:nvCxnSpPr>
      <xdr:spPr>
        <a:xfrm flipV="1">
          <a:off x="21323300" y="17169764"/>
          <a:ext cx="838200" cy="59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63500</xdr:rowOff>
    </xdr:from>
    <xdr:to>
      <xdr:col>107</xdr:col>
      <xdr:colOff>101600</xdr:colOff>
      <xdr:row>103</xdr:row>
      <xdr:rowOff>165100</xdr:rowOff>
    </xdr:to>
    <xdr:sp macro="" textlink="">
      <xdr:nvSpPr>
        <xdr:cNvPr id="827" name="楕円 826">
          <a:extLst>
            <a:ext uri="{FF2B5EF4-FFF2-40B4-BE49-F238E27FC236}">
              <a16:creationId xmlns:a16="http://schemas.microsoft.com/office/drawing/2014/main" id="{00000000-0008-0000-0F00-00003B030000}"/>
            </a:ext>
          </a:extLst>
        </xdr:cNvPr>
        <xdr:cNvSpPr/>
      </xdr:nvSpPr>
      <xdr:spPr>
        <a:xfrm>
          <a:off x="20383500" y="1772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100964</xdr:rowOff>
    </xdr:from>
    <xdr:to>
      <xdr:col>111</xdr:col>
      <xdr:colOff>177800</xdr:colOff>
      <xdr:row>103</xdr:row>
      <xdr:rowOff>114300</xdr:rowOff>
    </xdr:to>
    <xdr:cxnSp macro="">
      <xdr:nvCxnSpPr>
        <xdr:cNvPr id="828" name="直線コネクタ 827">
          <a:extLst>
            <a:ext uri="{FF2B5EF4-FFF2-40B4-BE49-F238E27FC236}">
              <a16:creationId xmlns:a16="http://schemas.microsoft.com/office/drawing/2014/main" id="{00000000-0008-0000-0F00-00003C030000}"/>
            </a:ext>
          </a:extLst>
        </xdr:cNvPr>
        <xdr:cNvCxnSpPr/>
      </xdr:nvCxnSpPr>
      <xdr:spPr>
        <a:xfrm flipV="1">
          <a:off x="20434300" y="17760314"/>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78739</xdr:rowOff>
    </xdr:from>
    <xdr:to>
      <xdr:col>102</xdr:col>
      <xdr:colOff>165100</xdr:colOff>
      <xdr:row>104</xdr:row>
      <xdr:rowOff>8889</xdr:rowOff>
    </xdr:to>
    <xdr:sp macro="" textlink="">
      <xdr:nvSpPr>
        <xdr:cNvPr id="829" name="楕円 828">
          <a:extLst>
            <a:ext uri="{FF2B5EF4-FFF2-40B4-BE49-F238E27FC236}">
              <a16:creationId xmlns:a16="http://schemas.microsoft.com/office/drawing/2014/main" id="{00000000-0008-0000-0F00-00003D030000}"/>
            </a:ext>
          </a:extLst>
        </xdr:cNvPr>
        <xdr:cNvSpPr/>
      </xdr:nvSpPr>
      <xdr:spPr>
        <a:xfrm>
          <a:off x="19494500" y="1773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114300</xdr:rowOff>
    </xdr:from>
    <xdr:to>
      <xdr:col>107</xdr:col>
      <xdr:colOff>50800</xdr:colOff>
      <xdr:row>103</xdr:row>
      <xdr:rowOff>129539</xdr:rowOff>
    </xdr:to>
    <xdr:cxnSp macro="">
      <xdr:nvCxnSpPr>
        <xdr:cNvPr id="830" name="直線コネクタ 829">
          <a:extLst>
            <a:ext uri="{FF2B5EF4-FFF2-40B4-BE49-F238E27FC236}">
              <a16:creationId xmlns:a16="http://schemas.microsoft.com/office/drawing/2014/main" id="{00000000-0008-0000-0F00-00003E030000}"/>
            </a:ext>
          </a:extLst>
        </xdr:cNvPr>
        <xdr:cNvCxnSpPr/>
      </xdr:nvCxnSpPr>
      <xdr:spPr>
        <a:xfrm flipV="1">
          <a:off x="19545300" y="1777365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93980</xdr:rowOff>
    </xdr:from>
    <xdr:to>
      <xdr:col>98</xdr:col>
      <xdr:colOff>38100</xdr:colOff>
      <xdr:row>104</xdr:row>
      <xdr:rowOff>24130</xdr:rowOff>
    </xdr:to>
    <xdr:sp macro="" textlink="">
      <xdr:nvSpPr>
        <xdr:cNvPr id="831" name="楕円 830">
          <a:extLst>
            <a:ext uri="{FF2B5EF4-FFF2-40B4-BE49-F238E27FC236}">
              <a16:creationId xmlns:a16="http://schemas.microsoft.com/office/drawing/2014/main" id="{00000000-0008-0000-0F00-00003F030000}"/>
            </a:ext>
          </a:extLst>
        </xdr:cNvPr>
        <xdr:cNvSpPr/>
      </xdr:nvSpPr>
      <xdr:spPr>
        <a:xfrm>
          <a:off x="18605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129539</xdr:rowOff>
    </xdr:from>
    <xdr:to>
      <xdr:col>102</xdr:col>
      <xdr:colOff>114300</xdr:colOff>
      <xdr:row>103</xdr:row>
      <xdr:rowOff>144780</xdr:rowOff>
    </xdr:to>
    <xdr:cxnSp macro="">
      <xdr:nvCxnSpPr>
        <xdr:cNvPr id="832" name="直線コネクタ 831">
          <a:extLst>
            <a:ext uri="{FF2B5EF4-FFF2-40B4-BE49-F238E27FC236}">
              <a16:creationId xmlns:a16="http://schemas.microsoft.com/office/drawing/2014/main" id="{00000000-0008-0000-0F00-000040030000}"/>
            </a:ext>
          </a:extLst>
        </xdr:cNvPr>
        <xdr:cNvCxnSpPr/>
      </xdr:nvCxnSpPr>
      <xdr:spPr>
        <a:xfrm flipV="1">
          <a:off x="18656300" y="1778888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24782</xdr:rowOff>
    </xdr:from>
    <xdr:ext cx="469744" cy="259045"/>
    <xdr:sp macro="" textlink="">
      <xdr:nvSpPr>
        <xdr:cNvPr id="833" name="n_1aveValue【庁舎】&#10;一人当たり面積">
          <a:extLst>
            <a:ext uri="{FF2B5EF4-FFF2-40B4-BE49-F238E27FC236}">
              <a16:creationId xmlns:a16="http://schemas.microsoft.com/office/drawing/2014/main" id="{00000000-0008-0000-0F00-000041030000}"/>
            </a:ext>
          </a:extLst>
        </xdr:cNvPr>
        <xdr:cNvSpPr txBox="1"/>
      </xdr:nvSpPr>
      <xdr:spPr>
        <a:xfrm>
          <a:off x="21075727" y="18198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22877</xdr:rowOff>
    </xdr:from>
    <xdr:ext cx="469744" cy="259045"/>
    <xdr:sp macro="" textlink="">
      <xdr:nvSpPr>
        <xdr:cNvPr id="834" name="n_2aveValue【庁舎】&#10;一人当たり面積">
          <a:extLst>
            <a:ext uri="{FF2B5EF4-FFF2-40B4-BE49-F238E27FC236}">
              <a16:creationId xmlns:a16="http://schemas.microsoft.com/office/drawing/2014/main" id="{00000000-0008-0000-0F00-000042030000}"/>
            </a:ext>
          </a:extLst>
        </xdr:cNvPr>
        <xdr:cNvSpPr txBox="1"/>
      </xdr:nvSpPr>
      <xdr:spPr>
        <a:xfrm>
          <a:off x="20199427" y="1819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36213</xdr:rowOff>
    </xdr:from>
    <xdr:ext cx="469744" cy="259045"/>
    <xdr:sp macro="" textlink="">
      <xdr:nvSpPr>
        <xdr:cNvPr id="835" name="n_3aveValue【庁舎】&#10;一人当たり面積">
          <a:extLst>
            <a:ext uri="{FF2B5EF4-FFF2-40B4-BE49-F238E27FC236}">
              <a16:creationId xmlns:a16="http://schemas.microsoft.com/office/drawing/2014/main" id="{00000000-0008-0000-0F00-000043030000}"/>
            </a:ext>
          </a:extLst>
        </xdr:cNvPr>
        <xdr:cNvSpPr txBox="1"/>
      </xdr:nvSpPr>
      <xdr:spPr>
        <a:xfrm>
          <a:off x="19310427" y="1820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34307</xdr:rowOff>
    </xdr:from>
    <xdr:ext cx="469744" cy="259045"/>
    <xdr:sp macro="" textlink="">
      <xdr:nvSpPr>
        <xdr:cNvPr id="836" name="n_4aveValue【庁舎】&#10;一人当たり面積">
          <a:extLst>
            <a:ext uri="{FF2B5EF4-FFF2-40B4-BE49-F238E27FC236}">
              <a16:creationId xmlns:a16="http://schemas.microsoft.com/office/drawing/2014/main" id="{00000000-0008-0000-0F00-000044030000}"/>
            </a:ext>
          </a:extLst>
        </xdr:cNvPr>
        <xdr:cNvSpPr txBox="1"/>
      </xdr:nvSpPr>
      <xdr:spPr>
        <a:xfrm>
          <a:off x="184214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168291</xdr:rowOff>
    </xdr:from>
    <xdr:ext cx="469744" cy="259045"/>
    <xdr:sp macro="" textlink="">
      <xdr:nvSpPr>
        <xdr:cNvPr id="837" name="n_1mainValue【庁舎】&#10;一人当たり面積">
          <a:extLst>
            <a:ext uri="{FF2B5EF4-FFF2-40B4-BE49-F238E27FC236}">
              <a16:creationId xmlns:a16="http://schemas.microsoft.com/office/drawing/2014/main" id="{00000000-0008-0000-0F00-000045030000}"/>
            </a:ext>
          </a:extLst>
        </xdr:cNvPr>
        <xdr:cNvSpPr txBox="1"/>
      </xdr:nvSpPr>
      <xdr:spPr>
        <a:xfrm>
          <a:off x="21075727" y="17484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10177</xdr:rowOff>
    </xdr:from>
    <xdr:ext cx="469744" cy="259045"/>
    <xdr:sp macro="" textlink="">
      <xdr:nvSpPr>
        <xdr:cNvPr id="838" name="n_2mainValue【庁舎】&#10;一人当たり面積">
          <a:extLst>
            <a:ext uri="{FF2B5EF4-FFF2-40B4-BE49-F238E27FC236}">
              <a16:creationId xmlns:a16="http://schemas.microsoft.com/office/drawing/2014/main" id="{00000000-0008-0000-0F00-000046030000}"/>
            </a:ext>
          </a:extLst>
        </xdr:cNvPr>
        <xdr:cNvSpPr txBox="1"/>
      </xdr:nvSpPr>
      <xdr:spPr>
        <a:xfrm>
          <a:off x="20199427" y="1749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25416</xdr:rowOff>
    </xdr:from>
    <xdr:ext cx="469744" cy="259045"/>
    <xdr:sp macro="" textlink="">
      <xdr:nvSpPr>
        <xdr:cNvPr id="839" name="n_3mainValue【庁舎】&#10;一人当たり面積">
          <a:extLst>
            <a:ext uri="{FF2B5EF4-FFF2-40B4-BE49-F238E27FC236}">
              <a16:creationId xmlns:a16="http://schemas.microsoft.com/office/drawing/2014/main" id="{00000000-0008-0000-0F00-000047030000}"/>
            </a:ext>
          </a:extLst>
        </xdr:cNvPr>
        <xdr:cNvSpPr txBox="1"/>
      </xdr:nvSpPr>
      <xdr:spPr>
        <a:xfrm>
          <a:off x="19310427" y="17513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40657</xdr:rowOff>
    </xdr:from>
    <xdr:ext cx="469744" cy="259045"/>
    <xdr:sp macro="" textlink="">
      <xdr:nvSpPr>
        <xdr:cNvPr id="840" name="n_4mainValue【庁舎】&#10;一人当たり面積">
          <a:extLst>
            <a:ext uri="{FF2B5EF4-FFF2-40B4-BE49-F238E27FC236}">
              <a16:creationId xmlns:a16="http://schemas.microsoft.com/office/drawing/2014/main" id="{00000000-0008-0000-0F00-000048030000}"/>
            </a:ext>
          </a:extLst>
        </xdr:cNvPr>
        <xdr:cNvSpPr txBox="1"/>
      </xdr:nvSpPr>
      <xdr:spPr>
        <a:xfrm>
          <a:off x="18421427" y="1752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1" name="正方形/長方形 840">
          <a:extLst>
            <a:ext uri="{FF2B5EF4-FFF2-40B4-BE49-F238E27FC236}">
              <a16:creationId xmlns:a16="http://schemas.microsoft.com/office/drawing/2014/main" id="{00000000-0008-0000-0F00-000049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2" name="正方形/長方形 841">
          <a:extLst>
            <a:ext uri="{FF2B5EF4-FFF2-40B4-BE49-F238E27FC236}">
              <a16:creationId xmlns:a16="http://schemas.microsoft.com/office/drawing/2014/main" id="{00000000-0008-0000-0F00-00004A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3" name="テキスト ボックス 842">
          <a:extLst>
            <a:ext uri="{FF2B5EF4-FFF2-40B4-BE49-F238E27FC236}">
              <a16:creationId xmlns:a16="http://schemas.microsoft.com/office/drawing/2014/main" id="{00000000-0008-0000-0F00-00004B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体育館・プールの一人当たり面積が類似団体平均を大きく上回ってるのは、合併前の旧町村単位で体育館をそれぞれ保有しているためである。福祉施設の一人当たり面積が類似団体平均を大きく上回っているのは、合併前から旧町村単位でデイサービスセンター（朝日、宮崎、織田）や福祉センター（朝日、越前、織田）等があるためである。保健センター・保健所の有形固定資産減価償却率が類似団体と比較して低いのは、町内に</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箇所ある保健センター、朝日保健センターが</a:t>
          </a:r>
          <a:r>
            <a:rPr kumimoji="1" lang="en-US" altLang="ja-JP" sz="1050">
              <a:latin typeface="ＭＳ Ｐゴシック" panose="020B0600070205080204" pitchFamily="50" charset="-128"/>
              <a:ea typeface="ＭＳ Ｐゴシック" panose="020B0600070205080204" pitchFamily="50" charset="-128"/>
            </a:rPr>
            <a:t>H13</a:t>
          </a:r>
          <a:r>
            <a:rPr kumimoji="1" lang="ja-JP" altLang="en-US" sz="1050">
              <a:latin typeface="ＭＳ Ｐゴシック" panose="020B0600070205080204" pitchFamily="50" charset="-128"/>
              <a:ea typeface="ＭＳ Ｐゴシック" panose="020B0600070205080204" pitchFamily="50" charset="-128"/>
            </a:rPr>
            <a:t>年度増築、織田保健センターが</a:t>
          </a:r>
          <a:r>
            <a:rPr kumimoji="1" lang="en-US" altLang="ja-JP" sz="1050">
              <a:latin typeface="ＭＳ Ｐゴシック" panose="020B0600070205080204" pitchFamily="50" charset="-128"/>
              <a:ea typeface="ＭＳ Ｐゴシック" panose="020B0600070205080204" pitchFamily="50" charset="-128"/>
            </a:rPr>
            <a:t>H10</a:t>
          </a:r>
          <a:r>
            <a:rPr kumimoji="1" lang="ja-JP" altLang="en-US" sz="1050">
              <a:latin typeface="ＭＳ Ｐゴシック" panose="020B0600070205080204" pitchFamily="50" charset="-128"/>
              <a:ea typeface="ＭＳ Ｐゴシック" panose="020B0600070205080204" pitchFamily="50" charset="-128"/>
            </a:rPr>
            <a:t>年度建設であることが要因である。また、この</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保健センターが比較的大きな施設であることから、一人当たり面積も類似団体平均を上回っている。消防施設の有形固定資産減価償却率が類似団体と比較して低いのは、鯖江・丹生消防組合丹生分署が</a:t>
          </a:r>
          <a:r>
            <a:rPr kumimoji="1" lang="en-US" altLang="ja-JP" sz="1050">
              <a:latin typeface="ＭＳ Ｐゴシック" panose="020B0600070205080204" pitchFamily="50" charset="-128"/>
              <a:ea typeface="ＭＳ Ｐゴシック" panose="020B0600070205080204" pitchFamily="50" charset="-128"/>
            </a:rPr>
            <a:t>H21</a:t>
          </a:r>
          <a:r>
            <a:rPr kumimoji="1" lang="ja-JP" altLang="en-US" sz="1050">
              <a:latin typeface="ＭＳ Ｐゴシック" panose="020B0600070205080204" pitchFamily="50" charset="-128"/>
              <a:ea typeface="ＭＳ Ｐゴシック" panose="020B0600070205080204" pitchFamily="50" charset="-128"/>
            </a:rPr>
            <a:t>年度建設、鯖江・丹生消防組合越前分遣所が</a:t>
          </a:r>
          <a:r>
            <a:rPr kumimoji="1" lang="en-US" altLang="ja-JP" sz="1050">
              <a:latin typeface="ＭＳ Ｐゴシック" panose="020B0600070205080204" pitchFamily="50" charset="-128"/>
              <a:ea typeface="ＭＳ Ｐゴシック" panose="020B0600070205080204" pitchFamily="50" charset="-128"/>
            </a:rPr>
            <a:t>H16</a:t>
          </a:r>
          <a:r>
            <a:rPr kumimoji="1" lang="ja-JP" altLang="en-US" sz="1050">
              <a:latin typeface="ＭＳ Ｐゴシック" panose="020B0600070205080204" pitchFamily="50" charset="-128"/>
              <a:ea typeface="ＭＳ Ｐゴシック" panose="020B0600070205080204" pitchFamily="50" charset="-128"/>
            </a:rPr>
            <a:t>年度建設で比較的新しいことが要因である。また、消防施設の一人当たり面積も類似団体平均を上回っているのは、町村合併後、機動的に消防救急業務にあたれるように鯖江・丹生消防組合丹生分署を新しく建設したことが要因である。庁舎の有形固定資産減価償却率が類似団体と比較し低いが、これは合併後に、旧町村役場と公民館機能とを統合しコミュニティセンターとして建設したこと、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に役場本庁舎を新築したことが要因である。庁舎の一人当たり面積について、類似団体平均を上回っているのは、合併後人口が急速に減少しているが、住民の利便性を維持するために、旧町村単位に支所機能を有したコミュニティセンターを整備し維持していることや、役場新庁舎建設に伴い、旧庁舎の解体が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に実施予定であることが要因である。なお、一般廃棄物処理施設については、一部事務組合（鯖江広域衛生施設組合）に事務を委託しており財産についても、施設所在地である鯖江市において計上しているた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福井県越前町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20,940
20,720
153.15
18,518,202
17,836,686
609,906
7,663,352
12,733,458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baseline="0">
              <a:latin typeface="ＭＳ Ｐゴシック" panose="020B0600070205080204" pitchFamily="50" charset="-128"/>
              <a:ea typeface="ＭＳ Ｐゴシック" panose="020B0600070205080204" pitchFamily="50" charset="-128"/>
            </a:rPr>
            <a:t>　平成</a:t>
          </a:r>
          <a:r>
            <a:rPr kumimoji="1" lang="en-US" altLang="ja-JP" sz="900" baseline="0">
              <a:latin typeface="ＭＳ Ｐゴシック" panose="020B0600070205080204" pitchFamily="50" charset="-128"/>
              <a:ea typeface="ＭＳ Ｐゴシック" panose="020B0600070205080204" pitchFamily="50" charset="-128"/>
            </a:rPr>
            <a:t>17</a:t>
          </a:r>
          <a:r>
            <a:rPr kumimoji="1" lang="ja-JP" altLang="en-US" sz="900" baseline="0">
              <a:latin typeface="ＭＳ Ｐゴシック" panose="020B0600070205080204" pitchFamily="50" charset="-128"/>
              <a:ea typeface="ＭＳ Ｐゴシック" panose="020B0600070205080204" pitchFamily="50" charset="-128"/>
            </a:rPr>
            <a:t>年</a:t>
          </a:r>
          <a:r>
            <a:rPr kumimoji="1" lang="en-US" altLang="ja-JP" sz="900" baseline="0">
              <a:latin typeface="ＭＳ Ｐゴシック" panose="020B0600070205080204" pitchFamily="50" charset="-128"/>
              <a:ea typeface="ＭＳ Ｐゴシック" panose="020B0600070205080204" pitchFamily="50" charset="-128"/>
            </a:rPr>
            <a:t>2</a:t>
          </a:r>
          <a:r>
            <a:rPr kumimoji="1" lang="ja-JP" altLang="en-US" sz="900" baseline="0">
              <a:latin typeface="ＭＳ Ｐゴシック" panose="020B0600070205080204" pitchFamily="50" charset="-128"/>
              <a:ea typeface="ＭＳ Ｐゴシック" panose="020B0600070205080204" pitchFamily="50" charset="-128"/>
            </a:rPr>
            <a:t>月</a:t>
          </a:r>
          <a:r>
            <a:rPr kumimoji="1" lang="en-US" altLang="ja-JP" sz="900" baseline="0">
              <a:latin typeface="ＭＳ Ｐゴシック" panose="020B0600070205080204" pitchFamily="50" charset="-128"/>
              <a:ea typeface="ＭＳ Ｐゴシック" panose="020B0600070205080204" pitchFamily="50" charset="-128"/>
            </a:rPr>
            <a:t>1</a:t>
          </a:r>
          <a:r>
            <a:rPr kumimoji="1" lang="ja-JP" altLang="en-US" sz="900" baseline="0">
              <a:latin typeface="ＭＳ Ｐゴシック" panose="020B0600070205080204" pitchFamily="50" charset="-128"/>
              <a:ea typeface="ＭＳ Ｐゴシック" panose="020B0600070205080204" pitchFamily="50" charset="-128"/>
            </a:rPr>
            <a:t>日の町村合併以降、財政力指数は</a:t>
          </a:r>
          <a:r>
            <a:rPr kumimoji="1" lang="en-US" altLang="ja-JP" sz="900" baseline="0">
              <a:latin typeface="ＭＳ Ｐゴシック" panose="020B0600070205080204" pitchFamily="50" charset="-128"/>
              <a:ea typeface="ＭＳ Ｐゴシック" panose="020B0600070205080204" pitchFamily="50" charset="-128"/>
            </a:rPr>
            <a:t>0.3</a:t>
          </a:r>
          <a:r>
            <a:rPr kumimoji="1" lang="ja-JP" altLang="en-US" sz="900" baseline="0">
              <a:latin typeface="ＭＳ Ｐゴシック" panose="020B0600070205080204" pitchFamily="50" charset="-128"/>
              <a:ea typeface="ＭＳ Ｐゴシック" panose="020B0600070205080204" pitchFamily="50" charset="-128"/>
            </a:rPr>
            <a:t>ポイント台で推移しており、類似団体を大きく下回っている。</a:t>
          </a:r>
          <a:endParaRPr kumimoji="1" lang="en-US" altLang="ja-JP" sz="900" baseline="0">
            <a:latin typeface="ＭＳ Ｐゴシック" panose="020B0600070205080204" pitchFamily="50" charset="-128"/>
            <a:ea typeface="ＭＳ Ｐゴシック" panose="020B0600070205080204" pitchFamily="50" charset="-128"/>
          </a:endParaRPr>
        </a:p>
        <a:p>
          <a:r>
            <a:rPr kumimoji="1" lang="ja-JP" altLang="en-US" sz="900" baseline="0">
              <a:latin typeface="ＭＳ Ｐゴシック" panose="020B0600070205080204" pitchFamily="50" charset="-128"/>
              <a:ea typeface="ＭＳ Ｐゴシック" panose="020B0600070205080204" pitchFamily="50" charset="-128"/>
            </a:rPr>
            <a:t>　長引く景気低迷や新型コロナウイルス感染症の拡大による地方税収の減少、少子高齢化の進展、人口の急減（平成</a:t>
          </a:r>
          <a:r>
            <a:rPr kumimoji="1" lang="en-US" altLang="ja-JP" sz="900" baseline="0">
              <a:latin typeface="ＭＳ Ｐゴシック" panose="020B0600070205080204" pitchFamily="50" charset="-128"/>
              <a:ea typeface="ＭＳ Ｐゴシック" panose="020B0600070205080204" pitchFamily="50" charset="-128"/>
            </a:rPr>
            <a:t>27</a:t>
          </a:r>
          <a:r>
            <a:rPr kumimoji="1" lang="ja-JP" altLang="en-US" sz="900" baseline="0">
              <a:latin typeface="ＭＳ Ｐゴシック" panose="020B0600070205080204" pitchFamily="50" charset="-128"/>
              <a:ea typeface="ＭＳ Ｐゴシック" panose="020B0600070205080204" pitchFamily="50" charset="-128"/>
            </a:rPr>
            <a:t>年国調～令和</a:t>
          </a:r>
          <a:r>
            <a:rPr kumimoji="1" lang="en-US" altLang="ja-JP" sz="900" baseline="0">
              <a:latin typeface="ＭＳ Ｐゴシック" panose="020B0600070205080204" pitchFamily="50" charset="-128"/>
              <a:ea typeface="ＭＳ Ｐゴシック" panose="020B0600070205080204" pitchFamily="50" charset="-128"/>
            </a:rPr>
            <a:t>2</a:t>
          </a:r>
          <a:r>
            <a:rPr kumimoji="1" lang="ja-JP" altLang="en-US" sz="900" baseline="0">
              <a:latin typeface="ＭＳ Ｐゴシック" panose="020B0600070205080204" pitchFamily="50" charset="-128"/>
              <a:ea typeface="ＭＳ Ｐゴシック" panose="020B0600070205080204" pitchFamily="50" charset="-128"/>
            </a:rPr>
            <a:t>年国調人口減少率△</a:t>
          </a:r>
          <a:r>
            <a:rPr kumimoji="1" lang="en-US" altLang="ja-JP" sz="900" baseline="0">
              <a:latin typeface="ＭＳ Ｐゴシック" panose="020B0600070205080204" pitchFamily="50" charset="-128"/>
              <a:ea typeface="ＭＳ Ｐゴシック" panose="020B0600070205080204" pitchFamily="50" charset="-128"/>
            </a:rPr>
            <a:t>6.6</a:t>
          </a:r>
          <a:r>
            <a:rPr kumimoji="1" lang="ja-JP" altLang="en-US" sz="900" baseline="0">
              <a:latin typeface="ＭＳ Ｐゴシック" panose="020B0600070205080204" pitchFamily="50" charset="-128"/>
              <a:ea typeface="ＭＳ Ｐゴシック" panose="020B0600070205080204" pitchFamily="50" charset="-128"/>
            </a:rPr>
            <a:t>％）など、財政基盤の脆弱な当町にとっては、厳しい状況が続いているが、今後も基幹産業の振興による活力あるまちづくりを展開しながら、町の重点施策でもある移住・定住にも力を入れるなど、町総合振興計画に記載された施策の重点化や政策ヒアリングによる施策の峻別、町財政健全化計画に基づく徹底的な歳出の見直しに努め、健全で持続可能な財政基盤の強化を図る。</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51505</xdr:rowOff>
    </xdr:from>
    <xdr:to>
      <xdr:col>23</xdr:col>
      <xdr:colOff>133350</xdr:colOff>
      <xdr:row>45</xdr:row>
      <xdr:rowOff>87489</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9515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59566</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87489</xdr:rowOff>
    </xdr:from>
    <xdr:to>
      <xdr:col>24</xdr:col>
      <xdr:colOff>12700</xdr:colOff>
      <xdr:row>45</xdr:row>
      <xdr:rowOff>87489</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137882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3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51505</xdr:rowOff>
    </xdr:from>
    <xdr:to>
      <xdr:col>24</xdr:col>
      <xdr:colOff>12700</xdr:colOff>
      <xdr:row>37</xdr:row>
      <xdr:rowOff>51505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20461</xdr:rowOff>
    </xdr:from>
    <xdr:to>
      <xdr:col>23</xdr:col>
      <xdr:colOff>133350</xdr:colOff>
      <xdr:row>45</xdr:row>
      <xdr:rowOff>20461</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7357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122360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7055</xdr:rowOff>
    </xdr:from>
    <xdr:to>
      <xdr:col>19</xdr:col>
      <xdr:colOff>133350</xdr:colOff>
      <xdr:row>45</xdr:row>
      <xdr:rowOff>20461</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7223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159455</xdr:rowOff>
    </xdr:from>
    <xdr:to>
      <xdr:col>19</xdr:col>
      <xdr:colOff>184150</xdr:colOff>
      <xdr:row>42</xdr:row>
      <xdr:rowOff>89605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99782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57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7055</xdr:rowOff>
    </xdr:from>
    <xdr:to>
      <xdr:col>15</xdr:col>
      <xdr:colOff>82550</xdr:colOff>
      <xdr:row>45</xdr:row>
      <xdr:rowOff>7055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7223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1411</xdr:rowOff>
    </xdr:from>
    <xdr:to>
      <xdr:col>15</xdr:col>
      <xdr:colOff>133350</xdr:colOff>
      <xdr:row>42</xdr:row>
      <xdr:rowOff>103011</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113188</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7055</xdr:rowOff>
    </xdr:from>
    <xdr:to>
      <xdr:col>11</xdr:col>
      <xdr:colOff>31750</xdr:colOff>
      <xdr:row>45</xdr:row>
      <xdr:rowOff>20461</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7223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139999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141111</xdr:rowOff>
    </xdr:from>
    <xdr:to>
      <xdr:col>23</xdr:col>
      <xdr:colOff>184150</xdr:colOff>
      <xdr:row>45</xdr:row>
      <xdr:rowOff>71261</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6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36988</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5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141111</xdr:rowOff>
    </xdr:from>
    <xdr:to>
      <xdr:col>19</xdr:col>
      <xdr:colOff>184150</xdr:colOff>
      <xdr:row>45</xdr:row>
      <xdr:rowOff>71261</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6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56038</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771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127705</xdr:rowOff>
    </xdr:from>
    <xdr:to>
      <xdr:col>15</xdr:col>
      <xdr:colOff>133350</xdr:colOff>
      <xdr:row>45</xdr:row>
      <xdr:rowOff>57855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6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42632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75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127705</xdr:rowOff>
    </xdr:from>
    <xdr:to>
      <xdr:col>11</xdr:col>
      <xdr:colOff>82550</xdr:colOff>
      <xdr:row>45</xdr:row>
      <xdr:rowOff>57855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6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42632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75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141111</xdr:rowOff>
    </xdr:from>
    <xdr:to>
      <xdr:col>7</xdr:col>
      <xdr:colOff>31750</xdr:colOff>
      <xdr:row>45</xdr:row>
      <xdr:rowOff>71261</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6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56038</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7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00">
              <a:latin typeface="ＭＳ Ｐゴシック" panose="020B0600070205080204" pitchFamily="50" charset="-128"/>
              <a:ea typeface="ＭＳ Ｐゴシック" panose="020B0600070205080204" pitchFamily="50" charset="-128"/>
            </a:rPr>
            <a:t>　分母である経常一般財源等収入額</a:t>
          </a:r>
          <a:r>
            <a:rPr kumimoji="1" lang="en-US" altLang="ja-JP" sz="800">
              <a:latin typeface="ＭＳ Ｐゴシック" panose="020B0600070205080204" pitchFamily="50" charset="-128"/>
              <a:ea typeface="ＭＳ Ｐゴシック" panose="020B0600070205080204" pitchFamily="50" charset="-128"/>
            </a:rPr>
            <a:t>7,718,291</a:t>
          </a:r>
          <a:r>
            <a:rPr kumimoji="1" lang="ja-JP" altLang="en-US" sz="800">
              <a:latin typeface="ＭＳ Ｐゴシック" panose="020B0600070205080204" pitchFamily="50" charset="-128"/>
              <a:ea typeface="ＭＳ Ｐゴシック" panose="020B0600070205080204" pitchFamily="50" charset="-128"/>
            </a:rPr>
            <a:t>千円は、普通交付税で経常態容補正（支所）計数の皆増や地域社会再生事業費の新規創設費目の追加の影響で</a:t>
          </a:r>
          <a:r>
            <a:rPr kumimoji="1" lang="en-US" altLang="ja-JP" sz="800">
              <a:latin typeface="ＭＳ Ｐゴシック" panose="020B0600070205080204" pitchFamily="50" charset="-128"/>
              <a:ea typeface="ＭＳ Ｐゴシック" panose="020B0600070205080204" pitchFamily="50" charset="-128"/>
            </a:rPr>
            <a:t>96,259</a:t>
          </a:r>
          <a:r>
            <a:rPr kumimoji="1" lang="ja-JP" altLang="en-US" sz="800">
              <a:latin typeface="ＭＳ Ｐゴシック" panose="020B0600070205080204" pitchFamily="50" charset="-128"/>
              <a:ea typeface="ＭＳ Ｐゴシック" panose="020B0600070205080204" pitchFamily="50" charset="-128"/>
            </a:rPr>
            <a:t>千円の増、新型コロナの影響により法人住民税や個人住民税、入湯税などの町税で</a:t>
          </a:r>
          <a:r>
            <a:rPr kumimoji="1" lang="en-US" altLang="ja-JP" sz="800">
              <a:latin typeface="ＭＳ Ｐゴシック" panose="020B0600070205080204" pitchFamily="50" charset="-128"/>
              <a:ea typeface="ＭＳ Ｐゴシック" panose="020B0600070205080204" pitchFamily="50" charset="-128"/>
            </a:rPr>
            <a:t>68,036</a:t>
          </a:r>
          <a:r>
            <a:rPr kumimoji="1" lang="ja-JP" altLang="en-US" sz="800">
              <a:latin typeface="ＭＳ Ｐゴシック" panose="020B0600070205080204" pitchFamily="50" charset="-128"/>
              <a:ea typeface="ＭＳ Ｐゴシック" panose="020B0600070205080204" pitchFamily="50" charset="-128"/>
            </a:rPr>
            <a:t>千円の減、地方譲与税が森林環境譲与税の増などで</a:t>
          </a:r>
          <a:r>
            <a:rPr kumimoji="1" lang="en-US" altLang="ja-JP" sz="800">
              <a:latin typeface="ＭＳ Ｐゴシック" panose="020B0600070205080204" pitchFamily="50" charset="-128"/>
              <a:ea typeface="ＭＳ Ｐゴシック" panose="020B0600070205080204" pitchFamily="50" charset="-128"/>
            </a:rPr>
            <a:t>7,427</a:t>
          </a:r>
          <a:r>
            <a:rPr kumimoji="1" lang="ja-JP" altLang="en-US" sz="800">
              <a:latin typeface="ＭＳ Ｐゴシック" panose="020B0600070205080204" pitchFamily="50" charset="-128"/>
              <a:ea typeface="ＭＳ Ｐゴシック" panose="020B0600070205080204" pitchFamily="50" charset="-128"/>
            </a:rPr>
            <a:t>千円の増などにより、令和元年度と比べ</a:t>
          </a:r>
          <a:r>
            <a:rPr kumimoji="1" lang="en-US" altLang="ja-JP" sz="800">
              <a:latin typeface="ＭＳ Ｐゴシック" panose="020B0600070205080204" pitchFamily="50" charset="-128"/>
              <a:ea typeface="ＭＳ Ｐゴシック" panose="020B0600070205080204" pitchFamily="50" charset="-128"/>
            </a:rPr>
            <a:t>123,134</a:t>
          </a:r>
          <a:r>
            <a:rPr kumimoji="1" lang="ja-JP" altLang="en-US" sz="800">
              <a:latin typeface="ＭＳ Ｐゴシック" panose="020B0600070205080204" pitchFamily="50" charset="-128"/>
              <a:ea typeface="ＭＳ Ｐゴシック" panose="020B0600070205080204" pitchFamily="50" charset="-128"/>
            </a:rPr>
            <a:t>千円の増となった。</a:t>
          </a:r>
        </a:p>
        <a:p>
          <a:r>
            <a:rPr kumimoji="1" lang="ja-JP" altLang="en-US" sz="800">
              <a:latin typeface="ＭＳ Ｐゴシック" panose="020B0600070205080204" pitchFamily="50" charset="-128"/>
              <a:ea typeface="ＭＳ Ｐゴシック" panose="020B0600070205080204" pitchFamily="50" charset="-128"/>
            </a:rPr>
            <a:t>　分子である経常経費充当一般財源</a:t>
          </a:r>
          <a:r>
            <a:rPr kumimoji="1" lang="en-US" altLang="ja-JP" sz="800">
              <a:latin typeface="ＭＳ Ｐゴシック" panose="020B0600070205080204" pitchFamily="50" charset="-128"/>
              <a:ea typeface="ＭＳ Ｐゴシック" panose="020B0600070205080204" pitchFamily="50" charset="-128"/>
            </a:rPr>
            <a:t>7,535,246</a:t>
          </a:r>
          <a:r>
            <a:rPr kumimoji="1" lang="ja-JP" altLang="en-US" sz="800">
              <a:latin typeface="ＭＳ Ｐゴシック" panose="020B0600070205080204" pitchFamily="50" charset="-128"/>
              <a:ea typeface="ＭＳ Ｐゴシック" panose="020B0600070205080204" pitchFamily="50" charset="-128"/>
            </a:rPr>
            <a:t>千円が前年度比</a:t>
          </a:r>
          <a:r>
            <a:rPr kumimoji="1" lang="en-US" altLang="ja-JP" sz="800">
              <a:latin typeface="ＭＳ Ｐゴシック" panose="020B0600070205080204" pitchFamily="50" charset="-128"/>
              <a:ea typeface="ＭＳ Ｐゴシック" panose="020B0600070205080204" pitchFamily="50" charset="-128"/>
            </a:rPr>
            <a:t>39,613</a:t>
          </a:r>
          <a:r>
            <a:rPr kumimoji="1" lang="ja-JP" altLang="en-US" sz="800">
              <a:latin typeface="ＭＳ Ｐゴシック" panose="020B0600070205080204" pitchFamily="50" charset="-128"/>
              <a:ea typeface="ＭＳ Ｐゴシック" panose="020B0600070205080204" pitchFamily="50" charset="-128"/>
            </a:rPr>
            <a:t>千円の増となったのは、人件費が会計年度任用職員制度の開始に伴い前年度比</a:t>
          </a:r>
          <a:r>
            <a:rPr kumimoji="1" lang="en-US" altLang="ja-JP" sz="800">
              <a:latin typeface="ＭＳ Ｐゴシック" panose="020B0600070205080204" pitchFamily="50" charset="-128"/>
              <a:ea typeface="ＭＳ Ｐゴシック" panose="020B0600070205080204" pitchFamily="50" charset="-128"/>
            </a:rPr>
            <a:t>145,081</a:t>
          </a:r>
          <a:r>
            <a:rPr kumimoji="1" lang="ja-JP" altLang="en-US" sz="800">
              <a:latin typeface="ＭＳ Ｐゴシック" panose="020B0600070205080204" pitchFamily="50" charset="-128"/>
              <a:ea typeface="ＭＳ Ｐゴシック" panose="020B0600070205080204" pitchFamily="50" charset="-128"/>
            </a:rPr>
            <a:t>千円の増となった一方で、臨時職員賃金などが会計年度任用職員人件費に移行したことで物件費が</a:t>
          </a:r>
          <a:r>
            <a:rPr kumimoji="1" lang="en-US" altLang="ja-JP" sz="800">
              <a:latin typeface="ＭＳ Ｐゴシック" panose="020B0600070205080204" pitchFamily="50" charset="-128"/>
              <a:ea typeface="ＭＳ Ｐゴシック" panose="020B0600070205080204" pitchFamily="50" charset="-128"/>
            </a:rPr>
            <a:t>45,090</a:t>
          </a:r>
          <a:r>
            <a:rPr kumimoji="1" lang="ja-JP" altLang="en-US" sz="800">
              <a:latin typeface="ＭＳ Ｐゴシック" panose="020B0600070205080204" pitchFamily="50" charset="-128"/>
              <a:ea typeface="ＭＳ Ｐゴシック" panose="020B0600070205080204" pitchFamily="50" charset="-128"/>
            </a:rPr>
            <a:t>千円の減となったこと、また、大雪の影響により維持補修費が前年度比</a:t>
          </a:r>
          <a:r>
            <a:rPr kumimoji="1" lang="en-US" altLang="ja-JP" sz="800">
              <a:latin typeface="ＭＳ Ｐゴシック" panose="020B0600070205080204" pitchFamily="50" charset="-128"/>
              <a:ea typeface="ＭＳ Ｐゴシック" panose="020B0600070205080204" pitchFamily="50" charset="-128"/>
            </a:rPr>
            <a:t>99,089</a:t>
          </a:r>
          <a:r>
            <a:rPr kumimoji="1" lang="ja-JP" altLang="en-US" sz="800">
              <a:latin typeface="ＭＳ Ｐゴシック" panose="020B0600070205080204" pitchFamily="50" charset="-128"/>
              <a:ea typeface="ＭＳ Ｐゴシック" panose="020B0600070205080204" pitchFamily="50" charset="-128"/>
            </a:rPr>
            <a:t>千円増となった一方で、新型コロナの影響で、町の４大まつりなどイベント開催を見送ったことで補助費等が大きく減となり、更に、公営企業が借り入れた起債の償還が進んだことで経常的な繰出金が減となったことが要因である。</a:t>
          </a:r>
          <a:endParaRPr kumimoji="1" lang="en-US" altLang="ja-JP" sz="800">
            <a:latin typeface="ＭＳ Ｐゴシック" panose="020B0600070205080204" pitchFamily="50" charset="-128"/>
            <a:ea typeface="ＭＳ Ｐゴシック" panose="020B0600070205080204" pitchFamily="50" charset="-128"/>
          </a:endParaRPr>
        </a:p>
        <a:p>
          <a:r>
            <a:rPr kumimoji="1" lang="ja-JP" altLang="en-US" sz="800">
              <a:latin typeface="ＭＳ Ｐゴシック" panose="020B0600070205080204" pitchFamily="50" charset="-128"/>
              <a:ea typeface="ＭＳ Ｐゴシック" panose="020B0600070205080204" pitchFamily="50" charset="-128"/>
            </a:rPr>
            <a:t>　結果、経常収支比率は</a:t>
          </a:r>
          <a:r>
            <a:rPr kumimoji="1" lang="en-US" altLang="ja-JP" sz="800">
              <a:latin typeface="ＭＳ Ｐゴシック" panose="020B0600070205080204" pitchFamily="50" charset="-128"/>
              <a:ea typeface="ＭＳ Ｐゴシック" panose="020B0600070205080204" pitchFamily="50" charset="-128"/>
            </a:rPr>
            <a:t>97.6</a:t>
          </a:r>
          <a:r>
            <a:rPr kumimoji="1" lang="ja-JP" altLang="en-US" sz="800">
              <a:latin typeface="ＭＳ Ｐゴシック" panose="020B0600070205080204" pitchFamily="50" charset="-128"/>
              <a:ea typeface="ＭＳ Ｐゴシック" panose="020B0600070205080204" pitchFamily="50" charset="-128"/>
            </a:rPr>
            <a:t>％となり、類似団体の</a:t>
          </a:r>
          <a:r>
            <a:rPr kumimoji="1" lang="en-US" altLang="ja-JP" sz="800">
              <a:latin typeface="ＭＳ Ｐゴシック" panose="020B0600070205080204" pitchFamily="50" charset="-128"/>
              <a:ea typeface="ＭＳ Ｐゴシック" panose="020B0600070205080204" pitchFamily="50" charset="-128"/>
            </a:rPr>
            <a:t>88.3</a:t>
          </a:r>
          <a:r>
            <a:rPr kumimoji="1" lang="ja-JP" altLang="en-US" sz="800">
              <a:latin typeface="ＭＳ Ｐゴシック" panose="020B0600070205080204" pitchFamily="50" charset="-128"/>
              <a:ea typeface="ＭＳ Ｐゴシック" panose="020B0600070205080204" pitchFamily="50" charset="-128"/>
            </a:rPr>
            <a:t>％を大きく上回ることとなった。今後も大型事業の実施により借り入れた起債の償還が始まると更に財政の硬直化が進むことも予想されるため、より一層の経常経費の削減を図る必要がある。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169228</xdr:rowOff>
    </xdr:from>
    <xdr:to>
      <xdr:col>23</xdr:col>
      <xdr:colOff>133350</xdr:colOff>
      <xdr:row>66</xdr:row>
      <xdr:rowOff>82550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11332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84155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85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169228</xdr:rowOff>
    </xdr:from>
    <xdr:to>
      <xdr:col>24</xdr:col>
      <xdr:colOff>12700</xdr:colOff>
      <xdr:row>58</xdr:row>
      <xdr:rowOff>169228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11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109220</xdr:rowOff>
    </xdr:from>
    <xdr:to>
      <xdr:col>23</xdr:col>
      <xdr:colOff>133350</xdr:colOff>
      <xdr:row>66</xdr:row>
      <xdr:rowOff>4128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1253470"/>
          <a:ext cx="8382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28274</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486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11747</xdr:rowOff>
    </xdr:from>
    <xdr:to>
      <xdr:col>23</xdr:col>
      <xdr:colOff>184150</xdr:colOff>
      <xdr:row>62</xdr:row>
      <xdr:rowOff>113347</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21272</xdr:rowOff>
    </xdr:from>
    <xdr:to>
      <xdr:col>19</xdr:col>
      <xdr:colOff>133350</xdr:colOff>
      <xdr:row>66</xdr:row>
      <xdr:rowOff>4128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994072"/>
          <a:ext cx="889000" cy="32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17780</xdr:rowOff>
    </xdr:from>
    <xdr:to>
      <xdr:col>19</xdr:col>
      <xdr:colOff>184150</xdr:colOff>
      <xdr:row>62</xdr:row>
      <xdr:rowOff>119380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129557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21272</xdr:rowOff>
    </xdr:from>
    <xdr:to>
      <xdr:col>15</xdr:col>
      <xdr:colOff>82550</xdr:colOff>
      <xdr:row>64</xdr:row>
      <xdr:rowOff>129857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0994072"/>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159068</xdr:rowOff>
    </xdr:from>
    <xdr:to>
      <xdr:col>15</xdr:col>
      <xdr:colOff>133350</xdr:colOff>
      <xdr:row>62</xdr:row>
      <xdr:rowOff>89218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99395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159068</xdr:rowOff>
    </xdr:from>
    <xdr:to>
      <xdr:col>11</xdr:col>
      <xdr:colOff>31750</xdr:colOff>
      <xdr:row>64</xdr:row>
      <xdr:rowOff>129857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788968"/>
          <a:ext cx="889000" cy="31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159068</xdr:rowOff>
    </xdr:from>
    <xdr:to>
      <xdr:col>11</xdr:col>
      <xdr:colOff>82550</xdr:colOff>
      <xdr:row>62</xdr:row>
      <xdr:rowOff>89218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99395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62547</xdr:rowOff>
    </xdr:from>
    <xdr:to>
      <xdr:col>7</xdr:col>
      <xdr:colOff>31750</xdr:colOff>
      <xdr:row>61</xdr:row>
      <xdr:rowOff>164147</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2874</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28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58420</xdr:rowOff>
    </xdr:from>
    <xdr:to>
      <xdr:col>23</xdr:col>
      <xdr:colOff>184150</xdr:colOff>
      <xdr:row>65</xdr:row>
      <xdr:rowOff>160020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30497</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117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124778</xdr:rowOff>
    </xdr:from>
    <xdr:to>
      <xdr:col>19</xdr:col>
      <xdr:colOff>184150</xdr:colOff>
      <xdr:row>66</xdr:row>
      <xdr:rowOff>54928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126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39705</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35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141922</xdr:rowOff>
    </xdr:from>
    <xdr:to>
      <xdr:col>15</xdr:col>
      <xdr:colOff>133350</xdr:colOff>
      <xdr:row>64</xdr:row>
      <xdr:rowOff>72072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9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56849</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02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79057</xdr:rowOff>
    </xdr:from>
    <xdr:to>
      <xdr:col>11</xdr:col>
      <xdr:colOff>82550</xdr:colOff>
      <xdr:row>65</xdr:row>
      <xdr:rowOff>9207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105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165434</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13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108268</xdr:rowOff>
    </xdr:from>
    <xdr:to>
      <xdr:col>7</xdr:col>
      <xdr:colOff>31750</xdr:colOff>
      <xdr:row>63</xdr:row>
      <xdr:rowOff>38418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73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23195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[202,605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人口一人当たりの人件費・物件費および維持補修費の合計額は</a:t>
          </a:r>
          <a:r>
            <a:rPr kumimoji="1" lang="en-US" altLang="ja-JP" sz="900">
              <a:latin typeface="ＭＳ Ｐゴシック" panose="020B0600070205080204" pitchFamily="50" charset="-128"/>
              <a:ea typeface="ＭＳ Ｐゴシック" panose="020B0600070205080204" pitchFamily="50" charset="-128"/>
            </a:rPr>
            <a:t>202,605</a:t>
          </a:r>
          <a:r>
            <a:rPr kumimoji="1" lang="ja-JP" altLang="en-US" sz="900">
              <a:latin typeface="ＭＳ Ｐゴシック" panose="020B0600070205080204" pitchFamily="50" charset="-128"/>
              <a:ea typeface="ＭＳ Ｐゴシック" panose="020B0600070205080204" pitchFamily="50" charset="-128"/>
            </a:rPr>
            <a:t>円で、前年度決算から</a:t>
          </a:r>
          <a:r>
            <a:rPr kumimoji="1" lang="en-US" altLang="ja-JP" sz="900">
              <a:latin typeface="ＭＳ Ｐゴシック" panose="020B0600070205080204" pitchFamily="50" charset="-128"/>
              <a:ea typeface="ＭＳ Ｐゴシック" panose="020B0600070205080204" pitchFamily="50" charset="-128"/>
            </a:rPr>
            <a:t>35,059</a:t>
          </a:r>
          <a:r>
            <a:rPr kumimoji="1" lang="ja-JP" altLang="en-US" sz="900">
              <a:latin typeface="ＭＳ Ｐゴシック" panose="020B0600070205080204" pitchFamily="50" charset="-128"/>
              <a:ea typeface="ＭＳ Ｐゴシック" panose="020B0600070205080204" pitchFamily="50" charset="-128"/>
            </a:rPr>
            <a:t>円</a:t>
          </a: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人の増となった。これは、維持補修費において大雪の影響により除雪業務委託料が大幅に増になったこと、人件費は会計年度任用職員制度の開始により前年度に比べ増となった一方で、物件費において、賃金が会計年度任用職員人件費に移行し減となったものの、ふるさと納税の増に伴う業者委託料が大幅に増となり、人件費の増ほど減らなかったことが要因であ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依然として、類似団体平均</a:t>
          </a:r>
          <a:r>
            <a:rPr kumimoji="1" lang="en-US" altLang="ja-JP" sz="900">
              <a:latin typeface="ＭＳ Ｐゴシック" panose="020B0600070205080204" pitchFamily="50" charset="-128"/>
              <a:ea typeface="ＭＳ Ｐゴシック" panose="020B0600070205080204" pitchFamily="50" charset="-128"/>
            </a:rPr>
            <a:t>138,452</a:t>
          </a:r>
          <a:r>
            <a:rPr kumimoji="1" lang="ja-JP" altLang="en-US" sz="900">
              <a:latin typeface="ＭＳ Ｐゴシック" panose="020B0600070205080204" pitchFamily="50" charset="-128"/>
              <a:ea typeface="ＭＳ Ｐゴシック" panose="020B0600070205080204" pitchFamily="50" charset="-128"/>
            </a:rPr>
            <a:t>千円を大きく上回っており、定員管理の適正化や令和</a:t>
          </a:r>
          <a:r>
            <a:rPr kumimoji="1" lang="en-US" altLang="ja-JP" sz="900">
              <a:latin typeface="ＭＳ Ｐゴシック" panose="020B0600070205080204" pitchFamily="50" charset="-128"/>
              <a:ea typeface="ＭＳ Ｐゴシック" panose="020B0600070205080204" pitchFamily="50" charset="-128"/>
            </a:rPr>
            <a:t>3</a:t>
          </a:r>
          <a:r>
            <a:rPr kumimoji="1" lang="ja-JP" altLang="en-US" sz="900">
              <a:latin typeface="ＭＳ Ｐゴシック" panose="020B0600070205080204" pitchFamily="50" charset="-128"/>
              <a:ea typeface="ＭＳ Ｐゴシック" panose="020B0600070205080204" pitchFamily="50" charset="-128"/>
            </a:rPr>
            <a:t>年度に改訂する公共施設等総合管理計画に基づく施設の統廃合による物件費や維持補修費の節減など、施設管理費の低減に努める。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また、公共施設等総合管理計画の改訂に併せ、個別施設計画についても順次見直しを行うなど、将来の維持管理経費や大規模修繕の時期を把握するとともに、施設カルテの作成を通して施設の現状を適切に把握し、予防保全を図り、事業費を平準化して施設管理費の低減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31386</xdr:rowOff>
    </xdr:from>
    <xdr:to>
      <xdr:col>23</xdr:col>
      <xdr:colOff>133350</xdr:colOff>
      <xdr:row>89</xdr:row>
      <xdr:rowOff>132462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47386"/>
          <a:ext cx="0" cy="16441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104539</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6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132462</xdr:rowOff>
    </xdr:from>
    <xdr:to>
      <xdr:col>24</xdr:col>
      <xdr:colOff>12700</xdr:colOff>
      <xdr:row>89</xdr:row>
      <xdr:rowOff>132462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9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117763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90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31386</xdr:rowOff>
    </xdr:from>
    <xdr:to>
      <xdr:col>24</xdr:col>
      <xdr:colOff>12700</xdr:colOff>
      <xdr:row>80</xdr:row>
      <xdr:rowOff>31386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61004</xdr:rowOff>
    </xdr:from>
    <xdr:to>
      <xdr:col>23</xdr:col>
      <xdr:colOff>133350</xdr:colOff>
      <xdr:row>87</xdr:row>
      <xdr:rowOff>120949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634254"/>
          <a:ext cx="838200" cy="40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35327</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9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18800</xdr:rowOff>
    </xdr:from>
    <xdr:to>
      <xdr:col>23</xdr:col>
      <xdr:colOff>184150</xdr:colOff>
      <xdr:row>83</xdr:row>
      <xdr:rowOff>120400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37300</xdr:rowOff>
    </xdr:from>
    <xdr:to>
      <xdr:col>19</xdr:col>
      <xdr:colOff>133350</xdr:colOff>
      <xdr:row>85</xdr:row>
      <xdr:rowOff>61004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610550"/>
          <a:ext cx="889000" cy="2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114746</xdr:rowOff>
    </xdr:from>
    <xdr:to>
      <xdr:col>19</xdr:col>
      <xdr:colOff>184150</xdr:colOff>
      <xdr:row>83</xdr:row>
      <xdr:rowOff>44896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55073</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42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37300</xdr:rowOff>
    </xdr:from>
    <xdr:to>
      <xdr:col>15</xdr:col>
      <xdr:colOff>82550</xdr:colOff>
      <xdr:row>85</xdr:row>
      <xdr:rowOff>75724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4610550"/>
          <a:ext cx="889000" cy="3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107979</xdr:rowOff>
    </xdr:from>
    <xdr:to>
      <xdr:col>15</xdr:col>
      <xdr:colOff>133350</xdr:colOff>
      <xdr:row>83</xdr:row>
      <xdr:rowOff>38129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48306</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93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109449</xdr:rowOff>
    </xdr:from>
    <xdr:to>
      <xdr:col>11</xdr:col>
      <xdr:colOff>31750</xdr:colOff>
      <xdr:row>85</xdr:row>
      <xdr:rowOff>75724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511249"/>
          <a:ext cx="889000" cy="137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130938</xdr:rowOff>
    </xdr:from>
    <xdr:to>
      <xdr:col>11</xdr:col>
      <xdr:colOff>82550</xdr:colOff>
      <xdr:row>83</xdr:row>
      <xdr:rowOff>61088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8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71265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95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74495</xdr:rowOff>
    </xdr:from>
    <xdr:to>
      <xdr:col>7</xdr:col>
      <xdr:colOff>31750</xdr:colOff>
      <xdr:row>84</xdr:row>
      <xdr:rowOff>4645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30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14822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73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70149</xdr:rowOff>
    </xdr:from>
    <xdr:to>
      <xdr:col>23</xdr:col>
      <xdr:colOff>184150</xdr:colOff>
      <xdr:row>88</xdr:row>
      <xdr:rowOff>299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98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42226</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95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10204</xdr:rowOff>
    </xdr:from>
    <xdr:to>
      <xdr:col>19</xdr:col>
      <xdr:colOff>184150</xdr:colOff>
      <xdr:row>85</xdr:row>
      <xdr:rowOff>111804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58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96581</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669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157950</xdr:rowOff>
    </xdr:from>
    <xdr:to>
      <xdr:col>15</xdr:col>
      <xdr:colOff>133350</xdr:colOff>
      <xdr:row>85</xdr:row>
      <xdr:rowOff>88100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55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72877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64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24924</xdr:rowOff>
    </xdr:from>
    <xdr:to>
      <xdr:col>11</xdr:col>
      <xdr:colOff>82550</xdr:colOff>
      <xdr:row>85</xdr:row>
      <xdr:rowOff>126524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59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111301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684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58649</xdr:rowOff>
    </xdr:from>
    <xdr:to>
      <xdr:col>7</xdr:col>
      <xdr:colOff>31750</xdr:colOff>
      <xdr:row>84</xdr:row>
      <xdr:rowOff>160249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46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145026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54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ラスパイレス指数は類似団体の中でも最も低く、全国平均からも大きく下回り、</a:t>
          </a:r>
          <a:r>
            <a:rPr kumimoji="1" lang="en-US" altLang="ja-JP" sz="900">
              <a:latin typeface="ＭＳ Ｐゴシック" panose="020B0600070205080204" pitchFamily="50" charset="-128"/>
              <a:ea typeface="ＭＳ Ｐゴシック" panose="020B0600070205080204" pitchFamily="50" charset="-128"/>
            </a:rPr>
            <a:t>92.7</a:t>
          </a:r>
          <a:r>
            <a:rPr kumimoji="1" lang="ja-JP" altLang="en-US" sz="900">
              <a:latin typeface="ＭＳ Ｐゴシック" panose="020B0600070205080204" pitchFamily="50" charset="-128"/>
              <a:ea typeface="ＭＳ Ｐゴシック" panose="020B0600070205080204" pitchFamily="50" charset="-128"/>
            </a:rPr>
            <a:t>ポイント（前年度比</a:t>
          </a:r>
          <a:r>
            <a:rPr kumimoji="1" lang="en-US" altLang="ja-JP" sz="900">
              <a:latin typeface="ＭＳ Ｐゴシック" panose="020B0600070205080204" pitchFamily="50" charset="-128"/>
              <a:ea typeface="ＭＳ Ｐゴシック" panose="020B0600070205080204" pitchFamily="50" charset="-128"/>
            </a:rPr>
            <a:t>+0.1</a:t>
          </a:r>
          <a:r>
            <a:rPr kumimoji="1" lang="ja-JP" altLang="en-US" sz="900">
              <a:latin typeface="ＭＳ Ｐゴシック" panose="020B0600070205080204" pitchFamily="50" charset="-128"/>
              <a:ea typeface="ＭＳ Ｐゴシック" panose="020B0600070205080204" pitchFamily="50" charset="-128"/>
            </a:rPr>
            <a:t>ポイント）となっている。</a:t>
          </a:r>
        </a:p>
        <a:p>
          <a:r>
            <a:rPr kumimoji="1" lang="ja-JP" altLang="en-US" sz="900">
              <a:latin typeface="ＭＳ Ｐゴシック" panose="020B0600070205080204" pitchFamily="50" charset="-128"/>
              <a:ea typeface="ＭＳ Ｐゴシック" panose="020B0600070205080204" pitchFamily="50" charset="-128"/>
            </a:rPr>
            <a:t>　今後も国家公務員の給与および地域の民間企業の平均給与の状況を踏まえながら、引き続き適正な給与水準の維持に努める。</a:t>
          </a:r>
          <a:endParaRPr kumimoji="1" lang="en-US" altLang="ja-JP" sz="9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103716</xdr:rowOff>
    </xdr:from>
    <xdr:to>
      <xdr:col>81</xdr:col>
      <xdr:colOff>44450</xdr:colOff>
      <xdr:row>89</xdr:row>
      <xdr:rowOff>150284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4162616"/>
          <a:ext cx="0" cy="1246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18643</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9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103716</xdr:rowOff>
    </xdr:from>
    <xdr:to>
      <xdr:col>81</xdr:col>
      <xdr:colOff>133350</xdr:colOff>
      <xdr:row>82</xdr:row>
      <xdr:rowOff>103716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416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90311</xdr:rowOff>
    </xdr:from>
    <xdr:to>
      <xdr:col>81</xdr:col>
      <xdr:colOff>44450</xdr:colOff>
      <xdr:row>82</xdr:row>
      <xdr:rowOff>103716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149211"/>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154111</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727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23284</xdr:rowOff>
    </xdr:from>
    <xdr:to>
      <xdr:col>77</xdr:col>
      <xdr:colOff>44450</xdr:colOff>
      <xdr:row>82</xdr:row>
      <xdr:rowOff>90311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082184"/>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168628</xdr:rowOff>
    </xdr:from>
    <xdr:to>
      <xdr:col>77</xdr:col>
      <xdr:colOff>95250</xdr:colOff>
      <xdr:row>86</xdr:row>
      <xdr:rowOff>98778</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83555</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828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23284</xdr:rowOff>
    </xdr:from>
    <xdr:to>
      <xdr:col>72</xdr:col>
      <xdr:colOff>203200</xdr:colOff>
      <xdr:row>82</xdr:row>
      <xdr:rowOff>23284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0821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128411</xdr:rowOff>
    </xdr:from>
    <xdr:to>
      <xdr:col>73</xdr:col>
      <xdr:colOff>44450</xdr:colOff>
      <xdr:row>86</xdr:row>
      <xdr:rowOff>58561</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0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43338</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78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167922</xdr:rowOff>
    </xdr:from>
    <xdr:to>
      <xdr:col>68</xdr:col>
      <xdr:colOff>152400</xdr:colOff>
      <xdr:row>82</xdr:row>
      <xdr:rowOff>23284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055372"/>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115005</xdr:rowOff>
    </xdr:from>
    <xdr:to>
      <xdr:col>64</xdr:col>
      <xdr:colOff>152400</xdr:colOff>
      <xdr:row>86</xdr:row>
      <xdr:rowOff>45155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29932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52916</xdr:rowOff>
    </xdr:from>
    <xdr:to>
      <xdr:col>81</xdr:col>
      <xdr:colOff>95250</xdr:colOff>
      <xdr:row>82</xdr:row>
      <xdr:rowOff>154516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145643</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033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39511</xdr:rowOff>
    </xdr:from>
    <xdr:to>
      <xdr:col>77</xdr:col>
      <xdr:colOff>95250</xdr:colOff>
      <xdr:row>82</xdr:row>
      <xdr:rowOff>141111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0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151288</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3867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143934</xdr:rowOff>
    </xdr:from>
    <xdr:to>
      <xdr:col>73</xdr:col>
      <xdr:colOff>44450</xdr:colOff>
      <xdr:row>82</xdr:row>
      <xdr:rowOff>74084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84261</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380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143934</xdr:rowOff>
    </xdr:from>
    <xdr:to>
      <xdr:col>68</xdr:col>
      <xdr:colOff>203200</xdr:colOff>
      <xdr:row>82</xdr:row>
      <xdr:rowOff>74084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84261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380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117122</xdr:rowOff>
    </xdr:from>
    <xdr:to>
      <xdr:col>64</xdr:col>
      <xdr:colOff>152400</xdr:colOff>
      <xdr:row>82</xdr:row>
      <xdr:rowOff>47272</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00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57449</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377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越前町の一般職員等の職員数は、町村合併の影響もあり、類似団体平均を上回っているが、職員の定員管理・給与適正化計画に基づき、平成</a:t>
          </a:r>
          <a:r>
            <a:rPr kumimoji="1" lang="en-US" altLang="ja-JP" sz="900">
              <a:latin typeface="ＭＳ Ｐゴシック" panose="020B0600070205080204" pitchFamily="50" charset="-128"/>
              <a:ea typeface="ＭＳ Ｐゴシック" panose="020B0600070205080204" pitchFamily="50" charset="-128"/>
            </a:rPr>
            <a:t>22</a:t>
          </a:r>
          <a:r>
            <a:rPr kumimoji="1" lang="ja-JP" altLang="en-US" sz="900">
              <a:latin typeface="ＭＳ Ｐゴシック" panose="020B0600070205080204" pitchFamily="50" charset="-128"/>
              <a:ea typeface="ＭＳ Ｐゴシック" panose="020B0600070205080204" pitchFamily="50" charset="-128"/>
            </a:rPr>
            <a:t>年度（</a:t>
          </a:r>
          <a:r>
            <a:rPr kumimoji="1" lang="en-US" altLang="ja-JP" sz="900">
              <a:latin typeface="ＭＳ Ｐゴシック" panose="020B0600070205080204" pitchFamily="50" charset="-128"/>
              <a:ea typeface="ＭＳ Ｐゴシック" panose="020B0600070205080204" pitchFamily="50" charset="-128"/>
            </a:rPr>
            <a:t>267</a:t>
          </a:r>
          <a:r>
            <a:rPr kumimoji="1" lang="ja-JP" altLang="en-US" sz="900">
              <a:latin typeface="ＭＳ Ｐゴシック" panose="020B0600070205080204" pitchFamily="50" charset="-128"/>
              <a:ea typeface="ＭＳ Ｐゴシック" panose="020B0600070205080204" pitchFamily="50" charset="-128"/>
            </a:rPr>
            <a:t>人）から令和</a:t>
          </a:r>
          <a:r>
            <a:rPr kumimoji="1" lang="en-US" altLang="ja-JP" sz="900">
              <a:latin typeface="ＭＳ Ｐゴシック" panose="020B0600070205080204" pitchFamily="50" charset="-128"/>
              <a:ea typeface="ＭＳ Ｐゴシック" panose="020B0600070205080204" pitchFamily="50" charset="-128"/>
            </a:rPr>
            <a:t>2</a:t>
          </a:r>
          <a:r>
            <a:rPr kumimoji="1" lang="ja-JP" altLang="en-US" sz="900">
              <a:latin typeface="ＭＳ Ｐゴシック" panose="020B0600070205080204" pitchFamily="50" charset="-128"/>
              <a:ea typeface="ＭＳ Ｐゴシック" panose="020B0600070205080204" pitchFamily="50" charset="-128"/>
            </a:rPr>
            <a:t>年度（</a:t>
          </a:r>
          <a:r>
            <a:rPr kumimoji="1" lang="en-US" altLang="ja-JP" sz="900">
              <a:latin typeface="ＭＳ Ｐゴシック" panose="020B0600070205080204" pitchFamily="50" charset="-128"/>
              <a:ea typeface="ＭＳ Ｐゴシック" panose="020B0600070205080204" pitchFamily="50" charset="-128"/>
            </a:rPr>
            <a:t>225</a:t>
          </a:r>
          <a:r>
            <a:rPr kumimoji="1" lang="ja-JP" altLang="en-US" sz="900">
              <a:latin typeface="ＭＳ Ｐゴシック" panose="020B0600070205080204" pitchFamily="50" charset="-128"/>
              <a:ea typeface="ＭＳ Ｐゴシック" panose="020B0600070205080204" pitchFamily="50" charset="-128"/>
            </a:rPr>
            <a:t>人）の</a:t>
          </a:r>
          <a:r>
            <a:rPr kumimoji="1" lang="en-US" altLang="ja-JP" sz="900">
              <a:latin typeface="ＭＳ Ｐゴシック" panose="020B0600070205080204" pitchFamily="50" charset="-128"/>
              <a:ea typeface="ＭＳ Ｐゴシック" panose="020B0600070205080204" pitchFamily="50" charset="-128"/>
            </a:rPr>
            <a:t>10</a:t>
          </a:r>
          <a:r>
            <a:rPr kumimoji="1" lang="ja-JP" altLang="en-US" sz="900">
              <a:latin typeface="ＭＳ Ｐゴシック" panose="020B0600070205080204" pitchFamily="50" charset="-128"/>
              <a:ea typeface="ＭＳ Ｐゴシック" panose="020B0600070205080204" pitchFamily="50" charset="-128"/>
            </a:rPr>
            <a:t>年間で</a:t>
          </a:r>
          <a:r>
            <a:rPr kumimoji="1" lang="en-US" altLang="ja-JP" sz="900">
              <a:latin typeface="ＭＳ Ｐゴシック" panose="020B0600070205080204" pitchFamily="50" charset="-128"/>
              <a:ea typeface="ＭＳ Ｐゴシック" panose="020B0600070205080204" pitchFamily="50" charset="-128"/>
            </a:rPr>
            <a:t>42</a:t>
          </a:r>
          <a:r>
            <a:rPr kumimoji="1" lang="ja-JP" altLang="en-US" sz="900">
              <a:latin typeface="ＭＳ Ｐゴシック" panose="020B0600070205080204" pitchFamily="50" charset="-128"/>
              <a:ea typeface="ＭＳ Ｐゴシック" panose="020B0600070205080204" pitchFamily="50" charset="-128"/>
            </a:rPr>
            <a:t>人削減されている。</a:t>
          </a:r>
        </a:p>
        <a:p>
          <a:r>
            <a:rPr kumimoji="1" lang="ja-JP" altLang="en-US" sz="900">
              <a:latin typeface="ＭＳ Ｐゴシック" panose="020B0600070205080204" pitchFamily="50" charset="-128"/>
              <a:ea typeface="ＭＳ Ｐゴシック" panose="020B0600070205080204" pitchFamily="50" charset="-128"/>
            </a:rPr>
            <a:t>　今後も職員の大量退職時期を踏まえた適正な定員管理を行う。</a:t>
          </a:r>
        </a:p>
        <a:p>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154577</xdr:rowOff>
    </xdr:from>
    <xdr:to>
      <xdr:col>81</xdr:col>
      <xdr:colOff>44450</xdr:colOff>
      <xdr:row>67</xdr:row>
      <xdr:rowOff>76563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098677"/>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48640</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76563</xdr:rowOff>
    </xdr:from>
    <xdr:to>
      <xdr:col>81</xdr:col>
      <xdr:colOff>133350</xdr:colOff>
      <xdr:row>67</xdr:row>
      <xdr:rowOff>76563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6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69504</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4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154577</xdr:rowOff>
    </xdr:from>
    <xdr:to>
      <xdr:col>81</xdr:col>
      <xdr:colOff>133350</xdr:colOff>
      <xdr:row>58</xdr:row>
      <xdr:rowOff>154577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098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89353</xdr:rowOff>
    </xdr:from>
    <xdr:to>
      <xdr:col>81</xdr:col>
      <xdr:colOff>44450</xdr:colOff>
      <xdr:row>64</xdr:row>
      <xdr:rowOff>122101</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1062153"/>
          <a:ext cx="8382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42018</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290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25491</xdr:rowOff>
    </xdr:from>
    <xdr:to>
      <xdr:col>81</xdr:col>
      <xdr:colOff>95250</xdr:colOff>
      <xdr:row>61</xdr:row>
      <xdr:rowOff>127091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89353</xdr:rowOff>
    </xdr:from>
    <xdr:to>
      <xdr:col>77</xdr:col>
      <xdr:colOff>44450</xdr:colOff>
      <xdr:row>64</xdr:row>
      <xdr:rowOff>125549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1062153"/>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144162</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25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87630</xdr:rowOff>
    </xdr:from>
    <xdr:to>
      <xdr:col>72</xdr:col>
      <xdr:colOff>203200</xdr:colOff>
      <xdr:row>64</xdr:row>
      <xdr:rowOff>125549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1060430"/>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28938</xdr:rowOff>
    </xdr:from>
    <xdr:to>
      <xdr:col>73</xdr:col>
      <xdr:colOff>44450</xdr:colOff>
      <xdr:row>61</xdr:row>
      <xdr:rowOff>130538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140715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25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80735</xdr:rowOff>
    </xdr:from>
    <xdr:to>
      <xdr:col>68</xdr:col>
      <xdr:colOff>152400</xdr:colOff>
      <xdr:row>64</xdr:row>
      <xdr:rowOff>87630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1053535"/>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46174</xdr:rowOff>
    </xdr:from>
    <xdr:to>
      <xdr:col>68</xdr:col>
      <xdr:colOff>203200</xdr:colOff>
      <xdr:row>61</xdr:row>
      <xdr:rowOff>147774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157951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39279</xdr:rowOff>
    </xdr:from>
    <xdr:to>
      <xdr:col>64</xdr:col>
      <xdr:colOff>152400</xdr:colOff>
      <xdr:row>61</xdr:row>
      <xdr:rowOff>140879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151056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26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71301</xdr:rowOff>
    </xdr:from>
    <xdr:to>
      <xdr:col>81</xdr:col>
      <xdr:colOff>95250</xdr:colOff>
      <xdr:row>65</xdr:row>
      <xdr:rowOff>1451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104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43378</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101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38553</xdr:rowOff>
    </xdr:from>
    <xdr:to>
      <xdr:col>77</xdr:col>
      <xdr:colOff>95250</xdr:colOff>
      <xdr:row>64</xdr:row>
      <xdr:rowOff>140153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101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124930</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10977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74749</xdr:rowOff>
    </xdr:from>
    <xdr:to>
      <xdr:col>73</xdr:col>
      <xdr:colOff>44450</xdr:colOff>
      <xdr:row>65</xdr:row>
      <xdr:rowOff>4899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104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161126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1133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36830</xdr:rowOff>
    </xdr:from>
    <xdr:to>
      <xdr:col>68</xdr:col>
      <xdr:colOff>203200</xdr:colOff>
      <xdr:row>64</xdr:row>
      <xdr:rowOff>138430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123207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29935</xdr:rowOff>
    </xdr:from>
    <xdr:to>
      <xdr:col>64</xdr:col>
      <xdr:colOff>152400</xdr:colOff>
      <xdr:row>64</xdr:row>
      <xdr:rowOff>131535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100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116312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108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b="0">
              <a:latin typeface="ＭＳ Ｐゴシック" panose="020B0600070205080204" pitchFamily="50" charset="-128"/>
              <a:ea typeface="ＭＳ Ｐゴシック" panose="020B0600070205080204" pitchFamily="50" charset="-128"/>
            </a:rPr>
            <a:t>　　平成</a:t>
          </a:r>
          <a:r>
            <a:rPr kumimoji="1" lang="en-US" altLang="ja-JP" sz="900" b="0">
              <a:latin typeface="ＭＳ Ｐゴシック" panose="020B0600070205080204" pitchFamily="50" charset="-128"/>
              <a:ea typeface="ＭＳ Ｐゴシック" panose="020B0600070205080204" pitchFamily="50" charset="-128"/>
            </a:rPr>
            <a:t>20</a:t>
          </a:r>
          <a:r>
            <a:rPr kumimoji="1" lang="ja-JP" altLang="en-US" sz="900" b="0">
              <a:latin typeface="ＭＳ Ｐゴシック" panose="020B0600070205080204" pitchFamily="50" charset="-128"/>
              <a:ea typeface="ＭＳ Ｐゴシック" panose="020B0600070205080204" pitchFamily="50" charset="-128"/>
            </a:rPr>
            <a:t>年度決算までは、起債許可団体の基準である</a:t>
          </a:r>
          <a:r>
            <a:rPr kumimoji="1" lang="en-US" altLang="ja-JP" sz="900" b="0">
              <a:latin typeface="ＭＳ Ｐゴシック" panose="020B0600070205080204" pitchFamily="50" charset="-128"/>
              <a:ea typeface="ＭＳ Ｐゴシック" panose="020B0600070205080204" pitchFamily="50" charset="-128"/>
            </a:rPr>
            <a:t>18.0</a:t>
          </a:r>
          <a:r>
            <a:rPr kumimoji="1" lang="ja-JP" altLang="en-US" sz="900" b="0">
              <a:latin typeface="ＭＳ Ｐゴシック" panose="020B0600070205080204" pitchFamily="50" charset="-128"/>
              <a:ea typeface="ＭＳ Ｐゴシック" panose="020B0600070205080204" pitchFamily="50" charset="-128"/>
            </a:rPr>
            <a:t>％以上となっていたが、町公債費負担適正化計画により、繰上償還や町債を財源とした事業の計画的な実施により、比率の低下に努めてきた。</a:t>
          </a:r>
        </a:p>
        <a:p>
          <a:r>
            <a:rPr kumimoji="1" lang="ja-JP" altLang="en-US" sz="900" b="0">
              <a:latin typeface="ＭＳ Ｐゴシック" panose="020B0600070205080204" pitchFamily="50" charset="-128"/>
              <a:ea typeface="ＭＳ Ｐゴシック" panose="020B0600070205080204" pitchFamily="50" charset="-128"/>
            </a:rPr>
            <a:t>　しかし、平成</a:t>
          </a:r>
          <a:r>
            <a:rPr kumimoji="1" lang="en-US" altLang="ja-JP" sz="900" b="0">
              <a:latin typeface="ＭＳ Ｐゴシック" panose="020B0600070205080204" pitchFamily="50" charset="-128"/>
              <a:ea typeface="ＭＳ Ｐゴシック" panose="020B0600070205080204" pitchFamily="50" charset="-128"/>
            </a:rPr>
            <a:t>21</a:t>
          </a:r>
          <a:r>
            <a:rPr kumimoji="1" lang="ja-JP" altLang="en-US" sz="900" b="0">
              <a:latin typeface="ＭＳ Ｐゴシック" panose="020B0600070205080204" pitchFamily="50" charset="-128"/>
              <a:ea typeface="ＭＳ Ｐゴシック" panose="020B0600070205080204" pitchFamily="50" charset="-128"/>
            </a:rPr>
            <a:t>年度に借り入れた人工芝ホッケー場整備事業や鯖江・丹生消防組合丹生分署建設事業の償還が終了したことで元利償還金が減となったことや、公営企業会計において起債償還が進んだことで公営企業に要する経費の財源とする地方債の償還に充てたと認められる繰入金が減となったこと、分母となる標準税収入額や普通交付税が増となったことで令和</a:t>
          </a:r>
          <a:r>
            <a:rPr kumimoji="1" lang="en-US" altLang="ja-JP" sz="900" b="0">
              <a:latin typeface="ＭＳ Ｐゴシック" panose="020B0600070205080204" pitchFamily="50" charset="-128"/>
              <a:ea typeface="ＭＳ Ｐゴシック" panose="020B0600070205080204" pitchFamily="50" charset="-128"/>
            </a:rPr>
            <a:t>2</a:t>
          </a:r>
          <a:r>
            <a:rPr kumimoji="1" lang="ja-JP" altLang="en-US" sz="900" b="0">
              <a:latin typeface="ＭＳ Ｐゴシック" panose="020B0600070205080204" pitchFamily="50" charset="-128"/>
              <a:ea typeface="ＭＳ Ｐゴシック" panose="020B0600070205080204" pitchFamily="50" charset="-128"/>
            </a:rPr>
            <a:t>年度は単年度実質公債費比率は減少（</a:t>
          </a:r>
          <a:r>
            <a:rPr kumimoji="1" lang="en-US" altLang="ja-JP" sz="900" b="0">
              <a:latin typeface="ＭＳ Ｐゴシック" panose="020B0600070205080204" pitchFamily="50" charset="-128"/>
              <a:ea typeface="ＭＳ Ｐゴシック" panose="020B0600070205080204" pitchFamily="50" charset="-128"/>
            </a:rPr>
            <a:t>R1:9.3→R2:8.6</a:t>
          </a:r>
          <a:r>
            <a:rPr kumimoji="1" lang="ja-JP" altLang="en-US" sz="900" b="0">
              <a:latin typeface="ＭＳ Ｐゴシック" panose="020B0600070205080204" pitchFamily="50" charset="-128"/>
              <a:ea typeface="ＭＳ Ｐゴシック" panose="020B0600070205080204" pitchFamily="50" charset="-128"/>
            </a:rPr>
            <a:t>）したものの</a:t>
          </a:r>
          <a:r>
            <a:rPr kumimoji="1" lang="en-US" altLang="ja-JP" sz="900" b="0">
              <a:latin typeface="ＭＳ Ｐゴシック" panose="020B0600070205080204" pitchFamily="50" charset="-128"/>
              <a:ea typeface="ＭＳ Ｐゴシック" panose="020B0600070205080204" pitchFamily="50" charset="-128"/>
            </a:rPr>
            <a:t>3</a:t>
          </a:r>
          <a:r>
            <a:rPr kumimoji="1" lang="ja-JP" altLang="en-US" sz="900" b="0">
              <a:latin typeface="ＭＳ Ｐゴシック" panose="020B0600070205080204" pitchFamily="50" charset="-128"/>
              <a:ea typeface="ＭＳ Ｐゴシック" panose="020B0600070205080204" pitchFamily="50" charset="-128"/>
            </a:rPr>
            <a:t>ヶ年平均値は</a:t>
          </a:r>
          <a:r>
            <a:rPr kumimoji="1" lang="en-US" altLang="ja-JP" sz="900" b="0">
              <a:latin typeface="ＭＳ Ｐゴシック" panose="020B0600070205080204" pitchFamily="50" charset="-128"/>
              <a:ea typeface="ＭＳ Ｐゴシック" panose="020B0600070205080204" pitchFamily="50" charset="-128"/>
            </a:rPr>
            <a:t>9.4%</a:t>
          </a:r>
          <a:r>
            <a:rPr kumimoji="1" lang="ja-JP" altLang="en-US" sz="900" b="0">
              <a:latin typeface="ＭＳ Ｐゴシック" panose="020B0600070205080204" pitchFamily="50" charset="-128"/>
              <a:ea typeface="ＭＳ Ｐゴシック" panose="020B0600070205080204" pitchFamily="50" charset="-128"/>
            </a:rPr>
            <a:t>となり、前年度と比べ</a:t>
          </a:r>
          <a:r>
            <a:rPr kumimoji="1" lang="en-US" altLang="ja-JP" sz="900" b="0">
              <a:latin typeface="ＭＳ Ｐゴシック" panose="020B0600070205080204" pitchFamily="50" charset="-128"/>
              <a:ea typeface="ＭＳ Ｐゴシック" panose="020B0600070205080204" pitchFamily="50" charset="-128"/>
            </a:rPr>
            <a:t>0.3</a:t>
          </a:r>
          <a:r>
            <a:rPr kumimoji="1" lang="ja-JP" altLang="en-US" sz="900" b="0">
              <a:latin typeface="ＭＳ Ｐゴシック" panose="020B0600070205080204" pitchFamily="50" charset="-128"/>
              <a:ea typeface="ＭＳ Ｐゴシック" panose="020B0600070205080204" pitchFamily="50" charset="-128"/>
            </a:rPr>
            <a:t>％悪化した。</a:t>
          </a:r>
        </a:p>
        <a:p>
          <a:r>
            <a:rPr kumimoji="1" lang="ja-JP" altLang="en-US" sz="900" b="0">
              <a:latin typeface="ＭＳ Ｐゴシック" panose="020B0600070205080204" pitchFamily="50" charset="-128"/>
              <a:ea typeface="ＭＳ Ｐゴシック" panose="020B0600070205080204" pitchFamily="50" charset="-128"/>
            </a:rPr>
            <a:t>　今後は、統合学校給食センター建設事業や役場新庁舎整備事業をはじめとする大型事業の元金償還の開始に伴う元利償還金の増（令和</a:t>
          </a:r>
          <a:r>
            <a:rPr kumimoji="1" lang="en-US" altLang="ja-JP" sz="900" b="0">
              <a:latin typeface="ＭＳ Ｐゴシック" panose="020B0600070205080204" pitchFamily="50" charset="-128"/>
              <a:ea typeface="ＭＳ Ｐゴシック" panose="020B0600070205080204" pitchFamily="50" charset="-128"/>
            </a:rPr>
            <a:t>5</a:t>
          </a:r>
          <a:r>
            <a:rPr kumimoji="1" lang="ja-JP" altLang="en-US" sz="900" b="0">
              <a:latin typeface="ＭＳ Ｐゴシック" panose="020B0600070205080204" pitchFamily="50" charset="-128"/>
              <a:ea typeface="ＭＳ Ｐゴシック" panose="020B0600070205080204" pitchFamily="50" charset="-128"/>
            </a:rPr>
            <a:t>年度にピークを迎える）が見込まれるため、町総合振興計画や政策ヒアリングによる事業の峻別や越前町財政健全化計画（財政中期計画）の着実な推進により、地方債発行の対象となる事業を計画的に実施し、健全で持続可能な財政運営に努める。</a:t>
          </a:r>
        </a:p>
        <a:p>
          <a:endParaRPr kumimoji="1" lang="ja-JP" altLang="en-US" sz="900" b="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181</xdr:rowOff>
    </xdr:from>
    <xdr:to>
      <xdr:col>81</xdr:col>
      <xdr:colOff>44450</xdr:colOff>
      <xdr:row>44</xdr:row>
      <xdr:rowOff>96157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43831"/>
          <a:ext cx="0" cy="12961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86558</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8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181</xdr:rowOff>
    </xdr:from>
    <xdr:to>
      <xdr:col>81</xdr:col>
      <xdr:colOff>133350</xdr:colOff>
      <xdr:row>37</xdr:row>
      <xdr:rowOff>181</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4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65859</xdr:rowOff>
    </xdr:from>
    <xdr:to>
      <xdr:col>81</xdr:col>
      <xdr:colOff>44450</xdr:colOff>
      <xdr:row>41</xdr:row>
      <xdr:rowOff>86541</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7095309"/>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153868</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668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137341</xdr:rowOff>
    </xdr:from>
    <xdr:to>
      <xdr:col>81</xdr:col>
      <xdr:colOff>95250</xdr:colOff>
      <xdr:row>40</xdr:row>
      <xdr:rowOff>67491</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82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38281</xdr:rowOff>
    </xdr:from>
    <xdr:to>
      <xdr:col>77</xdr:col>
      <xdr:colOff>44450</xdr:colOff>
      <xdr:row>41</xdr:row>
      <xdr:rowOff>65859</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7067731"/>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14151</xdr:rowOff>
    </xdr:from>
    <xdr:to>
      <xdr:col>77</xdr:col>
      <xdr:colOff>95250</xdr:colOff>
      <xdr:row>40</xdr:row>
      <xdr:rowOff>115751</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125928</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64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3810</xdr:rowOff>
    </xdr:from>
    <xdr:to>
      <xdr:col>72</xdr:col>
      <xdr:colOff>203200</xdr:colOff>
      <xdr:row>41</xdr:row>
      <xdr:rowOff>38281</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703326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21046</xdr:rowOff>
    </xdr:from>
    <xdr:to>
      <xdr:col>73</xdr:col>
      <xdr:colOff>44450</xdr:colOff>
      <xdr:row>40</xdr:row>
      <xdr:rowOff>122646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132823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64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3810</xdr:rowOff>
    </xdr:from>
    <xdr:to>
      <xdr:col>68</xdr:col>
      <xdr:colOff>152400</xdr:colOff>
      <xdr:row>41</xdr:row>
      <xdr:rowOff>65859</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03326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7257</xdr:rowOff>
    </xdr:from>
    <xdr:to>
      <xdr:col>68</xdr:col>
      <xdr:colOff>203200</xdr:colOff>
      <xdr:row>40</xdr:row>
      <xdr:rowOff>108857</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119034</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14151</xdr:rowOff>
    </xdr:from>
    <xdr:to>
      <xdr:col>64</xdr:col>
      <xdr:colOff>152400</xdr:colOff>
      <xdr:row>40</xdr:row>
      <xdr:rowOff>115751</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125928</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35741</xdr:rowOff>
    </xdr:from>
    <xdr:to>
      <xdr:col>81</xdr:col>
      <xdr:colOff>95250</xdr:colOff>
      <xdr:row>41</xdr:row>
      <xdr:rowOff>137341</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06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7818</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037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15059</xdr:rowOff>
    </xdr:from>
    <xdr:to>
      <xdr:col>77</xdr:col>
      <xdr:colOff>95250</xdr:colOff>
      <xdr:row>41</xdr:row>
      <xdr:rowOff>116659</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04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101436</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130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158931</xdr:rowOff>
    </xdr:from>
    <xdr:to>
      <xdr:col>73</xdr:col>
      <xdr:colOff>44450</xdr:colOff>
      <xdr:row>41</xdr:row>
      <xdr:rowOff>89081</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01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73858</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10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124460</xdr:rowOff>
    </xdr:from>
    <xdr:to>
      <xdr:col>68</xdr:col>
      <xdr:colOff>203200</xdr:colOff>
      <xdr:row>41</xdr:row>
      <xdr:rowOff>54610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39387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15059</xdr:rowOff>
    </xdr:from>
    <xdr:to>
      <xdr:col>64</xdr:col>
      <xdr:colOff>152400</xdr:colOff>
      <xdr:row>41</xdr:row>
      <xdr:rowOff>116659</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04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101436</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13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将来負担比率については、プライマリーバランスを考慮した計画的な地方債の発行により、毎年地方債残高が減少していたが、平成</a:t>
          </a:r>
          <a:r>
            <a:rPr kumimoji="1" lang="en-US" altLang="ja-JP" sz="900">
              <a:latin typeface="ＭＳ Ｐゴシック" panose="020B0600070205080204" pitchFamily="50" charset="-128"/>
              <a:ea typeface="ＭＳ Ｐゴシック" panose="020B0600070205080204" pitchFamily="50" charset="-128"/>
            </a:rPr>
            <a:t>29</a:t>
          </a:r>
          <a:r>
            <a:rPr kumimoji="1" lang="ja-JP" altLang="en-US" sz="900">
              <a:latin typeface="ＭＳ Ｐゴシック" panose="020B0600070205080204" pitchFamily="50" charset="-128"/>
              <a:ea typeface="ＭＳ Ｐゴシック" panose="020B0600070205080204" pitchFamily="50" charset="-128"/>
            </a:rPr>
            <a:t>年度から平成</a:t>
          </a:r>
          <a:r>
            <a:rPr kumimoji="1" lang="en-US" altLang="ja-JP" sz="900">
              <a:latin typeface="ＭＳ Ｐゴシック" panose="020B0600070205080204" pitchFamily="50" charset="-128"/>
              <a:ea typeface="ＭＳ Ｐゴシック" panose="020B0600070205080204" pitchFamily="50" charset="-128"/>
            </a:rPr>
            <a:t>30</a:t>
          </a:r>
          <a:r>
            <a:rPr kumimoji="1" lang="ja-JP" altLang="en-US" sz="900">
              <a:latin typeface="ＭＳ Ｐゴシック" panose="020B0600070205080204" pitchFamily="50" charset="-128"/>
              <a:ea typeface="ＭＳ Ｐゴシック" panose="020B0600070205080204" pitchFamily="50" charset="-128"/>
            </a:rPr>
            <a:t>年度にかけて統合学校給食センター建設事業に係る地方債の発行、平成</a:t>
          </a:r>
          <a:r>
            <a:rPr kumimoji="1" lang="en-US" altLang="ja-JP" sz="900">
              <a:latin typeface="ＭＳ Ｐゴシック" panose="020B0600070205080204" pitchFamily="50" charset="-128"/>
              <a:ea typeface="ＭＳ Ｐゴシック" panose="020B0600070205080204" pitchFamily="50" charset="-128"/>
            </a:rPr>
            <a:t>30</a:t>
          </a:r>
          <a:r>
            <a:rPr kumimoji="1" lang="ja-JP" altLang="en-US" sz="900">
              <a:latin typeface="ＭＳ Ｐゴシック" panose="020B0600070205080204" pitchFamily="50" charset="-128"/>
              <a:ea typeface="ＭＳ Ｐゴシック" panose="020B0600070205080204" pitchFamily="50" charset="-128"/>
            </a:rPr>
            <a:t>年度から令和</a:t>
          </a:r>
          <a:r>
            <a:rPr kumimoji="1" lang="en-US" altLang="ja-JP" sz="900">
              <a:latin typeface="ＭＳ Ｐゴシック" panose="020B0600070205080204" pitchFamily="50" charset="-128"/>
              <a:ea typeface="ＭＳ Ｐゴシック" panose="020B0600070205080204" pitchFamily="50" charset="-128"/>
            </a:rPr>
            <a:t>2</a:t>
          </a:r>
          <a:r>
            <a:rPr kumimoji="1" lang="ja-JP" altLang="en-US" sz="900">
              <a:latin typeface="ＭＳ Ｐゴシック" panose="020B0600070205080204" pitchFamily="50" charset="-128"/>
              <a:ea typeface="ＭＳ Ｐゴシック" panose="020B0600070205080204" pitchFamily="50" charset="-128"/>
            </a:rPr>
            <a:t>年度にかけて役場本庁舎建設に係る地方債の発行と大型事業が続いている影響で、地方債残高が増加に転じたため、将来負担額が前年度比</a:t>
          </a:r>
          <a:r>
            <a:rPr kumimoji="1" lang="en-US" altLang="ja-JP" sz="900">
              <a:latin typeface="ＭＳ Ｐゴシック" panose="020B0600070205080204" pitchFamily="50" charset="-128"/>
              <a:ea typeface="ＭＳ Ｐゴシック" panose="020B0600070205080204" pitchFamily="50" charset="-128"/>
            </a:rPr>
            <a:t>1,332,984</a:t>
          </a:r>
          <a:r>
            <a:rPr kumimoji="1" lang="ja-JP" altLang="en-US" sz="900">
              <a:latin typeface="ＭＳ Ｐゴシック" panose="020B0600070205080204" pitchFamily="50" charset="-128"/>
              <a:ea typeface="ＭＳ Ｐゴシック" panose="020B0600070205080204" pitchFamily="50" charset="-128"/>
            </a:rPr>
            <a:t>千円増の</a:t>
          </a:r>
          <a:r>
            <a:rPr kumimoji="1" lang="en-US" altLang="ja-JP" sz="900">
              <a:latin typeface="ＭＳ Ｐゴシック" panose="020B0600070205080204" pitchFamily="50" charset="-128"/>
              <a:ea typeface="ＭＳ Ｐゴシック" panose="020B0600070205080204" pitchFamily="50" charset="-128"/>
            </a:rPr>
            <a:t>19,594,532</a:t>
          </a:r>
          <a:r>
            <a:rPr kumimoji="1" lang="ja-JP" altLang="en-US" sz="900">
              <a:latin typeface="ＭＳ Ｐゴシック" panose="020B0600070205080204" pitchFamily="50" charset="-128"/>
              <a:ea typeface="ＭＳ Ｐゴシック" panose="020B0600070205080204" pitchFamily="50" charset="-128"/>
            </a:rPr>
            <a:t>千円となり、普通交付税の増により標準財政規模が増（</a:t>
          </a:r>
          <a:r>
            <a:rPr kumimoji="1" lang="en-US" altLang="ja-JP" sz="900">
              <a:latin typeface="ＭＳ Ｐゴシック" panose="020B0600070205080204" pitchFamily="50" charset="-128"/>
              <a:ea typeface="ＭＳ Ｐゴシック" panose="020B0600070205080204" pitchFamily="50" charset="-128"/>
            </a:rPr>
            <a:t>7,663,352</a:t>
          </a:r>
          <a:r>
            <a:rPr kumimoji="1" lang="ja-JP" altLang="en-US" sz="900">
              <a:latin typeface="ＭＳ Ｐゴシック" panose="020B0600070205080204" pitchFamily="50" charset="-128"/>
              <a:ea typeface="ＭＳ Ｐゴシック" panose="020B0600070205080204" pitchFamily="50" charset="-128"/>
            </a:rPr>
            <a:t>千円、対前年度比</a:t>
          </a:r>
          <a:r>
            <a:rPr kumimoji="1" lang="en-US" altLang="ja-JP" sz="900">
              <a:latin typeface="ＭＳ Ｐゴシック" panose="020B0600070205080204" pitchFamily="50" charset="-128"/>
              <a:ea typeface="ＭＳ Ｐゴシック" panose="020B0600070205080204" pitchFamily="50" charset="-128"/>
            </a:rPr>
            <a:t>218,264</a:t>
          </a:r>
          <a:r>
            <a:rPr kumimoji="1" lang="ja-JP" altLang="en-US" sz="900">
              <a:latin typeface="ＭＳ Ｐゴシック" panose="020B0600070205080204" pitchFamily="50" charset="-128"/>
              <a:ea typeface="ＭＳ Ｐゴシック" panose="020B0600070205080204" pitchFamily="50" charset="-128"/>
            </a:rPr>
            <a:t>千円）となったものの、将来負担比率は前年度から</a:t>
          </a:r>
          <a:r>
            <a:rPr kumimoji="1" lang="en-US" altLang="ja-JP" sz="900">
              <a:latin typeface="ＭＳ Ｐゴシック" panose="020B0600070205080204" pitchFamily="50" charset="-128"/>
              <a:ea typeface="ＭＳ Ｐゴシック" panose="020B0600070205080204" pitchFamily="50" charset="-128"/>
            </a:rPr>
            <a:t>9.7</a:t>
          </a:r>
          <a:r>
            <a:rPr kumimoji="1" lang="ja-JP" altLang="en-US" sz="900">
              <a:latin typeface="ＭＳ Ｐゴシック" panose="020B0600070205080204" pitchFamily="50" charset="-128"/>
              <a:ea typeface="ＭＳ Ｐゴシック" panose="020B0600070205080204" pitchFamily="50" charset="-128"/>
            </a:rPr>
            <a:t>％悪化し</a:t>
          </a:r>
          <a:r>
            <a:rPr kumimoji="1" lang="en-US" altLang="ja-JP" sz="900">
              <a:latin typeface="ＭＳ Ｐゴシック" panose="020B0600070205080204" pitchFamily="50" charset="-128"/>
              <a:ea typeface="ＭＳ Ｐゴシック" panose="020B0600070205080204" pitchFamily="50" charset="-128"/>
            </a:rPr>
            <a:t>25.9</a:t>
          </a:r>
          <a:r>
            <a:rPr kumimoji="1" lang="ja-JP" altLang="en-US" sz="900">
              <a:latin typeface="ＭＳ Ｐゴシック" panose="020B0600070205080204" pitchFamily="50" charset="-128"/>
              <a:ea typeface="ＭＳ Ｐゴシック" panose="020B0600070205080204" pitchFamily="50" charset="-128"/>
            </a:rPr>
            <a:t>％となった。</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将来負担比率の算定に用いる地方債残高は令和</a:t>
          </a:r>
          <a:r>
            <a:rPr kumimoji="1" lang="en-US" altLang="ja-JP" sz="900">
              <a:latin typeface="ＭＳ Ｐゴシック" panose="020B0600070205080204" pitchFamily="50" charset="-128"/>
              <a:ea typeface="ＭＳ Ｐゴシック" panose="020B0600070205080204" pitchFamily="50" charset="-128"/>
            </a:rPr>
            <a:t>2</a:t>
          </a:r>
          <a:r>
            <a:rPr kumimoji="1" lang="ja-JP" altLang="en-US" sz="900">
              <a:latin typeface="ＭＳ Ｐゴシック" panose="020B0600070205080204" pitchFamily="50" charset="-128"/>
              <a:ea typeface="ＭＳ Ｐゴシック" panose="020B0600070205080204" pitchFamily="50" charset="-128"/>
            </a:rPr>
            <a:t>年度がピークとなる見込みであり、大型事業は一段落となるが、新型コロナの影響による景気低迷などから標準税収入額の減少による標準財政規模の減が見込まれるため、人口規模に見合った適正な事業の実施、法令に基づく基金の積み立ての推進など、持続可能な財政基盤の確立を図る。</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86542</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13214"/>
          <a:ext cx="0" cy="1716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58619</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400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86542</xdr:rowOff>
    </xdr:from>
    <xdr:to>
      <xdr:col>81</xdr:col>
      <xdr:colOff>133350</xdr:colOff>
      <xdr:row>23</xdr:row>
      <xdr:rowOff>86542</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402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99060</xdr:rowOff>
    </xdr:from>
    <xdr:to>
      <xdr:col>81</xdr:col>
      <xdr:colOff>44450</xdr:colOff>
      <xdr:row>15</xdr:row>
      <xdr:rowOff>39068</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179800" y="2499360"/>
          <a:ext cx="838200" cy="11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3887</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232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158810</xdr:rowOff>
    </xdr:from>
    <xdr:to>
      <xdr:col>81</xdr:col>
      <xdr:colOff>95250</xdr:colOff>
      <xdr:row>14</xdr:row>
      <xdr:rowOff>88960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3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25521</xdr:rowOff>
    </xdr:from>
    <xdr:to>
      <xdr:col>77</xdr:col>
      <xdr:colOff>44450</xdr:colOff>
      <xdr:row>14</xdr:row>
      <xdr:rowOff>99060</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5290800" y="2425821"/>
          <a:ext cx="889000" cy="7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153065</xdr:rowOff>
    </xdr:from>
    <xdr:to>
      <xdr:col>77</xdr:col>
      <xdr:colOff>95250</xdr:colOff>
      <xdr:row>14</xdr:row>
      <xdr:rowOff>83215</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38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93392</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15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167096</xdr:rowOff>
    </xdr:from>
    <xdr:to>
      <xdr:col>72</xdr:col>
      <xdr:colOff>203200</xdr:colOff>
      <xdr:row>14</xdr:row>
      <xdr:rowOff>25521</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4401800" y="2395946"/>
          <a:ext cx="8890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164556</xdr:rowOff>
    </xdr:from>
    <xdr:to>
      <xdr:col>73</xdr:col>
      <xdr:colOff>44450</xdr:colOff>
      <xdr:row>14</xdr:row>
      <xdr:rowOff>94706</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79483</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479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106196</xdr:rowOff>
    </xdr:from>
    <xdr:to>
      <xdr:col>68</xdr:col>
      <xdr:colOff>152400</xdr:colOff>
      <xdr:row>13</xdr:row>
      <xdr:rowOff>167096</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a:off x="13512800" y="2335046"/>
          <a:ext cx="889000" cy="6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22981</xdr:rowOff>
    </xdr:from>
    <xdr:to>
      <xdr:col>68</xdr:col>
      <xdr:colOff>203200</xdr:colOff>
      <xdr:row>14</xdr:row>
      <xdr:rowOff>124581</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109358</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50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40217</xdr:rowOff>
    </xdr:from>
    <xdr:to>
      <xdr:col>64</xdr:col>
      <xdr:colOff>152400</xdr:colOff>
      <xdr:row>14</xdr:row>
      <xdr:rowOff>141817</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126594</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52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159718</xdr:rowOff>
    </xdr:from>
    <xdr:to>
      <xdr:col>81</xdr:col>
      <xdr:colOff>95250</xdr:colOff>
      <xdr:row>15</xdr:row>
      <xdr:rowOff>89868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56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131795</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5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48260</xdr:rowOff>
    </xdr:from>
    <xdr:to>
      <xdr:col>77</xdr:col>
      <xdr:colOff>95250</xdr:colOff>
      <xdr:row>14</xdr:row>
      <xdr:rowOff>149860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44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134637</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146171</xdr:rowOff>
    </xdr:from>
    <xdr:to>
      <xdr:col>73</xdr:col>
      <xdr:colOff>44450</xdr:colOff>
      <xdr:row>14</xdr:row>
      <xdr:rowOff>76321</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37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86498</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143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116296</xdr:rowOff>
    </xdr:from>
    <xdr:to>
      <xdr:col>68</xdr:col>
      <xdr:colOff>203200</xdr:colOff>
      <xdr:row>14</xdr:row>
      <xdr:rowOff>46446</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34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56623</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1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55396</xdr:rowOff>
    </xdr:from>
    <xdr:to>
      <xdr:col>64</xdr:col>
      <xdr:colOff>152400</xdr:colOff>
      <xdr:row>13</xdr:row>
      <xdr:rowOff>156996</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28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167173</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205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福井県越前町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20,940
20,720
153.15
18,518,202
17,836,686
609,906
7,663,352
12,733,458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人件費に係る経常収支比率は、</a:t>
          </a:r>
          <a:r>
            <a:rPr kumimoji="1" lang="en-US" altLang="ja-JP" sz="900">
              <a:latin typeface="ＭＳ Ｐゴシック" panose="020B0600070205080204" pitchFamily="50" charset="-128"/>
              <a:ea typeface="ＭＳ Ｐゴシック" panose="020B0600070205080204" pitchFamily="50" charset="-128"/>
            </a:rPr>
            <a:t>23.7</a:t>
          </a:r>
          <a:r>
            <a:rPr kumimoji="1" lang="ja-JP" altLang="en-US" sz="900">
              <a:latin typeface="ＭＳ Ｐゴシック" panose="020B0600070205080204" pitchFamily="50" charset="-128"/>
              <a:ea typeface="ＭＳ Ｐゴシック" panose="020B0600070205080204" pitchFamily="50" charset="-128"/>
            </a:rPr>
            <a:t>％となり、前年度と比べて</a:t>
          </a:r>
          <a:r>
            <a:rPr kumimoji="1" lang="en-US" altLang="ja-JP" sz="900">
              <a:latin typeface="ＭＳ Ｐゴシック" panose="020B0600070205080204" pitchFamily="50" charset="-128"/>
              <a:ea typeface="ＭＳ Ｐゴシック" panose="020B0600070205080204" pitchFamily="50" charset="-128"/>
            </a:rPr>
            <a:t>1.5</a:t>
          </a:r>
          <a:r>
            <a:rPr kumimoji="1" lang="ja-JP" altLang="en-US" sz="900">
              <a:latin typeface="ＭＳ Ｐゴシック" panose="020B0600070205080204" pitchFamily="50" charset="-128"/>
              <a:ea typeface="ＭＳ Ｐゴシック" panose="020B0600070205080204" pitchFamily="50" charset="-128"/>
            </a:rPr>
            <a:t>％悪化した。ただ、全国平均、福井県平均、類似団体平均と比べると低い状況となっている。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前年度と比べ悪化した要因としては、会計年度任用職員制度の開始により、臨時職員賃金等が会計年度任用職員人件費となり物件費から人件費に移行したことが要因である。（令和</a:t>
          </a:r>
          <a:r>
            <a:rPr kumimoji="1" lang="en-US" altLang="ja-JP" sz="900">
              <a:latin typeface="ＭＳ Ｐゴシック" panose="020B0600070205080204" pitchFamily="50" charset="-128"/>
              <a:ea typeface="ＭＳ Ｐゴシック" panose="020B0600070205080204" pitchFamily="50" charset="-128"/>
            </a:rPr>
            <a:t>2</a:t>
          </a:r>
          <a:r>
            <a:rPr kumimoji="1" lang="ja-JP" altLang="en-US" sz="900">
              <a:latin typeface="ＭＳ Ｐゴシック" panose="020B0600070205080204" pitchFamily="50" charset="-128"/>
              <a:ea typeface="ＭＳ Ｐゴシック" panose="020B0600070205080204" pitchFamily="50" charset="-128"/>
            </a:rPr>
            <a:t>年度会計年度任用職員報酬全体額</a:t>
          </a:r>
          <a:r>
            <a:rPr kumimoji="1" lang="en-US" altLang="ja-JP" sz="900">
              <a:latin typeface="ＭＳ Ｐゴシック" panose="020B0600070205080204" pitchFamily="50" charset="-128"/>
              <a:ea typeface="ＭＳ Ｐゴシック" panose="020B0600070205080204" pitchFamily="50" charset="-128"/>
            </a:rPr>
            <a:t>:172,015</a:t>
          </a:r>
          <a:r>
            <a:rPr kumimoji="1" lang="ja-JP" altLang="en-US" sz="900">
              <a:latin typeface="ＭＳ Ｐゴシック" panose="020B0600070205080204" pitchFamily="50" charset="-128"/>
              <a:ea typeface="ＭＳ Ｐゴシック" panose="020B0600070205080204" pitchFamily="50" charset="-128"/>
            </a:rPr>
            <a:t>千円）また、</a:t>
          </a:r>
          <a:r>
            <a:rPr kumimoji="1" lang="en-US" altLang="ja-JP" sz="900">
              <a:latin typeface="ＭＳ Ｐゴシック" panose="020B0600070205080204" pitchFamily="50" charset="-128"/>
              <a:ea typeface="ＭＳ Ｐゴシック" panose="020B0600070205080204" pitchFamily="50" charset="-128"/>
            </a:rPr>
            <a:t>R3.1</a:t>
          </a:r>
          <a:r>
            <a:rPr kumimoji="1" lang="ja-JP" altLang="en-US" sz="900">
              <a:latin typeface="ＭＳ Ｐゴシック" panose="020B0600070205080204" pitchFamily="50" charset="-128"/>
              <a:ea typeface="ＭＳ Ｐゴシック" panose="020B0600070205080204" pitchFamily="50" charset="-128"/>
            </a:rPr>
            <a:t>豪雪に係る除排雪対応職員の時間外勤務手当の増も要因となっている。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今後も、一部事務組合等の広域連携による事務の効率化や既存施設の統廃合を含めた適正な管理に加え、職員の定員管理や配置を適正に行うことにより、人件費の抑制に努める。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42</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81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27940</xdr:rowOff>
    </xdr:from>
    <xdr:to>
      <xdr:col>24</xdr:col>
      <xdr:colOff>25400</xdr:colOff>
      <xdr:row>36</xdr:row>
      <xdr:rowOff>142240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001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13987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57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115570</xdr:rowOff>
    </xdr:from>
    <xdr:to>
      <xdr:col>19</xdr:col>
      <xdr:colOff>187325</xdr:colOff>
      <xdr:row>36</xdr:row>
      <xdr:rowOff>27940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163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66057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115570</xdr:rowOff>
    </xdr:from>
    <xdr:to>
      <xdr:col>15</xdr:col>
      <xdr:colOff>98425</xdr:colOff>
      <xdr:row>36</xdr:row>
      <xdr:rowOff>20320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163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118110</xdr:rowOff>
    </xdr:from>
    <xdr:to>
      <xdr:col>15</xdr:col>
      <xdr:colOff>149225</xdr:colOff>
      <xdr:row>36</xdr:row>
      <xdr:rowOff>48260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33037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92710</xdr:rowOff>
    </xdr:from>
    <xdr:to>
      <xdr:col>11</xdr:col>
      <xdr:colOff>9525</xdr:colOff>
      <xdr:row>36</xdr:row>
      <xdr:rowOff>20320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934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78757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78757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91440</xdr:rowOff>
    </xdr:from>
    <xdr:to>
      <xdr:col>24</xdr:col>
      <xdr:colOff>76200</xdr:colOff>
      <xdr:row>37</xdr:row>
      <xdr:rowOff>21590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107967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148590</xdr:rowOff>
    </xdr:from>
    <xdr:to>
      <xdr:col>20</xdr:col>
      <xdr:colOff>38100</xdr:colOff>
      <xdr:row>36</xdr:row>
      <xdr:rowOff>78740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63517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23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64770</xdr:rowOff>
    </xdr:from>
    <xdr:to>
      <xdr:col>15</xdr:col>
      <xdr:colOff>149225</xdr:colOff>
      <xdr:row>35</xdr:row>
      <xdr:rowOff>166370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140970</xdr:rowOff>
    </xdr:from>
    <xdr:to>
      <xdr:col>11</xdr:col>
      <xdr:colOff>60325</xdr:colOff>
      <xdr:row>36</xdr:row>
      <xdr:rowOff>71120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81297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41910</xdr:rowOff>
    </xdr:from>
    <xdr:to>
      <xdr:col>6</xdr:col>
      <xdr:colOff>171450</xdr:colOff>
      <xdr:row>35</xdr:row>
      <xdr:rowOff>143510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153687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物件費に係る経常収支比率は</a:t>
          </a:r>
          <a:r>
            <a:rPr kumimoji="1" lang="en-US" altLang="ja-JP" sz="900">
              <a:latin typeface="ＭＳ Ｐゴシック" panose="020B0600070205080204" pitchFamily="50" charset="-128"/>
              <a:ea typeface="ＭＳ Ｐゴシック" panose="020B0600070205080204" pitchFamily="50" charset="-128"/>
            </a:rPr>
            <a:t>17.5</a:t>
          </a:r>
          <a:r>
            <a:rPr kumimoji="1" lang="ja-JP" altLang="en-US" sz="900">
              <a:latin typeface="ＭＳ Ｐゴシック" panose="020B0600070205080204" pitchFamily="50" charset="-128"/>
              <a:ea typeface="ＭＳ Ｐゴシック" panose="020B0600070205080204" pitchFamily="50" charset="-128"/>
            </a:rPr>
            <a:t>％となり、前年度と比べ</a:t>
          </a:r>
          <a:r>
            <a:rPr kumimoji="1" lang="en-US" altLang="ja-JP" sz="900">
              <a:latin typeface="ＭＳ Ｐゴシック" panose="020B0600070205080204" pitchFamily="50" charset="-128"/>
              <a:ea typeface="ＭＳ Ｐゴシック" panose="020B0600070205080204" pitchFamily="50" charset="-128"/>
            </a:rPr>
            <a:t>0.9</a:t>
          </a:r>
          <a:r>
            <a:rPr kumimoji="1" lang="ja-JP" altLang="en-US" sz="900">
              <a:latin typeface="ＭＳ Ｐゴシック" panose="020B0600070205080204" pitchFamily="50" charset="-128"/>
              <a:ea typeface="ＭＳ Ｐゴシック" panose="020B0600070205080204" pitchFamily="50" charset="-128"/>
            </a:rPr>
            <a:t>％改善した。</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全国平均、福井県平均、類似団体平均に比べ高い状況となっている。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これは、ふるさと納税の増に伴う業務委託の増、スクールバスの増便によるスクールバス運行委託料の増、観光施設指定管理委託料の増があったものの、臨時職員賃金などが会計年度任用職員人件費に移行したことで物件費が減となったことが要因であ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年々物件費の経常収支比率が悪化傾向にあることから、内部努力の徹底に加え、施設管理の包括外部委託など新たな取組も検討するとともに、個別施設計画、公共施設等総合管理計画に基づき、老朽化した既存施設の統廃合を進め、施設管理費等の経常経費を圧縮し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37193</xdr:rowOff>
    </xdr:from>
    <xdr:to>
      <xdr:col>82</xdr:col>
      <xdr:colOff>107950</xdr:colOff>
      <xdr:row>22</xdr:row>
      <xdr:rowOff>94343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66043"/>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123570</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37193</xdr:rowOff>
    </xdr:from>
    <xdr:to>
      <xdr:col>82</xdr:col>
      <xdr:colOff>196850</xdr:colOff>
      <xdr:row>13</xdr:row>
      <xdr:rowOff>37193</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66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7257</xdr:rowOff>
    </xdr:from>
    <xdr:to>
      <xdr:col>82</xdr:col>
      <xdr:colOff>107950</xdr:colOff>
      <xdr:row>18</xdr:row>
      <xdr:rowOff>105229</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3093357"/>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76398</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48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37193</xdr:rowOff>
    </xdr:from>
    <xdr:to>
      <xdr:col>78</xdr:col>
      <xdr:colOff>69850</xdr:colOff>
      <xdr:row>18</xdr:row>
      <xdr:rowOff>105229</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951843"/>
          <a:ext cx="88900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62593</xdr:rowOff>
    </xdr:from>
    <xdr:to>
      <xdr:col>78</xdr:col>
      <xdr:colOff>120650</xdr:colOff>
      <xdr:row>17</xdr:row>
      <xdr:rowOff>164193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2920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746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99786</xdr:rowOff>
    </xdr:from>
    <xdr:to>
      <xdr:col>73</xdr:col>
      <xdr:colOff>180975</xdr:colOff>
      <xdr:row>17</xdr:row>
      <xdr:rowOff>37193</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842986"/>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40821</xdr:rowOff>
    </xdr:from>
    <xdr:to>
      <xdr:col>74</xdr:col>
      <xdr:colOff>31750</xdr:colOff>
      <xdr:row>17</xdr:row>
      <xdr:rowOff>142421</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127198</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23586</xdr:rowOff>
    </xdr:from>
    <xdr:to>
      <xdr:col>69</xdr:col>
      <xdr:colOff>92075</xdr:colOff>
      <xdr:row>16</xdr:row>
      <xdr:rowOff>99786</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7667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157843</xdr:rowOff>
    </xdr:from>
    <xdr:to>
      <xdr:col>69</xdr:col>
      <xdr:colOff>142875</xdr:colOff>
      <xdr:row>17</xdr:row>
      <xdr:rowOff>87993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72770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40113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127907</xdr:rowOff>
    </xdr:from>
    <xdr:to>
      <xdr:col>82</xdr:col>
      <xdr:colOff>158750</xdr:colOff>
      <xdr:row>18</xdr:row>
      <xdr:rowOff>58057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99984</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01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54429</xdr:rowOff>
    </xdr:from>
    <xdr:to>
      <xdr:col>78</xdr:col>
      <xdr:colOff>120650</xdr:colOff>
      <xdr:row>18</xdr:row>
      <xdr:rowOff>156029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1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140805</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22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157843</xdr:rowOff>
    </xdr:from>
    <xdr:to>
      <xdr:col>74</xdr:col>
      <xdr:colOff>31750</xdr:colOff>
      <xdr:row>17</xdr:row>
      <xdr:rowOff>87993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98170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48986</xdr:rowOff>
    </xdr:from>
    <xdr:to>
      <xdr:col>69</xdr:col>
      <xdr:colOff>142875</xdr:colOff>
      <xdr:row>16</xdr:row>
      <xdr:rowOff>150586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160763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144236</xdr:rowOff>
    </xdr:from>
    <xdr:to>
      <xdr:col>65</xdr:col>
      <xdr:colOff>53975</xdr:colOff>
      <xdr:row>16</xdr:row>
      <xdr:rowOff>74386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84563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扶助費に係る経常収支比率は</a:t>
          </a:r>
          <a:r>
            <a:rPr kumimoji="1" lang="en-US" altLang="ja-JP" sz="900">
              <a:latin typeface="ＭＳ Ｐゴシック" panose="020B0600070205080204" pitchFamily="50" charset="-128"/>
              <a:ea typeface="ＭＳ Ｐゴシック" panose="020B0600070205080204" pitchFamily="50" charset="-128"/>
            </a:rPr>
            <a:t>9.0</a:t>
          </a:r>
          <a:r>
            <a:rPr kumimoji="1" lang="ja-JP" altLang="en-US" sz="900">
              <a:latin typeface="ＭＳ Ｐゴシック" panose="020B0600070205080204" pitchFamily="50" charset="-128"/>
              <a:ea typeface="ＭＳ Ｐゴシック" panose="020B0600070205080204" pitchFamily="50" charset="-128"/>
            </a:rPr>
            <a:t>％となり、前年度と比べ</a:t>
          </a:r>
          <a:r>
            <a:rPr kumimoji="1" lang="en-US" altLang="ja-JP" sz="900">
              <a:latin typeface="ＭＳ Ｐゴシック" panose="020B0600070205080204" pitchFamily="50" charset="-128"/>
              <a:ea typeface="ＭＳ Ｐゴシック" panose="020B0600070205080204" pitchFamily="50" charset="-128"/>
            </a:rPr>
            <a:t>0.3</a:t>
          </a:r>
          <a:r>
            <a:rPr kumimoji="1" lang="ja-JP" altLang="en-US" sz="900">
              <a:latin typeface="ＭＳ Ｐゴシック" panose="020B0600070205080204" pitchFamily="50" charset="-128"/>
              <a:ea typeface="ＭＳ Ｐゴシック" panose="020B0600070205080204" pitchFamily="50" charset="-128"/>
            </a:rPr>
            <a:t>％改善した。</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これは、扶助費全体額としては、前年度と比べ増加（</a:t>
          </a:r>
          <a:r>
            <a:rPr kumimoji="1" lang="en-US" altLang="ja-JP" sz="900">
              <a:latin typeface="ＭＳ Ｐゴシック" panose="020B0600070205080204" pitchFamily="50" charset="-128"/>
              <a:ea typeface="ＭＳ Ｐゴシック" panose="020B0600070205080204" pitchFamily="50" charset="-128"/>
            </a:rPr>
            <a:t>R1:1,909,134</a:t>
          </a:r>
          <a:r>
            <a:rPr kumimoji="1" lang="ja-JP" altLang="en-US" sz="900">
              <a:latin typeface="ＭＳ Ｐゴシック" panose="020B0600070205080204" pitchFamily="50" charset="-128"/>
              <a:ea typeface="ＭＳ Ｐゴシック" panose="020B0600070205080204" pitchFamily="50" charset="-128"/>
            </a:rPr>
            <a:t>千円→</a:t>
          </a:r>
          <a:r>
            <a:rPr kumimoji="1" lang="en-US" altLang="ja-JP" sz="900">
              <a:latin typeface="ＭＳ Ｐゴシック" panose="020B0600070205080204" pitchFamily="50" charset="-128"/>
              <a:ea typeface="ＭＳ Ｐゴシック" panose="020B0600070205080204" pitchFamily="50" charset="-128"/>
            </a:rPr>
            <a:t>R2:2,038,587</a:t>
          </a:r>
          <a:r>
            <a:rPr kumimoji="1" lang="ja-JP" altLang="en-US" sz="900">
              <a:latin typeface="ＭＳ Ｐゴシック" panose="020B0600070205080204" pitchFamily="50" charset="-128"/>
              <a:ea typeface="ＭＳ Ｐゴシック" panose="020B0600070205080204" pitchFamily="50" charset="-128"/>
            </a:rPr>
            <a:t>千円）したものの、</a:t>
          </a:r>
          <a:r>
            <a:rPr kumimoji="1" lang="en-US" altLang="ja-JP" sz="900">
              <a:latin typeface="ＭＳ Ｐゴシック" panose="020B0600070205080204" pitchFamily="50" charset="-128"/>
              <a:ea typeface="ＭＳ Ｐゴシック" panose="020B0600070205080204" pitchFamily="50" charset="-128"/>
            </a:rPr>
            <a:t>10/10</a:t>
          </a:r>
          <a:r>
            <a:rPr kumimoji="1" lang="ja-JP" altLang="en-US" sz="900">
              <a:latin typeface="ＭＳ Ｐゴシック" panose="020B0600070205080204" pitchFamily="50" charset="-128"/>
              <a:ea typeface="ＭＳ Ｐゴシック" panose="020B0600070205080204" pitchFamily="50" charset="-128"/>
            </a:rPr>
            <a:t>補助事業である子育て世帯臨時特別給付金事業や新型コロナウイルス感染症対策事業などが増えたことによるものであったため、経常経費充当一般財源としては減となったことが要因である。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ただし、扶助費の経常収支比率は高止まりの状況が続いており、今後も、健康増進施策の実施による社会福祉費の抑制を図りながら、福祉サービスの充実を図っていく。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567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88900</xdr:rowOff>
    </xdr:from>
    <xdr:to>
      <xdr:col>24</xdr:col>
      <xdr:colOff>25400</xdr:colOff>
      <xdr:row>58</xdr:row>
      <xdr:rowOff>146050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100330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54627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5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xdr:rowOff>
    </xdr:from>
    <xdr:to>
      <xdr:col>19</xdr:col>
      <xdr:colOff>187325</xdr:colOff>
      <xdr:row>58</xdr:row>
      <xdr:rowOff>146050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9568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76200</xdr:rowOff>
    </xdr:from>
    <xdr:to>
      <xdr:col>20</xdr:col>
      <xdr:colOff>38100</xdr:colOff>
      <xdr:row>58</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16527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61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58</xdr:row>
      <xdr:rowOff>12700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842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149877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57</xdr:row>
      <xdr:rowOff>127000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842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124477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38100</xdr:rowOff>
    </xdr:from>
    <xdr:to>
      <xdr:col>24</xdr:col>
      <xdr:colOff>76200</xdr:colOff>
      <xdr:row>58</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10177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95250</xdr:rowOff>
    </xdr:from>
    <xdr:to>
      <xdr:col>20</xdr:col>
      <xdr:colOff>38100</xdr:colOff>
      <xdr:row>59</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10177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12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133350</xdr:rowOff>
    </xdr:from>
    <xdr:to>
      <xdr:col>15</xdr:col>
      <xdr:colOff>149225</xdr:colOff>
      <xdr:row>58</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76200</xdr:rowOff>
    </xdr:from>
    <xdr:to>
      <xdr:col>6</xdr:col>
      <xdr:colOff>171450</xdr:colOff>
      <xdr:row>58</xdr:row>
      <xdr:rowOff>6350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162577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その他に係る経常収支比率は</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％となり、前年度と比べ</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％悪化した。</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その他の経費としては維持補修費や繰出金が挙げられる。悪化した要因として、繰出金において後期高齢者医療広域連合負担金が、療養給付費が減少したことにより減となったことや、公共下水道事業特別会計、集落排水事業特別会計において起債の償還が進んだことにより繰出金が減となった一方で、維持補修費が</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R3.1</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豪雪関連経費により大幅に増となったことが挙げられる。</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今後は、個別施設計画に基づく施設の適正管理に努め事務費の圧縮に努めるほか、簡易水道事業や下水道事業の法適化により資産を適正に把握・管理し繰出金の逓減を図る。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81280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338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133367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73660</xdr:rowOff>
    </xdr:from>
    <xdr:to>
      <xdr:col>82</xdr:col>
      <xdr:colOff>107950</xdr:colOff>
      <xdr:row>56</xdr:row>
      <xdr:rowOff>96520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6748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66040</xdr:rowOff>
    </xdr:from>
    <xdr:to>
      <xdr:col>78</xdr:col>
      <xdr:colOff>69850</xdr:colOff>
      <xdr:row>56</xdr:row>
      <xdr:rowOff>73660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667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91440</xdr:rowOff>
    </xdr:from>
    <xdr:to>
      <xdr:col>78</xdr:col>
      <xdr:colOff>120650</xdr:colOff>
      <xdr:row>57</xdr:row>
      <xdr:rowOff>21590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6367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66040</xdr:rowOff>
    </xdr:from>
    <xdr:to>
      <xdr:col>73</xdr:col>
      <xdr:colOff>180975</xdr:colOff>
      <xdr:row>57</xdr:row>
      <xdr:rowOff>69850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66724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167640</xdr:rowOff>
    </xdr:from>
    <xdr:to>
      <xdr:col>74</xdr:col>
      <xdr:colOff>31750</xdr:colOff>
      <xdr:row>57</xdr:row>
      <xdr:rowOff>97790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82567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50800</xdr:rowOff>
    </xdr:from>
    <xdr:to>
      <xdr:col>69</xdr:col>
      <xdr:colOff>92075</xdr:colOff>
      <xdr:row>57</xdr:row>
      <xdr:rowOff>69850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6520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45720</xdr:rowOff>
    </xdr:from>
    <xdr:to>
      <xdr:col>82</xdr:col>
      <xdr:colOff>158750</xdr:colOff>
      <xdr:row>56</xdr:row>
      <xdr:rowOff>147320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17797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1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22860</xdr:rowOff>
    </xdr:from>
    <xdr:to>
      <xdr:col>78</xdr:col>
      <xdr:colOff>120650</xdr:colOff>
      <xdr:row>56</xdr:row>
      <xdr:rowOff>124460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134637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39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15240</xdr:rowOff>
    </xdr:from>
    <xdr:to>
      <xdr:col>74</xdr:col>
      <xdr:colOff>31750</xdr:colOff>
      <xdr:row>56</xdr:row>
      <xdr:rowOff>116840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127017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0</xdr:rowOff>
    </xdr:from>
    <xdr:to>
      <xdr:col>65</xdr:col>
      <xdr:colOff>53975</xdr:colOff>
      <xdr:row>56</xdr:row>
      <xdr:rowOff>101600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111777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補助費等に係る経常収支比率は</a:t>
          </a:r>
          <a:r>
            <a:rPr kumimoji="1" lang="en-US" altLang="ja-JP" sz="900">
              <a:latin typeface="ＭＳ Ｐゴシック" panose="020B0600070205080204" pitchFamily="50" charset="-128"/>
              <a:ea typeface="ＭＳ Ｐゴシック" panose="020B0600070205080204" pitchFamily="50" charset="-128"/>
            </a:rPr>
            <a:t>19.5</a:t>
          </a:r>
          <a:r>
            <a:rPr kumimoji="1" lang="ja-JP" altLang="en-US" sz="900">
              <a:latin typeface="ＭＳ Ｐゴシック" panose="020B0600070205080204" pitchFamily="50" charset="-128"/>
              <a:ea typeface="ＭＳ Ｐゴシック" panose="020B0600070205080204" pitchFamily="50" charset="-128"/>
            </a:rPr>
            <a:t>％となり、前年度と比べ</a:t>
          </a:r>
          <a:r>
            <a:rPr kumimoji="1" lang="en-US" altLang="ja-JP" sz="900">
              <a:latin typeface="ＭＳ Ｐゴシック" panose="020B0600070205080204" pitchFamily="50" charset="-128"/>
              <a:ea typeface="ＭＳ Ｐゴシック" panose="020B0600070205080204" pitchFamily="50" charset="-128"/>
            </a:rPr>
            <a:t>1.3</a:t>
          </a:r>
          <a:r>
            <a:rPr kumimoji="1" lang="ja-JP" altLang="en-US" sz="900">
              <a:latin typeface="ＭＳ Ｐゴシック" panose="020B0600070205080204" pitchFamily="50" charset="-128"/>
              <a:ea typeface="ＭＳ Ｐゴシック" panose="020B0600070205080204" pitchFamily="50" charset="-128"/>
            </a:rPr>
            <a:t>％改善した。</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全国平均、福井県平均、類似団体平均に比べ高い状況が続いており、これは、鯖江広域衛生施設組合のし尿処理・塵芥処理経費・施設整備費の増に伴う負担金や生活交通路線維持支援補助金、通学支援補助金など地域公共交通の維持に係る補助金が高止まりしていることや、鯖江・丹生消防組合の人件費・物件費に対する負担金の増、国民健康保険病院事業会計負担金の増などが大きな要因である。</a:t>
          </a:r>
        </a:p>
        <a:p>
          <a:r>
            <a:rPr kumimoji="1" lang="ja-JP" altLang="en-US" sz="900">
              <a:latin typeface="ＭＳ Ｐゴシック" panose="020B0600070205080204" pitchFamily="50" charset="-128"/>
              <a:ea typeface="ＭＳ Ｐゴシック" panose="020B0600070205080204" pitchFamily="50" charset="-128"/>
            </a:rPr>
            <a:t>　比率が改善した要因は毎年開催している町の</a:t>
          </a:r>
          <a:r>
            <a:rPr kumimoji="1" lang="en-US" altLang="ja-JP" sz="900">
              <a:latin typeface="ＭＳ Ｐゴシック" panose="020B0600070205080204" pitchFamily="50" charset="-128"/>
              <a:ea typeface="ＭＳ Ｐゴシック" panose="020B0600070205080204" pitchFamily="50" charset="-128"/>
            </a:rPr>
            <a:t>4</a:t>
          </a:r>
          <a:r>
            <a:rPr kumimoji="1" lang="ja-JP" altLang="en-US" sz="900">
              <a:latin typeface="ＭＳ Ｐゴシック" panose="020B0600070205080204" pitchFamily="50" charset="-128"/>
              <a:ea typeface="ＭＳ Ｐゴシック" panose="020B0600070205080204" pitchFamily="50" charset="-128"/>
            </a:rPr>
            <a:t>大まつりが新型コロナの影響により中止となったことで実行委員会への補助金が大幅に減ったことが要因である。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今後は、補助金のサンセット方式の導入、事業評価制度の導入、繰出金の精査による基準外繰出金の圧縮など補助費等の削減に努める。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122428</xdr:rowOff>
    </xdr:from>
    <xdr:to>
      <xdr:col>82</xdr:col>
      <xdr:colOff>107950</xdr:colOff>
      <xdr:row>41</xdr:row>
      <xdr:rowOff>60706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51728"/>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37355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122428</xdr:rowOff>
    </xdr:from>
    <xdr:to>
      <xdr:col>82</xdr:col>
      <xdr:colOff>196850</xdr:colOff>
      <xdr:row>34</xdr:row>
      <xdr:rowOff>122428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104140</xdr:rowOff>
    </xdr:from>
    <xdr:to>
      <xdr:col>82</xdr:col>
      <xdr:colOff>107950</xdr:colOff>
      <xdr:row>38</xdr:row>
      <xdr:rowOff>163576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61924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17289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67564</xdr:rowOff>
    </xdr:from>
    <xdr:to>
      <xdr:col>78</xdr:col>
      <xdr:colOff>69850</xdr:colOff>
      <xdr:row>38</xdr:row>
      <xdr:rowOff>163576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58266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112539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67564</xdr:rowOff>
    </xdr:from>
    <xdr:to>
      <xdr:col>73</xdr:col>
      <xdr:colOff>180975</xdr:colOff>
      <xdr:row>38</xdr:row>
      <xdr:rowOff>72136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5826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121920</xdr:rowOff>
    </xdr:from>
    <xdr:to>
      <xdr:col>74</xdr:col>
      <xdr:colOff>31750</xdr:colOff>
      <xdr:row>37</xdr:row>
      <xdr:rowOff>52070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62247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147574</xdr:rowOff>
    </xdr:from>
    <xdr:to>
      <xdr:col>69</xdr:col>
      <xdr:colOff>92075</xdr:colOff>
      <xdr:row>38</xdr:row>
      <xdr:rowOff>72136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49122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53340</xdr:rowOff>
    </xdr:from>
    <xdr:to>
      <xdr:col>82</xdr:col>
      <xdr:colOff>158750</xdr:colOff>
      <xdr:row>38</xdr:row>
      <xdr:rowOff>154940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25417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112776</xdr:rowOff>
    </xdr:from>
    <xdr:to>
      <xdr:col>78</xdr:col>
      <xdr:colOff>120650</xdr:colOff>
      <xdr:row>39</xdr:row>
      <xdr:rowOff>42926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27703</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714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16764</xdr:rowOff>
    </xdr:from>
    <xdr:to>
      <xdr:col>74</xdr:col>
      <xdr:colOff>31750</xdr:colOff>
      <xdr:row>38</xdr:row>
      <xdr:rowOff>118364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103141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21336</xdr:rowOff>
    </xdr:from>
    <xdr:to>
      <xdr:col>69</xdr:col>
      <xdr:colOff>142875</xdr:colOff>
      <xdr:row>38</xdr:row>
      <xdr:rowOff>122936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107713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96774</xdr:rowOff>
    </xdr:from>
    <xdr:to>
      <xdr:col>65</xdr:col>
      <xdr:colOff>53975</xdr:colOff>
      <xdr:row>38</xdr:row>
      <xdr:rowOff>26924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11701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公債費に係る経常収支比率は</a:t>
          </a:r>
          <a:r>
            <a:rPr kumimoji="1" lang="en-US" altLang="ja-JP" sz="900">
              <a:latin typeface="ＭＳ Ｐゴシック" panose="020B0600070205080204" pitchFamily="50" charset="-128"/>
              <a:ea typeface="ＭＳ Ｐゴシック" panose="020B0600070205080204" pitchFamily="50" charset="-128"/>
            </a:rPr>
            <a:t>14.8</a:t>
          </a:r>
          <a:r>
            <a:rPr kumimoji="1" lang="ja-JP" altLang="en-US" sz="900">
              <a:latin typeface="ＭＳ Ｐゴシック" panose="020B0600070205080204" pitchFamily="50" charset="-128"/>
              <a:ea typeface="ＭＳ Ｐゴシック" panose="020B0600070205080204" pitchFamily="50" charset="-128"/>
            </a:rPr>
            <a:t>％となり、前年度と比べて</a:t>
          </a:r>
          <a:r>
            <a:rPr kumimoji="1" lang="en-US" altLang="ja-JP" sz="900">
              <a:latin typeface="ＭＳ Ｐゴシック" panose="020B0600070205080204" pitchFamily="50" charset="-128"/>
              <a:ea typeface="ＭＳ Ｐゴシック" panose="020B0600070205080204" pitchFamily="50" charset="-128"/>
            </a:rPr>
            <a:t>0.4</a:t>
          </a:r>
          <a:r>
            <a:rPr kumimoji="1" lang="ja-JP" altLang="en-US" sz="900">
              <a:latin typeface="ＭＳ Ｐゴシック" panose="020B0600070205080204" pitchFamily="50" charset="-128"/>
              <a:ea typeface="ＭＳ Ｐゴシック" panose="020B0600070205080204" pitchFamily="50" charset="-128"/>
            </a:rPr>
            <a:t>％改善した。</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類似団体平均と比べると依然として高いものの、徐々に改善してきている。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令和</a:t>
          </a:r>
          <a:r>
            <a:rPr kumimoji="1" lang="en-US" altLang="ja-JP" sz="900">
              <a:latin typeface="ＭＳ Ｐゴシック" panose="020B0600070205080204" pitchFamily="50" charset="-128"/>
              <a:ea typeface="ＭＳ Ｐゴシック" panose="020B0600070205080204" pitchFamily="50" charset="-128"/>
            </a:rPr>
            <a:t>2</a:t>
          </a:r>
          <a:r>
            <a:rPr kumimoji="1" lang="ja-JP" altLang="en-US" sz="900">
              <a:latin typeface="ＭＳ Ｐゴシック" panose="020B0600070205080204" pitchFamily="50" charset="-128"/>
              <a:ea typeface="ＭＳ Ｐゴシック" panose="020B0600070205080204" pitchFamily="50" charset="-128"/>
            </a:rPr>
            <a:t>年度の地方債現在高は普通会計で</a:t>
          </a:r>
          <a:r>
            <a:rPr kumimoji="1" lang="en-US" altLang="ja-JP" sz="900">
              <a:latin typeface="ＭＳ Ｐゴシック" panose="020B0600070205080204" pitchFamily="50" charset="-128"/>
              <a:ea typeface="ＭＳ Ｐゴシック" panose="020B0600070205080204" pitchFamily="50" charset="-128"/>
            </a:rPr>
            <a:t>12,733,458</a:t>
          </a:r>
          <a:r>
            <a:rPr kumimoji="1" lang="ja-JP" altLang="en-US" sz="900">
              <a:latin typeface="ＭＳ Ｐゴシック" panose="020B0600070205080204" pitchFamily="50" charset="-128"/>
              <a:ea typeface="ＭＳ Ｐゴシック" panose="020B0600070205080204" pitchFamily="50" charset="-128"/>
            </a:rPr>
            <a:t>千円となっており、前年度と比べ</a:t>
          </a:r>
          <a:r>
            <a:rPr kumimoji="1" lang="en-US" altLang="ja-JP" sz="900">
              <a:latin typeface="ＭＳ Ｐゴシック" panose="020B0600070205080204" pitchFamily="50" charset="-128"/>
              <a:ea typeface="ＭＳ Ｐゴシック" panose="020B0600070205080204" pitchFamily="50" charset="-128"/>
            </a:rPr>
            <a:t>1,807,974</a:t>
          </a:r>
          <a:r>
            <a:rPr kumimoji="1" lang="ja-JP" altLang="en-US" sz="900">
              <a:latin typeface="ＭＳ Ｐゴシック" panose="020B0600070205080204" pitchFamily="50" charset="-128"/>
              <a:ea typeface="ＭＳ Ｐゴシック" panose="020B0600070205080204" pitchFamily="50" charset="-128"/>
            </a:rPr>
            <a:t>千円増加した。これは、令和</a:t>
          </a:r>
          <a:r>
            <a:rPr kumimoji="1" lang="en-US" altLang="ja-JP" sz="900">
              <a:latin typeface="ＭＳ Ｐゴシック" panose="020B0600070205080204" pitchFamily="50" charset="-128"/>
              <a:ea typeface="ＭＳ Ｐゴシック" panose="020B0600070205080204" pitchFamily="50" charset="-128"/>
            </a:rPr>
            <a:t>2</a:t>
          </a:r>
          <a:r>
            <a:rPr kumimoji="1" lang="ja-JP" altLang="en-US" sz="900">
              <a:latin typeface="ＭＳ Ｐゴシック" panose="020B0600070205080204" pitchFamily="50" charset="-128"/>
              <a:ea typeface="ＭＳ Ｐゴシック" panose="020B0600070205080204" pitchFamily="50" charset="-128"/>
            </a:rPr>
            <a:t>年度に本庁舎整備事業（役場新庁舎）やケーブルテレビ施設更改事業など大型事業を実施したことで大きく増加した。公債費については、平成</a:t>
          </a:r>
          <a:r>
            <a:rPr kumimoji="1" lang="en-US" altLang="ja-JP" sz="900">
              <a:latin typeface="ＭＳ Ｐゴシック" panose="020B0600070205080204" pitchFamily="50" charset="-128"/>
              <a:ea typeface="ＭＳ Ｐゴシック" panose="020B0600070205080204" pitchFamily="50" charset="-128"/>
            </a:rPr>
            <a:t>21</a:t>
          </a:r>
          <a:r>
            <a:rPr kumimoji="1" lang="ja-JP" altLang="en-US" sz="900">
              <a:latin typeface="ＭＳ Ｐゴシック" panose="020B0600070205080204" pitchFamily="50" charset="-128"/>
              <a:ea typeface="ＭＳ Ｐゴシック" panose="020B0600070205080204" pitchFamily="50" charset="-128"/>
            </a:rPr>
            <a:t>年度に借り入れた人工芝ホッケー場整備事業や鯖江・丹生消防組合丹生分署建設事業などが償還終了したことにより、前年度に比べ</a:t>
          </a:r>
          <a:r>
            <a:rPr kumimoji="1" lang="en-US" altLang="ja-JP" sz="900">
              <a:latin typeface="ＭＳ Ｐゴシック" panose="020B0600070205080204" pitchFamily="50" charset="-128"/>
              <a:ea typeface="ＭＳ Ｐゴシック" panose="020B0600070205080204" pitchFamily="50" charset="-128"/>
            </a:rPr>
            <a:t>6,277</a:t>
          </a:r>
          <a:r>
            <a:rPr kumimoji="1" lang="ja-JP" altLang="en-US" sz="900">
              <a:latin typeface="ＭＳ Ｐゴシック" panose="020B0600070205080204" pitchFamily="50" charset="-128"/>
              <a:ea typeface="ＭＳ Ｐゴシック" panose="020B0600070205080204" pitchFamily="50" charset="-128"/>
            </a:rPr>
            <a:t>千円の減となった。ただし、近年の大型事業の実施による元利償還金のピークは令和</a:t>
          </a:r>
          <a:r>
            <a:rPr kumimoji="1" lang="en-US" altLang="ja-JP" sz="900">
              <a:latin typeface="ＭＳ Ｐゴシック" panose="020B0600070205080204" pitchFamily="50" charset="-128"/>
              <a:ea typeface="ＭＳ Ｐゴシック" panose="020B0600070205080204" pitchFamily="50" charset="-128"/>
            </a:rPr>
            <a:t>5</a:t>
          </a:r>
          <a:r>
            <a:rPr kumimoji="1" lang="ja-JP" altLang="en-US" sz="900">
              <a:latin typeface="ＭＳ Ｐゴシック" panose="020B0600070205080204" pitchFamily="50" charset="-128"/>
              <a:ea typeface="ＭＳ Ｐゴシック" panose="020B0600070205080204" pitchFamily="50" charset="-128"/>
            </a:rPr>
            <a:t>年度に迎えることが見込まれているため、今後はプライマリーバランスを考慮した地方債の発行だけでなく、個別施設計画に基づく予防保全等により施設の長寿命化を図り、大規模改修に係る経費を抑制し、公債費負担の軽減を図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154759</xdr:rowOff>
    </xdr:from>
    <xdr:to>
      <xdr:col>24</xdr:col>
      <xdr:colOff>25400</xdr:colOff>
      <xdr:row>80</xdr:row>
      <xdr:rowOff>156392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70609"/>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128469</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84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156392</xdr:rowOff>
    </xdr:from>
    <xdr:to>
      <xdr:col>24</xdr:col>
      <xdr:colOff>114300</xdr:colOff>
      <xdr:row>80</xdr:row>
      <xdr:rowOff>156392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7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69686</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154759</xdr:rowOff>
    </xdr:from>
    <xdr:to>
      <xdr:col>24</xdr:col>
      <xdr:colOff>114300</xdr:colOff>
      <xdr:row>73</xdr:row>
      <xdr:rowOff>154759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48623</xdr:rowOff>
    </xdr:from>
    <xdr:to>
      <xdr:col>24</xdr:col>
      <xdr:colOff>25400</xdr:colOff>
      <xdr:row>78</xdr:row>
      <xdr:rowOff>74749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42172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9451</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039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164374</xdr:rowOff>
    </xdr:from>
    <xdr:to>
      <xdr:col>24</xdr:col>
      <xdr:colOff>76200</xdr:colOff>
      <xdr:row>77</xdr:row>
      <xdr:rowOff>94524</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19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74749</xdr:rowOff>
    </xdr:from>
    <xdr:to>
      <xdr:col>19</xdr:col>
      <xdr:colOff>187325</xdr:colOff>
      <xdr:row>78</xdr:row>
      <xdr:rowOff>127000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44784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51707</xdr:rowOff>
    </xdr:from>
    <xdr:to>
      <xdr:col>20</xdr:col>
      <xdr:colOff>38100</xdr:colOff>
      <xdr:row>77</xdr:row>
      <xdr:rowOff>153307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163484</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02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127000</xdr:rowOff>
    </xdr:from>
    <xdr:to>
      <xdr:col>15</xdr:col>
      <xdr:colOff>98425</xdr:colOff>
      <xdr:row>78</xdr:row>
      <xdr:rowOff>127000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350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58238</xdr:rowOff>
    </xdr:from>
    <xdr:to>
      <xdr:col>15</xdr:col>
      <xdr:colOff>149225</xdr:colOff>
      <xdr:row>77</xdr:row>
      <xdr:rowOff>159838</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170015</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127000</xdr:rowOff>
    </xdr:from>
    <xdr:to>
      <xdr:col>11</xdr:col>
      <xdr:colOff>9525</xdr:colOff>
      <xdr:row>79</xdr:row>
      <xdr:rowOff>27395</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500100"/>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18159</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77832</xdr:rowOff>
    </xdr:from>
    <xdr:to>
      <xdr:col>6</xdr:col>
      <xdr:colOff>171450</xdr:colOff>
      <xdr:row>78</xdr:row>
      <xdr:rowOff>7982</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18159</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169273</xdr:rowOff>
    </xdr:from>
    <xdr:to>
      <xdr:col>24</xdr:col>
      <xdr:colOff>76200</xdr:colOff>
      <xdr:row>78</xdr:row>
      <xdr:rowOff>99423</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37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141350</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34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23949</xdr:rowOff>
    </xdr:from>
    <xdr:to>
      <xdr:col>20</xdr:col>
      <xdr:colOff>38100</xdr:colOff>
      <xdr:row>78</xdr:row>
      <xdr:rowOff>125549</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39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110326</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483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76200</xdr:rowOff>
    </xdr:from>
    <xdr:to>
      <xdr:col>15</xdr:col>
      <xdr:colOff>149225</xdr:colOff>
      <xdr:row>79</xdr:row>
      <xdr:rowOff>6350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162577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76200</xdr:rowOff>
    </xdr:from>
    <xdr:to>
      <xdr:col>11</xdr:col>
      <xdr:colOff>60325</xdr:colOff>
      <xdr:row>79</xdr:row>
      <xdr:rowOff>6350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162577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148045</xdr:rowOff>
    </xdr:from>
    <xdr:to>
      <xdr:col>6</xdr:col>
      <xdr:colOff>171450</xdr:colOff>
      <xdr:row>79</xdr:row>
      <xdr:rowOff>78195</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5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62972</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607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公債費以外の経常収支比率は</a:t>
          </a:r>
          <a:r>
            <a:rPr kumimoji="1" lang="en-US" altLang="ja-JP" sz="900">
              <a:latin typeface="ＭＳ Ｐゴシック" panose="020B0600070205080204" pitchFamily="50" charset="-128"/>
              <a:ea typeface="ＭＳ Ｐゴシック" panose="020B0600070205080204" pitchFamily="50" charset="-128"/>
            </a:rPr>
            <a:t>82.8</a:t>
          </a:r>
          <a:r>
            <a:rPr kumimoji="1" lang="ja-JP" altLang="en-US" sz="900">
              <a:latin typeface="ＭＳ Ｐゴシック" panose="020B0600070205080204" pitchFamily="50" charset="-128"/>
              <a:ea typeface="ＭＳ Ｐゴシック" panose="020B0600070205080204" pitchFamily="50" charset="-128"/>
            </a:rPr>
            <a:t>％となり、前年度に比べ</a:t>
          </a:r>
          <a:r>
            <a:rPr kumimoji="1" lang="en-US" altLang="ja-JP" sz="900">
              <a:latin typeface="ＭＳ Ｐゴシック" panose="020B0600070205080204" pitchFamily="50" charset="-128"/>
              <a:ea typeface="ＭＳ Ｐゴシック" panose="020B0600070205080204" pitchFamily="50" charset="-128"/>
            </a:rPr>
            <a:t>0.7</a:t>
          </a:r>
          <a:r>
            <a:rPr kumimoji="1" lang="ja-JP" altLang="en-US" sz="900">
              <a:latin typeface="ＭＳ Ｐゴシック" panose="020B0600070205080204" pitchFamily="50" charset="-128"/>
              <a:ea typeface="ＭＳ Ｐゴシック" panose="020B0600070205080204" pitchFamily="50" charset="-128"/>
            </a:rPr>
            <a:t>ポイント改善した。</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全国平均、福井県平均、類似団体平均と比べても高い状況にあり、類似団体の中でも</a:t>
          </a:r>
          <a:r>
            <a:rPr kumimoji="1" lang="en-US" altLang="ja-JP" sz="900">
              <a:latin typeface="ＭＳ Ｐゴシック" panose="020B0600070205080204" pitchFamily="50" charset="-128"/>
              <a:ea typeface="ＭＳ Ｐゴシック" panose="020B0600070205080204" pitchFamily="50" charset="-128"/>
            </a:rPr>
            <a:t>41</a:t>
          </a:r>
          <a:r>
            <a:rPr kumimoji="1" lang="ja-JP" altLang="en-US" sz="900">
              <a:latin typeface="ＭＳ Ｐゴシック" panose="020B0600070205080204" pitchFamily="50" charset="-128"/>
              <a:ea typeface="ＭＳ Ｐゴシック" panose="020B0600070205080204" pitchFamily="50" charset="-128"/>
            </a:rPr>
            <a:t>団体中</a:t>
          </a:r>
          <a:r>
            <a:rPr kumimoji="1" lang="en-US" altLang="ja-JP" sz="900">
              <a:latin typeface="ＭＳ Ｐゴシック" panose="020B0600070205080204" pitchFamily="50" charset="-128"/>
              <a:ea typeface="ＭＳ Ｐゴシック" panose="020B0600070205080204" pitchFamily="50" charset="-128"/>
            </a:rPr>
            <a:t>39</a:t>
          </a:r>
          <a:r>
            <a:rPr kumimoji="1" lang="ja-JP" altLang="en-US" sz="900">
              <a:latin typeface="ＭＳ Ｐゴシック" panose="020B0600070205080204" pitchFamily="50" charset="-128"/>
              <a:ea typeface="ＭＳ Ｐゴシック" panose="020B0600070205080204" pitchFamily="50" charset="-128"/>
            </a:rPr>
            <a:t>位となっており、かなり悪い状況となっている。令和</a:t>
          </a:r>
          <a:r>
            <a:rPr kumimoji="1" lang="en-US" altLang="ja-JP" sz="900">
              <a:latin typeface="ＭＳ Ｐゴシック" panose="020B0600070205080204" pitchFamily="50" charset="-128"/>
              <a:ea typeface="ＭＳ Ｐゴシック" panose="020B0600070205080204" pitchFamily="50" charset="-128"/>
            </a:rPr>
            <a:t>2</a:t>
          </a:r>
          <a:r>
            <a:rPr kumimoji="1" lang="ja-JP" altLang="en-US" sz="900">
              <a:latin typeface="ＭＳ Ｐゴシック" panose="020B0600070205080204" pitchFamily="50" charset="-128"/>
              <a:ea typeface="ＭＳ Ｐゴシック" panose="020B0600070205080204" pitchFamily="50" charset="-128"/>
            </a:rPr>
            <a:t>年度は人件費以外は全ての項目において改善されているものの高止まりの状況となっている。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今後、人口減少等の要因により地方交付税が減少し、更に新型コロナウイルスの影響により地方税も減収が見込まれるなど、厳しい財政状況が続くことが予想されるため、越前町財政健全化計画（町財政の中期計画）に基づき、物件費、補助費等の削減に努め、指定管理者や補助交付団体が効果的な事業を行っているかなどの基準を策定し、事業評価を行うなど事業費の逓減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46989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41732"/>
          <a:ext cx="0" cy="1092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19066</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46989</xdr:rowOff>
    </xdr:from>
    <xdr:to>
      <xdr:col>82</xdr:col>
      <xdr:colOff>196850</xdr:colOff>
      <xdr:row>81</xdr:row>
      <xdr:rowOff>46989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83565</xdr:rowOff>
    </xdr:from>
    <xdr:to>
      <xdr:col>82</xdr:col>
      <xdr:colOff>107950</xdr:colOff>
      <xdr:row>79</xdr:row>
      <xdr:rowOff>115570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628115"/>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90440</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73913</xdr:rowOff>
    </xdr:from>
    <xdr:to>
      <xdr:col>82</xdr:col>
      <xdr:colOff>158750</xdr:colOff>
      <xdr:row>78</xdr:row>
      <xdr:rowOff>4063</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3556</xdr:rowOff>
    </xdr:from>
    <xdr:to>
      <xdr:col>78</xdr:col>
      <xdr:colOff>69850</xdr:colOff>
      <xdr:row>79</xdr:row>
      <xdr:rowOff>115570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376656"/>
          <a:ext cx="8890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37337</xdr:rowOff>
    </xdr:from>
    <xdr:to>
      <xdr:col>78</xdr:col>
      <xdr:colOff>120650</xdr:colOff>
      <xdr:row>77</xdr:row>
      <xdr:rowOff>138937</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149114</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3556</xdr:rowOff>
    </xdr:from>
    <xdr:to>
      <xdr:col>73</xdr:col>
      <xdr:colOff>180975</xdr:colOff>
      <xdr:row>78</xdr:row>
      <xdr:rowOff>85852</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893800" y="1337665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121683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140715</xdr:rowOff>
    </xdr:from>
    <xdr:to>
      <xdr:col>69</xdr:col>
      <xdr:colOff>92075</xdr:colOff>
      <xdr:row>78</xdr:row>
      <xdr:rowOff>85852</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170915"/>
          <a:ext cx="889000" cy="28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94487</xdr:rowOff>
    </xdr:from>
    <xdr:to>
      <xdr:col>65</xdr:col>
      <xdr:colOff>53975</xdr:colOff>
      <xdr:row>77</xdr:row>
      <xdr:rowOff>24637</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9414</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32765</xdr:rowOff>
    </xdr:from>
    <xdr:to>
      <xdr:col>82</xdr:col>
      <xdr:colOff>158750</xdr:colOff>
      <xdr:row>79</xdr:row>
      <xdr:rowOff>134365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4842</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64770</xdr:rowOff>
    </xdr:from>
    <xdr:to>
      <xdr:col>78</xdr:col>
      <xdr:colOff>120650</xdr:colOff>
      <xdr:row>79</xdr:row>
      <xdr:rowOff>166370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151147</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69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124206</xdr:rowOff>
    </xdr:from>
    <xdr:to>
      <xdr:col>74</xdr:col>
      <xdr:colOff>31750</xdr:colOff>
      <xdr:row>78</xdr:row>
      <xdr:rowOff>54356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39133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35052</xdr:rowOff>
    </xdr:from>
    <xdr:to>
      <xdr:col>69</xdr:col>
      <xdr:colOff>142875</xdr:colOff>
      <xdr:row>78</xdr:row>
      <xdr:rowOff>136652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121429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30243</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福井県越前町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90941</xdr:rowOff>
    </xdr:from>
    <xdr:to>
      <xdr:col>29</xdr:col>
      <xdr:colOff>127000</xdr:colOff>
      <xdr:row>19</xdr:row>
      <xdr:rowOff>74874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24516"/>
          <a:ext cx="0" cy="13555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46951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52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74874</xdr:rowOff>
    </xdr:from>
    <xdr:to>
      <xdr:col>30</xdr:col>
      <xdr:colOff>25400</xdr:colOff>
      <xdr:row>19</xdr:row>
      <xdr:rowOff>74874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800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5868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67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90941</xdr:rowOff>
    </xdr:from>
    <xdr:to>
      <xdr:col>30</xdr:col>
      <xdr:colOff>25400</xdr:colOff>
      <xdr:row>11</xdr:row>
      <xdr:rowOff>90941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24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78287</xdr:rowOff>
    </xdr:from>
    <xdr:to>
      <xdr:col>29</xdr:col>
      <xdr:colOff>127000</xdr:colOff>
      <xdr:row>15</xdr:row>
      <xdr:rowOff>14736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526212"/>
          <a:ext cx="647700" cy="107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98400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89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126323</xdr:rowOff>
    </xdr:from>
    <xdr:to>
      <xdr:col>29</xdr:col>
      <xdr:colOff>177800</xdr:colOff>
      <xdr:row>17</xdr:row>
      <xdr:rowOff>56473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17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14736</xdr:rowOff>
    </xdr:from>
    <xdr:to>
      <xdr:col>26</xdr:col>
      <xdr:colOff>50800</xdr:colOff>
      <xdr:row>15</xdr:row>
      <xdr:rowOff>61582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634111"/>
          <a:ext cx="698500" cy="468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137149</xdr:rowOff>
    </xdr:from>
    <xdr:to>
      <xdr:col>26</xdr:col>
      <xdr:colOff>101600</xdr:colOff>
      <xdr:row>17</xdr:row>
      <xdr:rowOff>67299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52076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14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45123</xdr:rowOff>
    </xdr:from>
    <xdr:to>
      <xdr:col>22</xdr:col>
      <xdr:colOff>114300</xdr:colOff>
      <xdr:row>15</xdr:row>
      <xdr:rowOff>61582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664498"/>
          <a:ext cx="698500" cy="16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148269</xdr:rowOff>
    </xdr:from>
    <xdr:to>
      <xdr:col>22</xdr:col>
      <xdr:colOff>165100</xdr:colOff>
      <xdr:row>17</xdr:row>
      <xdr:rowOff>78419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63196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25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45123</xdr:rowOff>
    </xdr:from>
    <xdr:to>
      <xdr:col>18</xdr:col>
      <xdr:colOff>177800</xdr:colOff>
      <xdr:row>15</xdr:row>
      <xdr:rowOff>80507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664498"/>
          <a:ext cx="698500" cy="35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148187</xdr:rowOff>
    </xdr:from>
    <xdr:to>
      <xdr:col>19</xdr:col>
      <xdr:colOff>38100</xdr:colOff>
      <xdr:row>17</xdr:row>
      <xdr:rowOff>78337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63114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25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162458</xdr:rowOff>
    </xdr:from>
    <xdr:to>
      <xdr:col>15</xdr:col>
      <xdr:colOff>101600</xdr:colOff>
      <xdr:row>17</xdr:row>
      <xdr:rowOff>92608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77385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39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27487</xdr:rowOff>
    </xdr:from>
    <xdr:to>
      <xdr:col>29</xdr:col>
      <xdr:colOff>177800</xdr:colOff>
      <xdr:row>14</xdr:row>
      <xdr:rowOff>129087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475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44014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320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135386</xdr:rowOff>
    </xdr:from>
    <xdr:to>
      <xdr:col>26</xdr:col>
      <xdr:colOff>101600</xdr:colOff>
      <xdr:row>15</xdr:row>
      <xdr:rowOff>65536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583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75713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352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10782</xdr:rowOff>
    </xdr:from>
    <xdr:to>
      <xdr:col>22</xdr:col>
      <xdr:colOff>165100</xdr:colOff>
      <xdr:row>15</xdr:row>
      <xdr:rowOff>112382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630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122559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39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165773</xdr:rowOff>
    </xdr:from>
    <xdr:to>
      <xdr:col>19</xdr:col>
      <xdr:colOff>38100</xdr:colOff>
      <xdr:row>15</xdr:row>
      <xdr:rowOff>95923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613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106100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38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29707</xdr:rowOff>
    </xdr:from>
    <xdr:to>
      <xdr:col>15</xdr:col>
      <xdr:colOff>101600</xdr:colOff>
      <xdr:row>15</xdr:row>
      <xdr:rowOff>131307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649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141484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417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320586</xdr:rowOff>
    </xdr:from>
    <xdr:to>
      <xdr:col>29</xdr:col>
      <xdr:colOff>127000</xdr:colOff>
      <xdr:row>37</xdr:row>
      <xdr:rowOff>154280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245136"/>
          <a:ext cx="0" cy="10338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126357</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154280</xdr:rowOff>
    </xdr:from>
    <xdr:to>
      <xdr:col>30</xdr:col>
      <xdr:colOff>25400</xdr:colOff>
      <xdr:row>37</xdr:row>
      <xdr:rowOff>154280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2789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64063</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320586</xdr:rowOff>
    </xdr:from>
    <xdr:to>
      <xdr:col>30</xdr:col>
      <xdr:colOff>25400</xdr:colOff>
      <xdr:row>33</xdr:row>
      <xdr:rowOff>320586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2451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63659</xdr:rowOff>
    </xdr:from>
    <xdr:to>
      <xdr:col>29</xdr:col>
      <xdr:colOff>127000</xdr:colOff>
      <xdr:row>35</xdr:row>
      <xdr:rowOff>68917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674009"/>
          <a:ext cx="647700" cy="5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249502</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59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277425</xdr:rowOff>
    </xdr:from>
    <xdr:to>
      <xdr:col>29</xdr:col>
      <xdr:colOff>177800</xdr:colOff>
      <xdr:row>36</xdr:row>
      <xdr:rowOff>36125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877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89</xdr:rowOff>
    </xdr:from>
    <xdr:to>
      <xdr:col>26</xdr:col>
      <xdr:colOff>50800</xdr:colOff>
      <xdr:row>35</xdr:row>
      <xdr:rowOff>63659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610439"/>
          <a:ext cx="698500" cy="635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242812</xdr:rowOff>
    </xdr:from>
    <xdr:to>
      <xdr:col>26</xdr:col>
      <xdr:colOff>101600</xdr:colOff>
      <xdr:row>36</xdr:row>
      <xdr:rowOff>1512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53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329189</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39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89</xdr:rowOff>
    </xdr:from>
    <xdr:to>
      <xdr:col>22</xdr:col>
      <xdr:colOff>114300</xdr:colOff>
      <xdr:row>35</xdr:row>
      <xdr:rowOff>133839</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610439"/>
          <a:ext cx="698500" cy="133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233210</xdr:rowOff>
    </xdr:from>
    <xdr:to>
      <xdr:col>22</xdr:col>
      <xdr:colOff>165100</xdr:colOff>
      <xdr:row>35</xdr:row>
      <xdr:rowOff>334810</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319587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2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115513</xdr:rowOff>
    </xdr:from>
    <xdr:to>
      <xdr:col>18</xdr:col>
      <xdr:colOff>177800</xdr:colOff>
      <xdr:row>35</xdr:row>
      <xdr:rowOff>133839</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725863"/>
          <a:ext cx="698500" cy="18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240259</xdr:rowOff>
    </xdr:from>
    <xdr:to>
      <xdr:col>19</xdr:col>
      <xdr:colOff>38100</xdr:colOff>
      <xdr:row>35</xdr:row>
      <xdr:rowOff>341859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326636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36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237782</xdr:rowOff>
    </xdr:from>
    <xdr:to>
      <xdr:col>15</xdr:col>
      <xdr:colOff>101600</xdr:colOff>
      <xdr:row>35</xdr:row>
      <xdr:rowOff>339382</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324159</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18117</xdr:rowOff>
    </xdr:from>
    <xdr:to>
      <xdr:col>29</xdr:col>
      <xdr:colOff>177800</xdr:colOff>
      <xdr:row>35</xdr:row>
      <xdr:rowOff>119717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628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206094</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473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12859</xdr:rowOff>
    </xdr:from>
    <xdr:to>
      <xdr:col>26</xdr:col>
      <xdr:colOff>101600</xdr:colOff>
      <xdr:row>35</xdr:row>
      <xdr:rowOff>114459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6232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124636</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392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292189</xdr:rowOff>
    </xdr:from>
    <xdr:to>
      <xdr:col>22</xdr:col>
      <xdr:colOff>165100</xdr:colOff>
      <xdr:row>35</xdr:row>
      <xdr:rowOff>50889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559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61066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32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83039</xdr:rowOff>
    </xdr:from>
    <xdr:to>
      <xdr:col>19</xdr:col>
      <xdr:colOff>38100</xdr:colOff>
      <xdr:row>35</xdr:row>
      <xdr:rowOff>184639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693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194816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462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64713</xdr:rowOff>
    </xdr:from>
    <xdr:to>
      <xdr:col>15</xdr:col>
      <xdr:colOff>101600</xdr:colOff>
      <xdr:row>35</xdr:row>
      <xdr:rowOff>166313</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675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176490</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443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福井県越前町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20,940
20,720
153.15
18,518,202
17,836,686
609,906
7,663,352
12,733,458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92706</xdr:rowOff>
    </xdr:from>
    <xdr:to>
      <xdr:col>24</xdr:col>
      <xdr:colOff>62865</xdr:colOff>
      <xdr:row>38</xdr:row>
      <xdr:rowOff>169320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6206"/>
          <a:ext cx="1270" cy="1448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1697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8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169320</xdr:rowOff>
    </xdr:from>
    <xdr:to>
      <xdr:col>24</xdr:col>
      <xdr:colOff>152400</xdr:colOff>
      <xdr:row>38</xdr:row>
      <xdr:rowOff>169320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8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39383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1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92706</xdr:rowOff>
    </xdr:from>
    <xdr:to>
      <xdr:col>24</xdr:col>
      <xdr:colOff>152400</xdr:colOff>
      <xdr:row>30</xdr:row>
      <xdr:rowOff>92706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54824</xdr:rowOff>
    </xdr:from>
    <xdr:to>
      <xdr:col>24</xdr:col>
      <xdr:colOff>63500</xdr:colOff>
      <xdr:row>35</xdr:row>
      <xdr:rowOff>37679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884124"/>
          <a:ext cx="8382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32645</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2048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54218</xdr:rowOff>
    </xdr:from>
    <xdr:to>
      <xdr:col>24</xdr:col>
      <xdr:colOff>114300</xdr:colOff>
      <xdr:row>36</xdr:row>
      <xdr:rowOff>155818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37679</xdr:rowOff>
    </xdr:from>
    <xdr:to>
      <xdr:col>19</xdr:col>
      <xdr:colOff>177800</xdr:colOff>
      <xdr:row>35</xdr:row>
      <xdr:rowOff>66875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038429"/>
          <a:ext cx="889000" cy="29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16026</xdr:rowOff>
    </xdr:from>
    <xdr:to>
      <xdr:col>20</xdr:col>
      <xdr:colOff>38100</xdr:colOff>
      <xdr:row>37</xdr:row>
      <xdr:rowOff>117626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108753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45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49811</xdr:rowOff>
    </xdr:from>
    <xdr:to>
      <xdr:col>15</xdr:col>
      <xdr:colOff>50800</xdr:colOff>
      <xdr:row>35</xdr:row>
      <xdr:rowOff>66875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050561"/>
          <a:ext cx="889000" cy="1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14246</xdr:rowOff>
    </xdr:from>
    <xdr:to>
      <xdr:col>15</xdr:col>
      <xdr:colOff>101600</xdr:colOff>
      <xdr:row>37</xdr:row>
      <xdr:rowOff>115846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106973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4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49811</xdr:rowOff>
    </xdr:from>
    <xdr:to>
      <xdr:col>10</xdr:col>
      <xdr:colOff>114300</xdr:colOff>
      <xdr:row>35</xdr:row>
      <xdr:rowOff>61894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050561"/>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3257</xdr:rowOff>
    </xdr:from>
    <xdr:to>
      <xdr:col>10</xdr:col>
      <xdr:colOff>165100</xdr:colOff>
      <xdr:row>37</xdr:row>
      <xdr:rowOff>104857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95984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5641</xdr:rowOff>
    </xdr:from>
    <xdr:to>
      <xdr:col>6</xdr:col>
      <xdr:colOff>38100</xdr:colOff>
      <xdr:row>37</xdr:row>
      <xdr:rowOff>107241</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98368</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4024</xdr:rowOff>
    </xdr:from>
    <xdr:to>
      <xdr:col>24</xdr:col>
      <xdr:colOff>114300</xdr:colOff>
      <xdr:row>34</xdr:row>
      <xdr:rowOff>105624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83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26901</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68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158329</xdr:rowOff>
    </xdr:from>
    <xdr:to>
      <xdr:col>20</xdr:col>
      <xdr:colOff>38100</xdr:colOff>
      <xdr:row>35</xdr:row>
      <xdr:rowOff>88479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8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105006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76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16075</xdr:rowOff>
    </xdr:from>
    <xdr:to>
      <xdr:col>15</xdr:col>
      <xdr:colOff>101600</xdr:colOff>
      <xdr:row>35</xdr:row>
      <xdr:rowOff>117675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1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134202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79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170461</xdr:rowOff>
    </xdr:from>
    <xdr:to>
      <xdr:col>10</xdr:col>
      <xdr:colOff>165100</xdr:colOff>
      <xdr:row>35</xdr:row>
      <xdr:rowOff>100611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99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117138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77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11094</xdr:rowOff>
    </xdr:from>
    <xdr:to>
      <xdr:col>6</xdr:col>
      <xdr:colOff>38100</xdr:colOff>
      <xdr:row>35</xdr:row>
      <xdr:rowOff>112694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1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129221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78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115354</xdr:rowOff>
    </xdr:from>
    <xdr:to>
      <xdr:col>24</xdr:col>
      <xdr:colOff>62865</xdr:colOff>
      <xdr:row>58</xdr:row>
      <xdr:rowOff>166256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87854"/>
          <a:ext cx="1270" cy="1422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170083</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1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166256</xdr:rowOff>
    </xdr:from>
    <xdr:to>
      <xdr:col>24</xdr:col>
      <xdr:colOff>152400</xdr:colOff>
      <xdr:row>58</xdr:row>
      <xdr:rowOff>166256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1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62031</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63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115354</xdr:rowOff>
    </xdr:from>
    <xdr:to>
      <xdr:col>24</xdr:col>
      <xdr:colOff>152400</xdr:colOff>
      <xdr:row>50</xdr:row>
      <xdr:rowOff>115354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8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111106</xdr:rowOff>
    </xdr:from>
    <xdr:to>
      <xdr:col>24</xdr:col>
      <xdr:colOff>63500</xdr:colOff>
      <xdr:row>54</xdr:row>
      <xdr:rowOff>126136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026506"/>
          <a:ext cx="838200" cy="35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154443</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84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4566</xdr:rowOff>
    </xdr:from>
    <xdr:to>
      <xdr:col>24</xdr:col>
      <xdr:colOff>114300</xdr:colOff>
      <xdr:row>56</xdr:row>
      <xdr:rowOff>106166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0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126136</xdr:rowOff>
    </xdr:from>
    <xdr:to>
      <xdr:col>19</xdr:col>
      <xdr:colOff>177800</xdr:colOff>
      <xdr:row>55</xdr:row>
      <xdr:rowOff>3302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384436"/>
          <a:ext cx="889000" cy="4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139706</xdr:rowOff>
    </xdr:from>
    <xdr:to>
      <xdr:col>20</xdr:col>
      <xdr:colOff>38100</xdr:colOff>
      <xdr:row>56</xdr:row>
      <xdr:rowOff>69856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5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60983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66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3302</xdr:rowOff>
    </xdr:from>
    <xdr:to>
      <xdr:col>15</xdr:col>
      <xdr:colOff>50800</xdr:colOff>
      <xdr:row>55</xdr:row>
      <xdr:rowOff>102553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433052"/>
          <a:ext cx="889000" cy="9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151823</xdr:rowOff>
    </xdr:from>
    <xdr:to>
      <xdr:col>15</xdr:col>
      <xdr:colOff>101600</xdr:colOff>
      <xdr:row>56</xdr:row>
      <xdr:rowOff>81973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5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73100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67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102553</xdr:rowOff>
    </xdr:from>
    <xdr:to>
      <xdr:col>10</xdr:col>
      <xdr:colOff>114300</xdr:colOff>
      <xdr:row>55</xdr:row>
      <xdr:rowOff>114668</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532303"/>
          <a:ext cx="88900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122828</xdr:rowOff>
    </xdr:from>
    <xdr:to>
      <xdr:col>10</xdr:col>
      <xdr:colOff>165100</xdr:colOff>
      <xdr:row>56</xdr:row>
      <xdr:rowOff>52978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55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44105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4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75870</xdr:rowOff>
    </xdr:from>
    <xdr:to>
      <xdr:col>6</xdr:col>
      <xdr:colOff>38100</xdr:colOff>
      <xdr:row>55</xdr:row>
      <xdr:rowOff>6020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3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22547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10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60306</xdr:rowOff>
    </xdr:from>
    <xdr:to>
      <xdr:col>24</xdr:col>
      <xdr:colOff>114300</xdr:colOff>
      <xdr:row>52</xdr:row>
      <xdr:rowOff>161906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897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83183</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882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75336</xdr:rowOff>
    </xdr:from>
    <xdr:to>
      <xdr:col>20</xdr:col>
      <xdr:colOff>38100</xdr:colOff>
      <xdr:row>55</xdr:row>
      <xdr:rowOff>5486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33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22013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108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123952</xdr:rowOff>
    </xdr:from>
    <xdr:to>
      <xdr:col>15</xdr:col>
      <xdr:colOff>101600</xdr:colOff>
      <xdr:row>55</xdr:row>
      <xdr:rowOff>54102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38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70629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15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51753</xdr:rowOff>
    </xdr:from>
    <xdr:to>
      <xdr:col>10</xdr:col>
      <xdr:colOff>165100</xdr:colOff>
      <xdr:row>55</xdr:row>
      <xdr:rowOff>153353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48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169880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25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63868</xdr:rowOff>
    </xdr:from>
    <xdr:to>
      <xdr:col>6</xdr:col>
      <xdr:colOff>38100</xdr:colOff>
      <xdr:row>55</xdr:row>
      <xdr:rowOff>165468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49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156595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58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102324</xdr:rowOff>
    </xdr:from>
    <xdr:to>
      <xdr:col>24</xdr:col>
      <xdr:colOff>62865</xdr:colOff>
      <xdr:row>77</xdr:row>
      <xdr:rowOff>163018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03824"/>
          <a:ext cx="1270" cy="126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166845</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36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163018</xdr:rowOff>
    </xdr:from>
    <xdr:to>
      <xdr:col>24</xdr:col>
      <xdr:colOff>152400</xdr:colOff>
      <xdr:row>77</xdr:row>
      <xdr:rowOff>163018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36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49001</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102324</xdr:rowOff>
    </xdr:from>
    <xdr:to>
      <xdr:col>24</xdr:col>
      <xdr:colOff>152400</xdr:colOff>
      <xdr:row>70</xdr:row>
      <xdr:rowOff>102324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82493</xdr:rowOff>
    </xdr:from>
    <xdr:to>
      <xdr:col>24</xdr:col>
      <xdr:colOff>63500</xdr:colOff>
      <xdr:row>75</xdr:row>
      <xdr:rowOff>129013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2598343"/>
          <a:ext cx="838200" cy="389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42009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072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63582</xdr:rowOff>
    </xdr:from>
    <xdr:to>
      <xdr:col>24</xdr:col>
      <xdr:colOff>114300</xdr:colOff>
      <xdr:row>76</xdr:row>
      <xdr:rowOff>165182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0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82</xdr:rowOff>
    </xdr:from>
    <xdr:to>
      <xdr:col>19</xdr:col>
      <xdr:colOff>177800</xdr:colOff>
      <xdr:row>75</xdr:row>
      <xdr:rowOff>129013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2858832"/>
          <a:ext cx="889000" cy="12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77184</xdr:rowOff>
    </xdr:from>
    <xdr:to>
      <xdr:col>20</xdr:col>
      <xdr:colOff>38100</xdr:colOff>
      <xdr:row>77</xdr:row>
      <xdr:rowOff>7334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169911</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20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597</xdr:rowOff>
    </xdr:from>
    <xdr:to>
      <xdr:col>15</xdr:col>
      <xdr:colOff>50800</xdr:colOff>
      <xdr:row>75</xdr:row>
      <xdr:rowOff>82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2344997"/>
          <a:ext cx="889000" cy="51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55353</xdr:rowOff>
    </xdr:from>
    <xdr:to>
      <xdr:col>15</xdr:col>
      <xdr:colOff>101600</xdr:colOff>
      <xdr:row>76</xdr:row>
      <xdr:rowOff>156953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08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148080</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178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597</xdr:rowOff>
    </xdr:from>
    <xdr:to>
      <xdr:col>10</xdr:col>
      <xdr:colOff>114300</xdr:colOff>
      <xdr:row>75</xdr:row>
      <xdr:rowOff>56832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2344997"/>
          <a:ext cx="889000" cy="57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44095</xdr:rowOff>
    </xdr:from>
    <xdr:to>
      <xdr:col>10</xdr:col>
      <xdr:colOff>165100</xdr:colOff>
      <xdr:row>76</xdr:row>
      <xdr:rowOff>145695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136822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16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98844</xdr:rowOff>
    </xdr:from>
    <xdr:to>
      <xdr:col>6</xdr:col>
      <xdr:colOff>38100</xdr:colOff>
      <xdr:row>77</xdr:row>
      <xdr:rowOff>28994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2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20121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22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31693</xdr:rowOff>
    </xdr:from>
    <xdr:to>
      <xdr:col>24</xdr:col>
      <xdr:colOff>114300</xdr:colOff>
      <xdr:row>73</xdr:row>
      <xdr:rowOff>133293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254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54570</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39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78213</xdr:rowOff>
    </xdr:from>
    <xdr:to>
      <xdr:col>20</xdr:col>
      <xdr:colOff>38100</xdr:colOff>
      <xdr:row>76</xdr:row>
      <xdr:rowOff>8362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29369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24890</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2712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120732</xdr:rowOff>
    </xdr:from>
    <xdr:to>
      <xdr:col>15</xdr:col>
      <xdr:colOff>101600</xdr:colOff>
      <xdr:row>75</xdr:row>
      <xdr:rowOff>50882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280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67409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258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121247</xdr:rowOff>
    </xdr:from>
    <xdr:to>
      <xdr:col>10</xdr:col>
      <xdr:colOff>165100</xdr:colOff>
      <xdr:row>72</xdr:row>
      <xdr:rowOff>51397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229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70</xdr:row>
      <xdr:rowOff>67924</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206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6032</xdr:rowOff>
    </xdr:from>
    <xdr:to>
      <xdr:col>6</xdr:col>
      <xdr:colOff>38100</xdr:colOff>
      <xdr:row>75</xdr:row>
      <xdr:rowOff>107632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286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124159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2640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1663</xdr:rowOff>
    </xdr:from>
    <xdr:to>
      <xdr:col>24</xdr:col>
      <xdr:colOff>62865</xdr:colOff>
      <xdr:row>98</xdr:row>
      <xdr:rowOff>125051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03613"/>
          <a:ext cx="1270" cy="1323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128878</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93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125051</xdr:rowOff>
    </xdr:from>
    <xdr:to>
      <xdr:col>24</xdr:col>
      <xdr:colOff>152400</xdr:colOff>
      <xdr:row>98</xdr:row>
      <xdr:rowOff>125051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927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119790</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78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1663</xdr:rowOff>
    </xdr:from>
    <xdr:to>
      <xdr:col>24</xdr:col>
      <xdr:colOff>152400</xdr:colOff>
      <xdr:row>91</xdr:row>
      <xdr:rowOff>1663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03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152006</xdr:rowOff>
    </xdr:from>
    <xdr:to>
      <xdr:col>24</xdr:col>
      <xdr:colOff>63500</xdr:colOff>
      <xdr:row>93</xdr:row>
      <xdr:rowOff>129451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5925406"/>
          <a:ext cx="838200" cy="14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116191</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403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137764</xdr:rowOff>
    </xdr:from>
    <xdr:to>
      <xdr:col>24</xdr:col>
      <xdr:colOff>114300</xdr:colOff>
      <xdr:row>96</xdr:row>
      <xdr:rowOff>67914</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129451</xdr:rowOff>
    </xdr:from>
    <xdr:to>
      <xdr:col>19</xdr:col>
      <xdr:colOff>177800</xdr:colOff>
      <xdr:row>94</xdr:row>
      <xdr:rowOff>16827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074301"/>
          <a:ext cx="889000" cy="5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28550</xdr:rowOff>
    </xdr:from>
    <xdr:to>
      <xdr:col>20</xdr:col>
      <xdr:colOff>38100</xdr:colOff>
      <xdr:row>96</xdr:row>
      <xdr:rowOff>130150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121277</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5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164960</xdr:rowOff>
    </xdr:from>
    <xdr:to>
      <xdr:col>15</xdr:col>
      <xdr:colOff>50800</xdr:colOff>
      <xdr:row>94</xdr:row>
      <xdr:rowOff>16827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019300" y="16109810"/>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80671</xdr:rowOff>
    </xdr:from>
    <xdr:to>
      <xdr:col>15</xdr:col>
      <xdr:colOff>101600</xdr:colOff>
      <xdr:row>97</xdr:row>
      <xdr:rowOff>10821</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1948</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63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164960</xdr:rowOff>
    </xdr:from>
    <xdr:to>
      <xdr:col>10</xdr:col>
      <xdr:colOff>114300</xdr:colOff>
      <xdr:row>94</xdr:row>
      <xdr:rowOff>18617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109810"/>
          <a:ext cx="889000" cy="2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80290</xdr:rowOff>
    </xdr:from>
    <xdr:to>
      <xdr:col>10</xdr:col>
      <xdr:colOff>165100</xdr:colOff>
      <xdr:row>97</xdr:row>
      <xdr:rowOff>10440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5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1567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63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103969</xdr:rowOff>
    </xdr:from>
    <xdr:to>
      <xdr:col>6</xdr:col>
      <xdr:colOff>38100</xdr:colOff>
      <xdr:row>97</xdr:row>
      <xdr:rowOff>34119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25246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65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101206</xdr:rowOff>
    </xdr:from>
    <xdr:to>
      <xdr:col>24</xdr:col>
      <xdr:colOff>114300</xdr:colOff>
      <xdr:row>93</xdr:row>
      <xdr:rowOff>31356</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587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124083</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572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78651</xdr:rowOff>
    </xdr:from>
    <xdr:to>
      <xdr:col>20</xdr:col>
      <xdr:colOff>38100</xdr:colOff>
      <xdr:row>94</xdr:row>
      <xdr:rowOff>8801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02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25328</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579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137477</xdr:rowOff>
    </xdr:from>
    <xdr:to>
      <xdr:col>15</xdr:col>
      <xdr:colOff>101600</xdr:colOff>
      <xdr:row>94</xdr:row>
      <xdr:rowOff>67627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08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84154</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585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114160</xdr:rowOff>
    </xdr:from>
    <xdr:to>
      <xdr:col>10</xdr:col>
      <xdr:colOff>165100</xdr:colOff>
      <xdr:row>94</xdr:row>
      <xdr:rowOff>44310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0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60837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583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139267</xdr:rowOff>
    </xdr:from>
    <xdr:to>
      <xdr:col>6</xdr:col>
      <xdr:colOff>38100</xdr:colOff>
      <xdr:row>94</xdr:row>
      <xdr:rowOff>69417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08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85944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585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68956</xdr:rowOff>
    </xdr:from>
    <xdr:to>
      <xdr:col>54</xdr:col>
      <xdr:colOff>189865</xdr:colOff>
      <xdr:row>35</xdr:row>
      <xdr:rowOff>81156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83906"/>
          <a:ext cx="1270" cy="698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84983</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085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81156</xdr:rowOff>
    </xdr:from>
    <xdr:to>
      <xdr:col>55</xdr:col>
      <xdr:colOff>88900</xdr:colOff>
      <xdr:row>35</xdr:row>
      <xdr:rowOff>81156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081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15633</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159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68956</xdr:rowOff>
    </xdr:from>
    <xdr:to>
      <xdr:col>55</xdr:col>
      <xdr:colOff>88900</xdr:colOff>
      <xdr:row>31</xdr:row>
      <xdr:rowOff>68956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8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72400</xdr:rowOff>
    </xdr:from>
    <xdr:to>
      <xdr:col>55</xdr:col>
      <xdr:colOff>0</xdr:colOff>
      <xdr:row>36</xdr:row>
      <xdr:rowOff>143624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5558800"/>
          <a:ext cx="838200" cy="757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119379</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777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140952</xdr:rowOff>
    </xdr:from>
    <xdr:to>
      <xdr:col>55</xdr:col>
      <xdr:colOff>50800</xdr:colOff>
      <xdr:row>34</xdr:row>
      <xdr:rowOff>71102</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57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143624</xdr:rowOff>
    </xdr:from>
    <xdr:to>
      <xdr:col>50</xdr:col>
      <xdr:colOff>114300</xdr:colOff>
      <xdr:row>37</xdr:row>
      <xdr:rowOff>11798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315824"/>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91742</xdr:rowOff>
    </xdr:from>
    <xdr:to>
      <xdr:col>50</xdr:col>
      <xdr:colOff>165100</xdr:colOff>
      <xdr:row>39</xdr:row>
      <xdr:rowOff>21892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606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13019</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69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11798</xdr:rowOff>
    </xdr:from>
    <xdr:to>
      <xdr:col>45</xdr:col>
      <xdr:colOff>177800</xdr:colOff>
      <xdr:row>37</xdr:row>
      <xdr:rowOff>51986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355448"/>
          <a:ext cx="889000" cy="4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115577</xdr:rowOff>
    </xdr:from>
    <xdr:to>
      <xdr:col>46</xdr:col>
      <xdr:colOff>38100</xdr:colOff>
      <xdr:row>39</xdr:row>
      <xdr:rowOff>45727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63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36854</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72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51986</xdr:rowOff>
    </xdr:from>
    <xdr:to>
      <xdr:col>41</xdr:col>
      <xdr:colOff>50800</xdr:colOff>
      <xdr:row>37</xdr:row>
      <xdr:rowOff>86528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395636"/>
          <a:ext cx="889000" cy="3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135687</xdr:rowOff>
    </xdr:from>
    <xdr:to>
      <xdr:col>41</xdr:col>
      <xdr:colOff>101600</xdr:colOff>
      <xdr:row>39</xdr:row>
      <xdr:rowOff>65837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650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56964</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74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156680</xdr:rowOff>
    </xdr:from>
    <xdr:to>
      <xdr:col>36</xdr:col>
      <xdr:colOff>165100</xdr:colOff>
      <xdr:row>39</xdr:row>
      <xdr:rowOff>86830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67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77957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76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21600</xdr:rowOff>
    </xdr:from>
    <xdr:to>
      <xdr:col>55</xdr:col>
      <xdr:colOff>50800</xdr:colOff>
      <xdr:row>32</xdr:row>
      <xdr:rowOff>123200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50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44477</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35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92824</xdr:rowOff>
    </xdr:from>
    <xdr:to>
      <xdr:col>50</xdr:col>
      <xdr:colOff>165100</xdr:colOff>
      <xdr:row>37</xdr:row>
      <xdr:rowOff>22974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26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39501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040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132448</xdr:rowOff>
    </xdr:from>
    <xdr:to>
      <xdr:col>46</xdr:col>
      <xdr:colOff>38100</xdr:colOff>
      <xdr:row>37</xdr:row>
      <xdr:rowOff>62598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79125</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07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1186</xdr:rowOff>
    </xdr:from>
    <xdr:to>
      <xdr:col>41</xdr:col>
      <xdr:colOff>101600</xdr:colOff>
      <xdr:row>37</xdr:row>
      <xdr:rowOff>102786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4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119313</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12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35728</xdr:rowOff>
    </xdr:from>
    <xdr:to>
      <xdr:col>36</xdr:col>
      <xdr:colOff>165100</xdr:colOff>
      <xdr:row>37</xdr:row>
      <xdr:rowOff>137328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7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153855</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15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152571</xdr:rowOff>
    </xdr:from>
    <xdr:to>
      <xdr:col>54</xdr:col>
      <xdr:colOff>189865</xdr:colOff>
      <xdr:row>58</xdr:row>
      <xdr:rowOff>90482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25071"/>
          <a:ext cx="1270" cy="13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94309</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03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90482</xdr:rowOff>
    </xdr:from>
    <xdr:to>
      <xdr:col>55</xdr:col>
      <xdr:colOff>88900</xdr:colOff>
      <xdr:row>58</xdr:row>
      <xdr:rowOff>90482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034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99248</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0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152571</xdr:rowOff>
    </xdr:from>
    <xdr:to>
      <xdr:col>55</xdr:col>
      <xdr:colOff>88900</xdr:colOff>
      <xdr:row>50</xdr:row>
      <xdr:rowOff>152571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2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152571</xdr:rowOff>
    </xdr:from>
    <xdr:to>
      <xdr:col>55</xdr:col>
      <xdr:colOff>0</xdr:colOff>
      <xdr:row>54</xdr:row>
      <xdr:rowOff>35405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8725071"/>
          <a:ext cx="838200" cy="56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75747</xdr:rowOff>
    </xdr:from>
    <xdr:ext cx="534377"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676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97320</xdr:rowOff>
    </xdr:from>
    <xdr:to>
      <xdr:col>55</xdr:col>
      <xdr:colOff>50800</xdr:colOff>
      <xdr:row>57</xdr:row>
      <xdr:rowOff>27470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69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141780</xdr:rowOff>
    </xdr:from>
    <xdr:to>
      <xdr:col>50</xdr:col>
      <xdr:colOff>114300</xdr:colOff>
      <xdr:row>54</xdr:row>
      <xdr:rowOff>35405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228630"/>
          <a:ext cx="889000" cy="6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57514</xdr:rowOff>
    </xdr:from>
    <xdr:to>
      <xdr:col>50</xdr:col>
      <xdr:colOff>165100</xdr:colOff>
      <xdr:row>56</xdr:row>
      <xdr:rowOff>159114</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65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150241</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72111" y="975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141780</xdr:rowOff>
    </xdr:from>
    <xdr:to>
      <xdr:col>45</xdr:col>
      <xdr:colOff>177800</xdr:colOff>
      <xdr:row>55</xdr:row>
      <xdr:rowOff>49761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228630"/>
          <a:ext cx="889000" cy="25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97518</xdr:rowOff>
    </xdr:from>
    <xdr:to>
      <xdr:col>46</xdr:col>
      <xdr:colOff>38100</xdr:colOff>
      <xdr:row>57</xdr:row>
      <xdr:rowOff>27668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69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18795</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83111" y="97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40716</xdr:rowOff>
    </xdr:from>
    <xdr:to>
      <xdr:col>41</xdr:col>
      <xdr:colOff>50800</xdr:colOff>
      <xdr:row>55</xdr:row>
      <xdr:rowOff>49761</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470466"/>
          <a:ext cx="889000" cy="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99149</xdr:rowOff>
    </xdr:from>
    <xdr:to>
      <xdr:col>41</xdr:col>
      <xdr:colOff>101600</xdr:colOff>
      <xdr:row>57</xdr:row>
      <xdr:rowOff>29299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7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20426</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94111" y="979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72730</xdr:rowOff>
    </xdr:from>
    <xdr:to>
      <xdr:col>36</xdr:col>
      <xdr:colOff>165100</xdr:colOff>
      <xdr:row>57</xdr:row>
      <xdr:rowOff>2880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67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165457</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05111" y="976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101771</xdr:rowOff>
    </xdr:from>
    <xdr:to>
      <xdr:col>55</xdr:col>
      <xdr:colOff>50800</xdr:colOff>
      <xdr:row>51</xdr:row>
      <xdr:rowOff>31921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867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54798</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8627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156055</xdr:rowOff>
    </xdr:from>
    <xdr:to>
      <xdr:col>50</xdr:col>
      <xdr:colOff>165100</xdr:colOff>
      <xdr:row>54</xdr:row>
      <xdr:rowOff>86205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2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102732</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018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90980</xdr:rowOff>
    </xdr:from>
    <xdr:to>
      <xdr:col>46</xdr:col>
      <xdr:colOff>38100</xdr:colOff>
      <xdr:row>54</xdr:row>
      <xdr:rowOff>21130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17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37657</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8953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170411</xdr:rowOff>
    </xdr:from>
    <xdr:to>
      <xdr:col>41</xdr:col>
      <xdr:colOff>101600</xdr:colOff>
      <xdr:row>55</xdr:row>
      <xdr:rowOff>100561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42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117088</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920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161366</xdr:rowOff>
    </xdr:from>
    <xdr:to>
      <xdr:col>36</xdr:col>
      <xdr:colOff>165100</xdr:colOff>
      <xdr:row>55</xdr:row>
      <xdr:rowOff>91516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41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108043</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05111" y="919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128994</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1959044"/>
          <a:ext cx="1270" cy="1629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75671</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734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128994</xdr:rowOff>
    </xdr:from>
    <xdr:to>
      <xdr:col>55</xdr:col>
      <xdr:colOff>88900</xdr:colOff>
      <xdr:row>69</xdr:row>
      <xdr:rowOff>128994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19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69</xdr:row>
      <xdr:rowOff>128994</xdr:rowOff>
    </xdr:from>
    <xdr:to>
      <xdr:col>55</xdr:col>
      <xdr:colOff>0</xdr:colOff>
      <xdr:row>74</xdr:row>
      <xdr:rowOff>11202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1959044"/>
          <a:ext cx="838200" cy="739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148556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50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170129</xdr:rowOff>
    </xdr:from>
    <xdr:to>
      <xdr:col>55</xdr:col>
      <xdr:colOff>50800</xdr:colOff>
      <xdr:row>78</xdr:row>
      <xdr:rowOff>100279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7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163576</xdr:rowOff>
    </xdr:from>
    <xdr:to>
      <xdr:col>50</xdr:col>
      <xdr:colOff>114300</xdr:colOff>
      <xdr:row>74</xdr:row>
      <xdr:rowOff>11202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2336526"/>
          <a:ext cx="889000" cy="36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133731</xdr:rowOff>
    </xdr:from>
    <xdr:to>
      <xdr:col>50</xdr:col>
      <xdr:colOff>165100</xdr:colOff>
      <xdr:row>78</xdr:row>
      <xdr:rowOff>63881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3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55008</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42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163576</xdr:rowOff>
    </xdr:from>
    <xdr:to>
      <xdr:col>45</xdr:col>
      <xdr:colOff>177800</xdr:colOff>
      <xdr:row>75</xdr:row>
      <xdr:rowOff>51181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2336526"/>
          <a:ext cx="889000" cy="57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150482</xdr:rowOff>
    </xdr:from>
    <xdr:to>
      <xdr:col>46</xdr:col>
      <xdr:colOff>38100</xdr:colOff>
      <xdr:row>78</xdr:row>
      <xdr:rowOff>80632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71759</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44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124561</xdr:rowOff>
    </xdr:from>
    <xdr:to>
      <xdr:col>41</xdr:col>
      <xdr:colOff>50800</xdr:colOff>
      <xdr:row>75</xdr:row>
      <xdr:rowOff>51181</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2811861"/>
          <a:ext cx="889000" cy="9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147689</xdr:rowOff>
    </xdr:from>
    <xdr:to>
      <xdr:col>41</xdr:col>
      <xdr:colOff>101600</xdr:colOff>
      <xdr:row>78</xdr:row>
      <xdr:rowOff>77839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68966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44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92126</xdr:rowOff>
    </xdr:from>
    <xdr:to>
      <xdr:col>36</xdr:col>
      <xdr:colOff>165100</xdr:colOff>
      <xdr:row>78</xdr:row>
      <xdr:rowOff>22276</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13403</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38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69</xdr:row>
      <xdr:rowOff>78194</xdr:rowOff>
    </xdr:from>
    <xdr:to>
      <xdr:col>55</xdr:col>
      <xdr:colOff>50800</xdr:colOff>
      <xdr:row>70</xdr:row>
      <xdr:rowOff>8344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190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31221</xdr:rowOff>
    </xdr:from>
    <xdr:ext cx="599010"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1861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131852</xdr:rowOff>
    </xdr:from>
    <xdr:to>
      <xdr:col>50</xdr:col>
      <xdr:colOff>165100</xdr:colOff>
      <xdr:row>74</xdr:row>
      <xdr:rowOff>62002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264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78529</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242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112776</xdr:rowOff>
    </xdr:from>
    <xdr:to>
      <xdr:col>46</xdr:col>
      <xdr:colOff>38100</xdr:colOff>
      <xdr:row>72</xdr:row>
      <xdr:rowOff>42926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228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59453</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206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381</xdr:rowOff>
    </xdr:from>
    <xdr:to>
      <xdr:col>41</xdr:col>
      <xdr:colOff>101600</xdr:colOff>
      <xdr:row>75</xdr:row>
      <xdr:rowOff>101981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285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118508</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263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73761</xdr:rowOff>
    </xdr:from>
    <xdr:to>
      <xdr:col>36</xdr:col>
      <xdr:colOff>165100</xdr:colOff>
      <xdr:row>75</xdr:row>
      <xdr:rowOff>3911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276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20438</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253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46737</xdr:rowOff>
    </xdr:from>
    <xdr:to>
      <xdr:col>54</xdr:col>
      <xdr:colOff>189865</xdr:colOff>
      <xdr:row>98</xdr:row>
      <xdr:rowOff>122269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648687"/>
          <a:ext cx="1270" cy="1275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126096</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122269</xdr:rowOff>
    </xdr:from>
    <xdr:to>
      <xdr:col>55</xdr:col>
      <xdr:colOff>88900</xdr:colOff>
      <xdr:row>98</xdr:row>
      <xdr:rowOff>122269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2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164864</xdr:rowOff>
    </xdr:from>
    <xdr:ext cx="534377"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42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46737</xdr:rowOff>
    </xdr:from>
    <xdr:to>
      <xdr:col>55</xdr:col>
      <xdr:colOff>88900</xdr:colOff>
      <xdr:row>91</xdr:row>
      <xdr:rowOff>46737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648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72740</xdr:rowOff>
    </xdr:from>
    <xdr:to>
      <xdr:col>55</xdr:col>
      <xdr:colOff>0</xdr:colOff>
      <xdr:row>95</xdr:row>
      <xdr:rowOff>138233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017590"/>
          <a:ext cx="838200" cy="40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85748</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373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107321</xdr:rowOff>
    </xdr:from>
    <xdr:to>
      <xdr:col>55</xdr:col>
      <xdr:colOff>50800</xdr:colOff>
      <xdr:row>96</xdr:row>
      <xdr:rowOff>37471</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395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138233</xdr:rowOff>
    </xdr:from>
    <xdr:to>
      <xdr:col>50</xdr:col>
      <xdr:colOff>114300</xdr:colOff>
      <xdr:row>97</xdr:row>
      <xdr:rowOff>89846</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425983"/>
          <a:ext cx="889000" cy="29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60192</xdr:rowOff>
    </xdr:from>
    <xdr:to>
      <xdr:col>50</xdr:col>
      <xdr:colOff>165100</xdr:colOff>
      <xdr:row>95</xdr:row>
      <xdr:rowOff>161792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3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6869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12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99924</xdr:rowOff>
    </xdr:from>
    <xdr:to>
      <xdr:col>45</xdr:col>
      <xdr:colOff>177800</xdr:colOff>
      <xdr:row>97</xdr:row>
      <xdr:rowOff>89846</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7861300" y="16559124"/>
          <a:ext cx="889000" cy="16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107989</xdr:rowOff>
    </xdr:from>
    <xdr:to>
      <xdr:col>46</xdr:col>
      <xdr:colOff>38100</xdr:colOff>
      <xdr:row>96</xdr:row>
      <xdr:rowOff>38139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39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54666</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17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99924</xdr:rowOff>
    </xdr:from>
    <xdr:to>
      <xdr:col>41</xdr:col>
      <xdr:colOff>50800</xdr:colOff>
      <xdr:row>97</xdr:row>
      <xdr:rowOff>70586</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559124"/>
          <a:ext cx="889000" cy="14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112255</xdr:rowOff>
    </xdr:from>
    <xdr:to>
      <xdr:col>41</xdr:col>
      <xdr:colOff>101600</xdr:colOff>
      <xdr:row>96</xdr:row>
      <xdr:rowOff>42405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4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58932</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1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153918</xdr:rowOff>
    </xdr:from>
    <xdr:to>
      <xdr:col>36</xdr:col>
      <xdr:colOff>165100</xdr:colOff>
      <xdr:row>96</xdr:row>
      <xdr:rowOff>84068</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4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100595</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21940</xdr:rowOff>
    </xdr:from>
    <xdr:to>
      <xdr:col>55</xdr:col>
      <xdr:colOff>50800</xdr:colOff>
      <xdr:row>93</xdr:row>
      <xdr:rowOff>123540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596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44817</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581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87433</xdr:rowOff>
    </xdr:from>
    <xdr:to>
      <xdr:col>50</xdr:col>
      <xdr:colOff>165100</xdr:colOff>
      <xdr:row>96</xdr:row>
      <xdr:rowOff>17583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37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8710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46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39046</xdr:rowOff>
    </xdr:from>
    <xdr:to>
      <xdr:col>46</xdr:col>
      <xdr:colOff>38100</xdr:colOff>
      <xdr:row>97</xdr:row>
      <xdr:rowOff>140646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66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131773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7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49124</xdr:rowOff>
    </xdr:from>
    <xdr:to>
      <xdr:col>41</xdr:col>
      <xdr:colOff>101600</xdr:colOff>
      <xdr:row>96</xdr:row>
      <xdr:rowOff>150724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50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141851</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60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19786</xdr:rowOff>
    </xdr:from>
    <xdr:to>
      <xdr:col>36</xdr:col>
      <xdr:colOff>165100</xdr:colOff>
      <xdr:row>97</xdr:row>
      <xdr:rowOff>121386</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65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112513</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74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102598</xdr:rowOff>
    </xdr:from>
    <xdr:to>
      <xdr:col>85</xdr:col>
      <xdr:colOff>126364</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46098"/>
          <a:ext cx="1269" cy="140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49275</xdr:rowOff>
    </xdr:from>
    <xdr:ext cx="534377"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2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102598</xdr:rowOff>
    </xdr:from>
    <xdr:to>
      <xdr:col>86</xdr:col>
      <xdr:colOff>25400</xdr:colOff>
      <xdr:row>30</xdr:row>
      <xdr:rowOff>102598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4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130716</xdr:rowOff>
    </xdr:from>
    <xdr:to>
      <xdr:col>85</xdr:col>
      <xdr:colOff>127000</xdr:colOff>
      <xdr:row>38</xdr:row>
      <xdr:rowOff>66891</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474366"/>
          <a:ext cx="838200" cy="10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151429</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95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1552</xdr:rowOff>
    </xdr:from>
    <xdr:to>
      <xdr:col>85</xdr:col>
      <xdr:colOff>177800</xdr:colOff>
      <xdr:row>38</xdr:row>
      <xdr:rowOff>103152</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51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66891</xdr:rowOff>
    </xdr:from>
    <xdr:to>
      <xdr:col>81</xdr:col>
      <xdr:colOff>50800</xdr:colOff>
      <xdr:row>38</xdr:row>
      <xdr:rowOff>81338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581991"/>
          <a:ext cx="889000" cy="1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6284</xdr:rowOff>
    </xdr:from>
    <xdr:to>
      <xdr:col>81</xdr:col>
      <xdr:colOff>101600</xdr:colOff>
      <xdr:row>38</xdr:row>
      <xdr:rowOff>107884</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124411</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29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81338</xdr:rowOff>
    </xdr:from>
    <xdr:to>
      <xdr:col>76</xdr:col>
      <xdr:colOff>114300</xdr:colOff>
      <xdr:row>38</xdr:row>
      <xdr:rowOff>137574</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596438"/>
          <a:ext cx="889000" cy="5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35682</xdr:rowOff>
    </xdr:from>
    <xdr:to>
      <xdr:col>76</xdr:col>
      <xdr:colOff>165100</xdr:colOff>
      <xdr:row>38</xdr:row>
      <xdr:rowOff>137282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128409</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64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135608</xdr:rowOff>
    </xdr:from>
    <xdr:to>
      <xdr:col>71</xdr:col>
      <xdr:colOff>177800</xdr:colOff>
      <xdr:row>38</xdr:row>
      <xdr:rowOff>137574</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650708"/>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49284</xdr:rowOff>
    </xdr:from>
    <xdr:to>
      <xdr:col>72</xdr:col>
      <xdr:colOff>38100</xdr:colOff>
      <xdr:row>38</xdr:row>
      <xdr:rowOff>150884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167411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58817</xdr:rowOff>
    </xdr:from>
    <xdr:to>
      <xdr:col>67</xdr:col>
      <xdr:colOff>101600</xdr:colOff>
      <xdr:row>38</xdr:row>
      <xdr:rowOff>160417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5493</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34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79916</xdr:rowOff>
    </xdr:from>
    <xdr:to>
      <xdr:col>85</xdr:col>
      <xdr:colOff>177800</xdr:colOff>
      <xdr:row>38</xdr:row>
      <xdr:rowOff>10066</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42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102793</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274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16091</xdr:rowOff>
    </xdr:from>
    <xdr:to>
      <xdr:col>81</xdr:col>
      <xdr:colOff>101600</xdr:colOff>
      <xdr:row>38</xdr:row>
      <xdr:rowOff>117691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53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108818</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623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30538</xdr:rowOff>
    </xdr:from>
    <xdr:to>
      <xdr:col>76</xdr:col>
      <xdr:colOff>165100</xdr:colOff>
      <xdr:row>38</xdr:row>
      <xdr:rowOff>132138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54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148665</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320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86774</xdr:rowOff>
    </xdr:from>
    <xdr:to>
      <xdr:col>72</xdr:col>
      <xdr:colOff>38100</xdr:colOff>
      <xdr:row>39</xdr:row>
      <xdr:rowOff>16924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0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8051</xdr:rowOff>
    </xdr:from>
    <xdr:ext cx="313932"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46333" y="66946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84808</xdr:rowOff>
    </xdr:from>
    <xdr:to>
      <xdr:col>67</xdr:col>
      <xdr:colOff>101600</xdr:colOff>
      <xdr:row>39</xdr:row>
      <xdr:rowOff>14958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59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6085</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5017" y="66926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171100</xdr:rowOff>
    </xdr:from>
    <xdr:to>
      <xdr:col>85</xdr:col>
      <xdr:colOff>126364</xdr:colOff>
      <xdr:row>78</xdr:row>
      <xdr:rowOff>141774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2001150"/>
          <a:ext cx="1269" cy="151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145601</xdr:rowOff>
    </xdr:from>
    <xdr:ext cx="469744"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51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141774</xdr:rowOff>
    </xdr:from>
    <xdr:to>
      <xdr:col>86</xdr:col>
      <xdr:colOff>25400</xdr:colOff>
      <xdr:row>78</xdr:row>
      <xdr:rowOff>141774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51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117777</xdr:rowOff>
    </xdr:from>
    <xdr:ext cx="599010"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1776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171100</xdr:rowOff>
    </xdr:from>
    <xdr:to>
      <xdr:col>86</xdr:col>
      <xdr:colOff>25400</xdr:colOff>
      <xdr:row>69</xdr:row>
      <xdr:rowOff>171100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200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63086</xdr:rowOff>
    </xdr:from>
    <xdr:to>
      <xdr:col>85</xdr:col>
      <xdr:colOff>127000</xdr:colOff>
      <xdr:row>74</xdr:row>
      <xdr:rowOff>74288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5481300" y="12750386"/>
          <a:ext cx="8382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31078</xdr:rowOff>
    </xdr:from>
    <xdr:ext cx="534377"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3061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52651</xdr:rowOff>
    </xdr:from>
    <xdr:to>
      <xdr:col>85</xdr:col>
      <xdr:colOff>177800</xdr:colOff>
      <xdr:row>76</xdr:row>
      <xdr:rowOff>154251</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30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169777</xdr:rowOff>
    </xdr:from>
    <xdr:to>
      <xdr:col>81</xdr:col>
      <xdr:colOff>50800</xdr:colOff>
      <xdr:row>74</xdr:row>
      <xdr:rowOff>74288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4592300" y="12685627"/>
          <a:ext cx="889000" cy="7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162934</xdr:rowOff>
    </xdr:from>
    <xdr:to>
      <xdr:col>81</xdr:col>
      <xdr:colOff>101600</xdr:colOff>
      <xdr:row>76</xdr:row>
      <xdr:rowOff>93084</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302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84211</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14111" y="1311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169777</xdr:rowOff>
    </xdr:from>
    <xdr:to>
      <xdr:col>76</xdr:col>
      <xdr:colOff>114300</xdr:colOff>
      <xdr:row>74</xdr:row>
      <xdr:rowOff>2801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3703300" y="12685627"/>
          <a:ext cx="889000" cy="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157823</xdr:rowOff>
    </xdr:from>
    <xdr:to>
      <xdr:col>76</xdr:col>
      <xdr:colOff>165100</xdr:colOff>
      <xdr:row>76</xdr:row>
      <xdr:rowOff>87973</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79100</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325111" y="1310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39181</xdr:rowOff>
    </xdr:from>
    <xdr:to>
      <xdr:col>71</xdr:col>
      <xdr:colOff>177800</xdr:colOff>
      <xdr:row>74</xdr:row>
      <xdr:rowOff>2801</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2814300" y="12555031"/>
          <a:ext cx="889000" cy="13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152451</xdr:rowOff>
    </xdr:from>
    <xdr:to>
      <xdr:col>72</xdr:col>
      <xdr:colOff>38100</xdr:colOff>
      <xdr:row>76</xdr:row>
      <xdr:rowOff>82601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73728</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310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156125</xdr:rowOff>
    </xdr:from>
    <xdr:to>
      <xdr:col>67</xdr:col>
      <xdr:colOff>101600</xdr:colOff>
      <xdr:row>76</xdr:row>
      <xdr:rowOff>86275</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77402</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310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12286</xdr:rowOff>
    </xdr:from>
    <xdr:to>
      <xdr:col>85</xdr:col>
      <xdr:colOff>177800</xdr:colOff>
      <xdr:row>74</xdr:row>
      <xdr:rowOff>113886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269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35163</xdr:rowOff>
    </xdr:from>
    <xdr:ext cx="534377"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255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23488</xdr:rowOff>
    </xdr:from>
    <xdr:to>
      <xdr:col>81</xdr:col>
      <xdr:colOff>101600</xdr:colOff>
      <xdr:row>74</xdr:row>
      <xdr:rowOff>125088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271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141615</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248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118977</xdr:rowOff>
    </xdr:from>
    <xdr:to>
      <xdr:col>76</xdr:col>
      <xdr:colOff>165100</xdr:colOff>
      <xdr:row>74</xdr:row>
      <xdr:rowOff>49127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263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65654</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241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123451</xdr:rowOff>
    </xdr:from>
    <xdr:to>
      <xdr:col>72</xdr:col>
      <xdr:colOff>38100</xdr:colOff>
      <xdr:row>74</xdr:row>
      <xdr:rowOff>53601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263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70128</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241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159831</xdr:rowOff>
    </xdr:from>
    <xdr:to>
      <xdr:col>67</xdr:col>
      <xdr:colOff>101600</xdr:colOff>
      <xdr:row>73</xdr:row>
      <xdr:rowOff>89981</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250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106508</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227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140599</xdr:rowOff>
    </xdr:from>
    <xdr:to>
      <xdr:col>85</xdr:col>
      <xdr:colOff>126364</xdr:colOff>
      <xdr:row>99</xdr:row>
      <xdr:rowOff>39703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742549"/>
          <a:ext cx="1269" cy="127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43530</xdr:rowOff>
    </xdr:from>
    <xdr:ext cx="378565"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17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39703</xdr:rowOff>
    </xdr:from>
    <xdr:to>
      <xdr:col>86</xdr:col>
      <xdr:colOff>25400</xdr:colOff>
      <xdr:row>99</xdr:row>
      <xdr:rowOff>39703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1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87276</xdr:rowOff>
    </xdr:from>
    <xdr:ext cx="599010"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51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140599</xdr:rowOff>
    </xdr:from>
    <xdr:to>
      <xdr:col>86</xdr:col>
      <xdr:colOff>25400</xdr:colOff>
      <xdr:row>91</xdr:row>
      <xdr:rowOff>140599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74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125321</xdr:rowOff>
    </xdr:from>
    <xdr:to>
      <xdr:col>85</xdr:col>
      <xdr:colOff>127000</xdr:colOff>
      <xdr:row>98</xdr:row>
      <xdr:rowOff>31618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5481300" y="16755971"/>
          <a:ext cx="838200" cy="7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15625</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817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37198</xdr:rowOff>
    </xdr:from>
    <xdr:to>
      <xdr:col>85</xdr:col>
      <xdr:colOff>177800</xdr:colOff>
      <xdr:row>98</xdr:row>
      <xdr:rowOff>138798</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839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125321</xdr:rowOff>
    </xdr:from>
    <xdr:to>
      <xdr:col>81</xdr:col>
      <xdr:colOff>50800</xdr:colOff>
      <xdr:row>98</xdr:row>
      <xdr:rowOff>25264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6755971"/>
          <a:ext cx="889000" cy="7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55037</xdr:rowOff>
    </xdr:from>
    <xdr:to>
      <xdr:col>81</xdr:col>
      <xdr:colOff>101600</xdr:colOff>
      <xdr:row>98</xdr:row>
      <xdr:rowOff>156637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85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147764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94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25264</xdr:rowOff>
    </xdr:from>
    <xdr:to>
      <xdr:col>76</xdr:col>
      <xdr:colOff>114300</xdr:colOff>
      <xdr:row>98</xdr:row>
      <xdr:rowOff>47903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3703300" y="16827364"/>
          <a:ext cx="889000" cy="2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28062</xdr:rowOff>
    </xdr:from>
    <xdr:to>
      <xdr:col>76</xdr:col>
      <xdr:colOff>165100</xdr:colOff>
      <xdr:row>98</xdr:row>
      <xdr:rowOff>129662</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8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120789</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92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25895</xdr:rowOff>
    </xdr:from>
    <xdr:to>
      <xdr:col>71</xdr:col>
      <xdr:colOff>177800</xdr:colOff>
      <xdr:row>98</xdr:row>
      <xdr:rowOff>47903</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2814300" y="16827995"/>
          <a:ext cx="889000" cy="2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50434</xdr:rowOff>
    </xdr:from>
    <xdr:to>
      <xdr:col>72</xdr:col>
      <xdr:colOff>38100</xdr:colOff>
      <xdr:row>98</xdr:row>
      <xdr:rowOff>152034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85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143161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94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48186</xdr:rowOff>
    </xdr:from>
    <xdr:to>
      <xdr:col>67</xdr:col>
      <xdr:colOff>101600</xdr:colOff>
      <xdr:row>98</xdr:row>
      <xdr:rowOff>149786</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85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140913</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94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152268</xdr:rowOff>
    </xdr:from>
    <xdr:to>
      <xdr:col>85</xdr:col>
      <xdr:colOff>177800</xdr:colOff>
      <xdr:row>98</xdr:row>
      <xdr:rowOff>82418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78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3695</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63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74521</xdr:rowOff>
    </xdr:from>
    <xdr:to>
      <xdr:col>81</xdr:col>
      <xdr:colOff>101600</xdr:colOff>
      <xdr:row>98</xdr:row>
      <xdr:rowOff>4671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70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21198</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648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145914</xdr:rowOff>
    </xdr:from>
    <xdr:to>
      <xdr:col>76</xdr:col>
      <xdr:colOff>165100</xdr:colOff>
      <xdr:row>98</xdr:row>
      <xdr:rowOff>76064</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77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92591</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55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168553</xdr:rowOff>
    </xdr:from>
    <xdr:to>
      <xdr:col>72</xdr:col>
      <xdr:colOff>38100</xdr:colOff>
      <xdr:row>98</xdr:row>
      <xdr:rowOff>98703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79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115230</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657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146545</xdr:rowOff>
    </xdr:from>
    <xdr:to>
      <xdr:col>67</xdr:col>
      <xdr:colOff>101600</xdr:colOff>
      <xdr:row>98</xdr:row>
      <xdr:rowOff>76695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7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93222</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655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6459</xdr:rowOff>
    </xdr:from>
    <xdr:to>
      <xdr:col>116</xdr:col>
      <xdr:colOff>62864</xdr:colOff>
      <xdr:row>39</xdr:row>
      <xdr:rowOff>98878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321409"/>
          <a:ext cx="1269" cy="1464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124586</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9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6459</xdr:rowOff>
    </xdr:from>
    <xdr:to>
      <xdr:col>116</xdr:col>
      <xdr:colOff>152400</xdr:colOff>
      <xdr:row>31</xdr:row>
      <xdr:rowOff>6459</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32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165552</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37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142675</xdr:rowOff>
    </xdr:from>
    <xdr:to>
      <xdr:col>116</xdr:col>
      <xdr:colOff>114300</xdr:colOff>
      <xdr:row>38</xdr:row>
      <xdr:rowOff>72825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48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77579</xdr:rowOff>
    </xdr:from>
    <xdr:to>
      <xdr:col>112</xdr:col>
      <xdr:colOff>38100</xdr:colOff>
      <xdr:row>39</xdr:row>
      <xdr:rowOff>7729</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24256</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67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105011</xdr:rowOff>
    </xdr:from>
    <xdr:to>
      <xdr:col>107</xdr:col>
      <xdr:colOff>101600</xdr:colOff>
      <xdr:row>39</xdr:row>
      <xdr:rowOff>35161</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51688</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9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116659</xdr:rowOff>
    </xdr:from>
    <xdr:to>
      <xdr:col>102</xdr:col>
      <xdr:colOff>165100</xdr:colOff>
      <xdr:row>39</xdr:row>
      <xdr:rowOff>46809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63335</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6017" y="6406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116985</xdr:rowOff>
    </xdr:from>
    <xdr:to>
      <xdr:col>98</xdr:col>
      <xdr:colOff>38100</xdr:colOff>
      <xdr:row>39</xdr:row>
      <xdr:rowOff>47135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63662</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7017" y="640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50489</xdr:rowOff>
    </xdr:from>
    <xdr:to>
      <xdr:col>116</xdr:col>
      <xdr:colOff>62864</xdr:colOff>
      <xdr:row>58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794439"/>
          <a:ext cx="1269" cy="1175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168616</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56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50489</xdr:rowOff>
    </xdr:from>
    <xdr:to>
      <xdr:col>116</xdr:col>
      <xdr:colOff>152400</xdr:colOff>
      <xdr:row>51</xdr:row>
      <xdr:rowOff>50489</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79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83293</xdr:rowOff>
    </xdr:from>
    <xdr:to>
      <xdr:col>116</xdr:col>
      <xdr:colOff>63500</xdr:colOff>
      <xdr:row>57</xdr:row>
      <xdr:rowOff>85351</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1323300" y="9855943"/>
          <a:ext cx="8382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16165</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617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164738</xdr:rowOff>
    </xdr:from>
    <xdr:to>
      <xdr:col>116</xdr:col>
      <xdr:colOff>114300</xdr:colOff>
      <xdr:row>57</xdr:row>
      <xdr:rowOff>94888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976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85351</xdr:rowOff>
    </xdr:from>
    <xdr:to>
      <xdr:col>111</xdr:col>
      <xdr:colOff>177800</xdr:colOff>
      <xdr:row>57</xdr:row>
      <xdr:rowOff>87065</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0434300" y="9858001"/>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23806</xdr:rowOff>
    </xdr:from>
    <xdr:to>
      <xdr:col>112</xdr:col>
      <xdr:colOff>38100</xdr:colOff>
      <xdr:row>57</xdr:row>
      <xdr:rowOff>125406</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979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141933</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57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87065</xdr:rowOff>
    </xdr:from>
    <xdr:to>
      <xdr:col>107</xdr:col>
      <xdr:colOff>50800</xdr:colOff>
      <xdr:row>57</xdr:row>
      <xdr:rowOff>88894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9545300" y="9859715"/>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7233</xdr:rowOff>
    </xdr:from>
    <xdr:to>
      <xdr:col>107</xdr:col>
      <xdr:colOff>101600</xdr:colOff>
      <xdr:row>57</xdr:row>
      <xdr:rowOff>108833</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977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125360</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55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88894</xdr:rowOff>
    </xdr:from>
    <xdr:to>
      <xdr:col>102</xdr:col>
      <xdr:colOff>114300</xdr:colOff>
      <xdr:row>57</xdr:row>
      <xdr:rowOff>90665</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8656300" y="9861544"/>
          <a:ext cx="889000" cy="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169596</xdr:rowOff>
    </xdr:from>
    <xdr:to>
      <xdr:col>102</xdr:col>
      <xdr:colOff>165100</xdr:colOff>
      <xdr:row>57</xdr:row>
      <xdr:rowOff>99746</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9770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116273</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54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162337</xdr:rowOff>
    </xdr:from>
    <xdr:to>
      <xdr:col>98</xdr:col>
      <xdr:colOff>38100</xdr:colOff>
      <xdr:row>57</xdr:row>
      <xdr:rowOff>92487</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976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109014</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53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32493</xdr:rowOff>
    </xdr:from>
    <xdr:to>
      <xdr:col>116</xdr:col>
      <xdr:colOff>114300</xdr:colOff>
      <xdr:row>57</xdr:row>
      <xdr:rowOff>134093</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980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143165</xdr:rowOff>
    </xdr:from>
    <xdr:ext cx="469744"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744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34551</xdr:rowOff>
    </xdr:from>
    <xdr:to>
      <xdr:col>112</xdr:col>
      <xdr:colOff>38100</xdr:colOff>
      <xdr:row>57</xdr:row>
      <xdr:rowOff>136151</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980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127278</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989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36265</xdr:rowOff>
    </xdr:from>
    <xdr:to>
      <xdr:col>107</xdr:col>
      <xdr:colOff>101600</xdr:colOff>
      <xdr:row>57</xdr:row>
      <xdr:rowOff>137865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980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128992</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99428" y="9901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38094</xdr:rowOff>
    </xdr:from>
    <xdr:to>
      <xdr:col>102</xdr:col>
      <xdr:colOff>165100</xdr:colOff>
      <xdr:row>57</xdr:row>
      <xdr:rowOff>139694</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981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130821</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990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39865</xdr:rowOff>
    </xdr:from>
    <xdr:to>
      <xdr:col>98</xdr:col>
      <xdr:colOff>38100</xdr:colOff>
      <xdr:row>57</xdr:row>
      <xdr:rowOff>141465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981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132592</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990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138576</xdr:rowOff>
    </xdr:from>
    <xdr:to>
      <xdr:col>116</xdr:col>
      <xdr:colOff>62864</xdr:colOff>
      <xdr:row>79</xdr:row>
      <xdr:rowOff>110764</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140076"/>
          <a:ext cx="1269" cy="1515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114591</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65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110764</xdr:rowOff>
    </xdr:from>
    <xdr:to>
      <xdr:col>116</xdr:col>
      <xdr:colOff>152400</xdr:colOff>
      <xdr:row>79</xdr:row>
      <xdr:rowOff>110764</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655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85253</xdr:rowOff>
    </xdr:from>
    <xdr:ext cx="534377"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91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138576</xdr:rowOff>
    </xdr:from>
    <xdr:to>
      <xdr:col>116</xdr:col>
      <xdr:colOff>152400</xdr:colOff>
      <xdr:row>70</xdr:row>
      <xdr:rowOff>138576</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140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47365</xdr:rowOff>
    </xdr:from>
    <xdr:to>
      <xdr:col>116</xdr:col>
      <xdr:colOff>63500</xdr:colOff>
      <xdr:row>74</xdr:row>
      <xdr:rowOff>60166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2734665"/>
          <a:ext cx="8382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132250</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3162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153823</xdr:rowOff>
    </xdr:from>
    <xdr:to>
      <xdr:col>116</xdr:col>
      <xdr:colOff>114300</xdr:colOff>
      <xdr:row>77</xdr:row>
      <xdr:rowOff>83973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318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51480</xdr:rowOff>
    </xdr:from>
    <xdr:to>
      <xdr:col>111</xdr:col>
      <xdr:colOff>177800</xdr:colOff>
      <xdr:row>74</xdr:row>
      <xdr:rowOff>60166</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0434300" y="12738780"/>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54400</xdr:rowOff>
    </xdr:from>
    <xdr:to>
      <xdr:col>112</xdr:col>
      <xdr:colOff>38100</xdr:colOff>
      <xdr:row>76</xdr:row>
      <xdr:rowOff>156000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147127</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317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139052</xdr:rowOff>
    </xdr:from>
    <xdr:to>
      <xdr:col>107</xdr:col>
      <xdr:colOff>50800</xdr:colOff>
      <xdr:row>74</xdr:row>
      <xdr:rowOff>51480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9545300" y="12654902"/>
          <a:ext cx="889000" cy="8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9537</xdr:rowOff>
    </xdr:from>
    <xdr:to>
      <xdr:col>107</xdr:col>
      <xdr:colOff>101600</xdr:colOff>
      <xdr:row>76</xdr:row>
      <xdr:rowOff>111137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102264</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313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135490</xdr:rowOff>
    </xdr:from>
    <xdr:to>
      <xdr:col>102</xdr:col>
      <xdr:colOff>114300</xdr:colOff>
      <xdr:row>73</xdr:row>
      <xdr:rowOff>139052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656300" y="12651340"/>
          <a:ext cx="889000" cy="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3156</xdr:rowOff>
    </xdr:from>
    <xdr:to>
      <xdr:col>102</xdr:col>
      <xdr:colOff>165100</xdr:colOff>
      <xdr:row>76</xdr:row>
      <xdr:rowOff>104756</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95883</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31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165272</xdr:rowOff>
    </xdr:from>
    <xdr:to>
      <xdr:col>98</xdr:col>
      <xdr:colOff>38100</xdr:colOff>
      <xdr:row>76</xdr:row>
      <xdr:rowOff>95422</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86549</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31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168015</xdr:rowOff>
    </xdr:from>
    <xdr:to>
      <xdr:col>116</xdr:col>
      <xdr:colOff>114300</xdr:colOff>
      <xdr:row>74</xdr:row>
      <xdr:rowOff>98165</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68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19442</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53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9366</xdr:rowOff>
    </xdr:from>
    <xdr:to>
      <xdr:col>112</xdr:col>
      <xdr:colOff>38100</xdr:colOff>
      <xdr:row>74</xdr:row>
      <xdr:rowOff>110966</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69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127493</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47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680</xdr:rowOff>
    </xdr:from>
    <xdr:to>
      <xdr:col>107</xdr:col>
      <xdr:colOff>101600</xdr:colOff>
      <xdr:row>74</xdr:row>
      <xdr:rowOff>102280</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6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118807</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46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88252</xdr:rowOff>
    </xdr:from>
    <xdr:to>
      <xdr:col>102</xdr:col>
      <xdr:colOff>165100</xdr:colOff>
      <xdr:row>74</xdr:row>
      <xdr:rowOff>18402</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60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34929</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37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84690</xdr:rowOff>
    </xdr:from>
    <xdr:to>
      <xdr:col>98</xdr:col>
      <xdr:colOff>38100</xdr:colOff>
      <xdr:row>74</xdr:row>
      <xdr:rowOff>14840</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60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31367</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37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50">
              <a:latin typeface="ＭＳ Ｐゴシック" panose="020B0600070205080204" pitchFamily="50" charset="-128"/>
              <a:ea typeface="ＭＳ Ｐゴシック" panose="020B0600070205080204" pitchFamily="50" charset="-128"/>
            </a:rPr>
            <a:t>歳出決算総額は、住民一人当たり</a:t>
          </a:r>
          <a:r>
            <a:rPr kumimoji="1" lang="en-US" altLang="ja-JP" sz="850">
              <a:latin typeface="ＭＳ Ｐゴシック" panose="020B0600070205080204" pitchFamily="50" charset="-128"/>
              <a:ea typeface="ＭＳ Ｐゴシック" panose="020B0600070205080204" pitchFamily="50" charset="-128"/>
            </a:rPr>
            <a:t>851,800</a:t>
          </a:r>
          <a:r>
            <a:rPr kumimoji="1" lang="ja-JP" altLang="en-US" sz="850">
              <a:latin typeface="ＭＳ Ｐゴシック" panose="020B0600070205080204" pitchFamily="50" charset="-128"/>
              <a:ea typeface="ＭＳ Ｐゴシック" panose="020B0600070205080204" pitchFamily="50" charset="-128"/>
            </a:rPr>
            <a:t>円となっており、前年度に比べ</a:t>
          </a:r>
          <a:r>
            <a:rPr kumimoji="1" lang="en-US" altLang="ja-JP" sz="850">
              <a:latin typeface="ＭＳ Ｐゴシック" panose="020B0600070205080204" pitchFamily="50" charset="-128"/>
              <a:ea typeface="ＭＳ Ｐゴシック" panose="020B0600070205080204" pitchFamily="50" charset="-128"/>
            </a:rPr>
            <a:t>212,738</a:t>
          </a:r>
          <a:r>
            <a:rPr kumimoji="1" lang="ja-JP" altLang="en-US" sz="850">
              <a:latin typeface="ＭＳ Ｐゴシック" panose="020B0600070205080204" pitchFamily="50" charset="-128"/>
              <a:ea typeface="ＭＳ Ｐゴシック" panose="020B0600070205080204" pitchFamily="50" charset="-128"/>
            </a:rPr>
            <a:t>円増加した。</a:t>
          </a:r>
          <a:endParaRPr kumimoji="1" lang="en-US" altLang="ja-JP" sz="850">
            <a:latin typeface="ＭＳ Ｐゴシック" panose="020B0600070205080204" pitchFamily="50" charset="-128"/>
            <a:ea typeface="ＭＳ Ｐゴシック" panose="020B0600070205080204" pitchFamily="50" charset="-128"/>
          </a:endParaRPr>
        </a:p>
        <a:p>
          <a:r>
            <a:rPr kumimoji="1" lang="ja-JP" altLang="en-US" sz="850">
              <a:latin typeface="ＭＳ Ｐゴシック" panose="020B0600070205080204" pitchFamily="50" charset="-128"/>
              <a:ea typeface="ＭＳ Ｐゴシック" panose="020B0600070205080204" pitchFamily="50" charset="-128"/>
            </a:rPr>
            <a:t>・人件費については、ラスパイレス指数は類似団体の中で最も低い団体となっているが、人口</a:t>
          </a:r>
          <a:r>
            <a:rPr kumimoji="1" lang="en-US" altLang="ja-JP" sz="850">
              <a:latin typeface="ＭＳ Ｐゴシック" panose="020B0600070205080204" pitchFamily="50" charset="-128"/>
              <a:ea typeface="ＭＳ Ｐゴシック" panose="020B0600070205080204" pitchFamily="50" charset="-128"/>
            </a:rPr>
            <a:t>1000</a:t>
          </a:r>
          <a:r>
            <a:rPr kumimoji="1" lang="ja-JP" altLang="en-US" sz="850">
              <a:latin typeface="ＭＳ Ｐゴシック" panose="020B0600070205080204" pitchFamily="50" charset="-128"/>
              <a:ea typeface="ＭＳ Ｐゴシック" panose="020B0600070205080204" pitchFamily="50" charset="-128"/>
            </a:rPr>
            <a:t>人当たりの職員数が</a:t>
          </a:r>
          <a:r>
            <a:rPr kumimoji="1" lang="en-US" altLang="ja-JP" sz="850">
              <a:latin typeface="ＭＳ Ｐゴシック" panose="020B0600070205080204" pitchFamily="50" charset="-128"/>
              <a:ea typeface="ＭＳ Ｐゴシック" panose="020B0600070205080204" pitchFamily="50" charset="-128"/>
            </a:rPr>
            <a:t>10.74</a:t>
          </a:r>
          <a:r>
            <a:rPr kumimoji="1" lang="ja-JP" altLang="en-US" sz="850">
              <a:latin typeface="ＭＳ Ｐゴシック" panose="020B0600070205080204" pitchFamily="50" charset="-128"/>
              <a:ea typeface="ＭＳ Ｐゴシック" panose="020B0600070205080204" pitchFamily="50" charset="-128"/>
            </a:rPr>
            <a:t>人と類似団体平均の</a:t>
          </a:r>
          <a:r>
            <a:rPr kumimoji="1" lang="en-US" altLang="ja-JP" sz="850">
              <a:latin typeface="ＭＳ Ｐゴシック" panose="020B0600070205080204" pitchFamily="50" charset="-128"/>
              <a:ea typeface="ＭＳ Ｐゴシック" panose="020B0600070205080204" pitchFamily="50" charset="-128"/>
            </a:rPr>
            <a:t>7.49</a:t>
          </a:r>
          <a:r>
            <a:rPr kumimoji="1" lang="ja-JP" altLang="en-US" sz="850">
              <a:latin typeface="ＭＳ Ｐゴシック" panose="020B0600070205080204" pitchFamily="50" charset="-128"/>
              <a:ea typeface="ＭＳ Ｐゴシック" panose="020B0600070205080204" pitchFamily="50" charset="-128"/>
            </a:rPr>
            <a:t>人と比べて</a:t>
          </a:r>
          <a:r>
            <a:rPr kumimoji="1" lang="en-US" altLang="ja-JP" sz="850">
              <a:latin typeface="ＭＳ Ｐゴシック" panose="020B0600070205080204" pitchFamily="50" charset="-128"/>
              <a:ea typeface="ＭＳ Ｐゴシック" panose="020B0600070205080204" pitchFamily="50" charset="-128"/>
            </a:rPr>
            <a:t>3.25</a:t>
          </a:r>
          <a:r>
            <a:rPr kumimoji="1" lang="ja-JP" altLang="en-US" sz="850">
              <a:latin typeface="ＭＳ Ｐゴシック" panose="020B0600070205080204" pitchFamily="50" charset="-128"/>
              <a:ea typeface="ＭＳ Ｐゴシック" panose="020B0600070205080204" pitchFamily="50" charset="-128"/>
            </a:rPr>
            <a:t>人多く、これに伴いコストが高くなっている。</a:t>
          </a:r>
          <a:endParaRPr kumimoji="1" lang="en-US" altLang="ja-JP" sz="850">
            <a:latin typeface="ＭＳ Ｐゴシック" panose="020B0600070205080204" pitchFamily="50" charset="-128"/>
            <a:ea typeface="ＭＳ Ｐゴシック" panose="020B0600070205080204" pitchFamily="50" charset="-128"/>
          </a:endParaRPr>
        </a:p>
        <a:p>
          <a:r>
            <a:rPr kumimoji="1" lang="ja-JP" altLang="en-US" sz="850">
              <a:latin typeface="ＭＳ Ｐゴシック" panose="020B0600070205080204" pitchFamily="50" charset="-128"/>
              <a:ea typeface="ＭＳ Ｐゴシック" panose="020B0600070205080204" pitchFamily="50" charset="-128"/>
            </a:rPr>
            <a:t>・物件費・維持補修費については、各施設の保守点検委託料など施設維持補修に係る経費が大きな負担となっており、合併後、学校や給食センターをはじめ施設の統廃合を進めているものの依然として施設数が多く、人口一人当たりの施設数が多い。また、令和</a:t>
          </a:r>
          <a:r>
            <a:rPr kumimoji="1" lang="en-US" altLang="ja-JP" sz="850">
              <a:latin typeface="ＭＳ Ｐゴシック" panose="020B0600070205080204" pitchFamily="50" charset="-128"/>
              <a:ea typeface="ＭＳ Ｐゴシック" panose="020B0600070205080204" pitchFamily="50" charset="-128"/>
            </a:rPr>
            <a:t>2</a:t>
          </a:r>
          <a:r>
            <a:rPr kumimoji="1" lang="ja-JP" altLang="en-US" sz="850">
              <a:latin typeface="ＭＳ Ｐゴシック" panose="020B0600070205080204" pitchFamily="50" charset="-128"/>
              <a:ea typeface="ＭＳ Ｐゴシック" panose="020B0600070205080204" pitchFamily="50" charset="-128"/>
            </a:rPr>
            <a:t>年度は、ふるさと納税が大幅に増となったことで、返礼品や郵送料などの業務委託料が増となり物件費が大幅に増となった。維持補修費についても</a:t>
          </a:r>
          <a:r>
            <a:rPr kumimoji="1" lang="en-US" altLang="ja-JP" sz="850">
              <a:latin typeface="ＭＳ Ｐゴシック" panose="020B0600070205080204" pitchFamily="50" charset="-128"/>
              <a:ea typeface="ＭＳ Ｐゴシック" panose="020B0600070205080204" pitchFamily="50" charset="-128"/>
            </a:rPr>
            <a:t>R3.1</a:t>
          </a:r>
          <a:r>
            <a:rPr kumimoji="1" lang="ja-JP" altLang="en-US" sz="850">
              <a:latin typeface="ＭＳ Ｐゴシック" panose="020B0600070205080204" pitchFamily="50" charset="-128"/>
              <a:ea typeface="ＭＳ Ｐゴシック" panose="020B0600070205080204" pitchFamily="50" charset="-128"/>
            </a:rPr>
            <a:t>豪雪の影響で大幅に増加した。</a:t>
          </a:r>
          <a:endParaRPr kumimoji="1" lang="en-US" altLang="ja-JP" sz="850">
            <a:latin typeface="ＭＳ Ｐゴシック" panose="020B0600070205080204" pitchFamily="50" charset="-128"/>
            <a:ea typeface="ＭＳ Ｐゴシック" panose="020B0600070205080204" pitchFamily="50" charset="-128"/>
          </a:endParaRPr>
        </a:p>
        <a:p>
          <a:r>
            <a:rPr kumimoji="1" lang="ja-JP" altLang="en-US" sz="850">
              <a:latin typeface="ＭＳ Ｐゴシック" panose="020B0600070205080204" pitchFamily="50" charset="-128"/>
              <a:ea typeface="ＭＳ Ｐゴシック" panose="020B0600070205080204" pitchFamily="50" charset="-128"/>
            </a:rPr>
            <a:t>・扶助費については、子育て世帯臨時特例給付金事業や新型コロナウイルス感染症対策事業、障害児施設給付事業の増などにより、住民一人当たりの扶助費は前年度に比べ</a:t>
          </a:r>
          <a:r>
            <a:rPr kumimoji="1" lang="en-US" altLang="ja-JP" sz="850">
              <a:latin typeface="ＭＳ Ｐゴシック" panose="020B0600070205080204" pitchFamily="50" charset="-128"/>
              <a:ea typeface="ＭＳ Ｐゴシック" panose="020B0600070205080204" pitchFamily="50" charset="-128"/>
            </a:rPr>
            <a:t>7,816</a:t>
          </a:r>
          <a:r>
            <a:rPr kumimoji="1" lang="ja-JP" altLang="en-US" sz="850">
              <a:latin typeface="ＭＳ Ｐゴシック" panose="020B0600070205080204" pitchFamily="50" charset="-128"/>
              <a:ea typeface="ＭＳ Ｐゴシック" panose="020B0600070205080204" pitchFamily="50" charset="-128"/>
            </a:rPr>
            <a:t>円増の</a:t>
          </a:r>
          <a:r>
            <a:rPr kumimoji="1" lang="en-US" altLang="ja-JP" sz="850">
              <a:latin typeface="ＭＳ Ｐゴシック" panose="020B0600070205080204" pitchFamily="50" charset="-128"/>
              <a:ea typeface="ＭＳ Ｐゴシック" panose="020B0600070205080204" pitchFamily="50" charset="-128"/>
            </a:rPr>
            <a:t>97,354</a:t>
          </a:r>
          <a:r>
            <a:rPr kumimoji="1" lang="ja-JP" altLang="en-US" sz="850">
              <a:latin typeface="ＭＳ Ｐゴシック" panose="020B0600070205080204" pitchFamily="50" charset="-128"/>
              <a:ea typeface="ＭＳ Ｐゴシック" panose="020B0600070205080204" pitchFamily="50" charset="-128"/>
            </a:rPr>
            <a:t>円となった。今後も高止まりの状況は続くと考えられる。</a:t>
          </a:r>
          <a:endParaRPr kumimoji="1" lang="en-US" altLang="ja-JP" sz="850">
            <a:latin typeface="ＭＳ Ｐゴシック" panose="020B0600070205080204" pitchFamily="50" charset="-128"/>
            <a:ea typeface="ＭＳ Ｐゴシック" panose="020B0600070205080204" pitchFamily="50" charset="-128"/>
          </a:endParaRPr>
        </a:p>
        <a:p>
          <a:r>
            <a:rPr kumimoji="1" lang="ja-JP" altLang="en-US" sz="850">
              <a:latin typeface="ＭＳ Ｐゴシック" panose="020B0600070205080204" pitchFamily="50" charset="-128"/>
              <a:ea typeface="ＭＳ Ｐゴシック" panose="020B0600070205080204" pitchFamily="50" charset="-128"/>
            </a:rPr>
            <a:t>・補助費等については、特別定額給付金給付事業（新型コロナウイルス対応に係る給付金制度）の実施や新型コロナウイルス感染症対策事業（介護従事者応援金等）の実施により、一人当たりの補助費等は前年度に比べ</a:t>
          </a:r>
          <a:r>
            <a:rPr kumimoji="1" lang="en-US" altLang="ja-JP" sz="850">
              <a:latin typeface="ＭＳ Ｐゴシック" panose="020B0600070205080204" pitchFamily="50" charset="-128"/>
              <a:ea typeface="ＭＳ Ｐゴシック" panose="020B0600070205080204" pitchFamily="50" charset="-128"/>
            </a:rPr>
            <a:t>99,347</a:t>
          </a:r>
          <a:r>
            <a:rPr kumimoji="1" lang="ja-JP" altLang="en-US" sz="850">
              <a:latin typeface="ＭＳ Ｐゴシック" panose="020B0600070205080204" pitchFamily="50" charset="-128"/>
              <a:ea typeface="ＭＳ Ｐゴシック" panose="020B0600070205080204" pitchFamily="50" charset="-128"/>
            </a:rPr>
            <a:t>千円増の</a:t>
          </a:r>
          <a:r>
            <a:rPr kumimoji="1" lang="en-US" altLang="ja-JP" sz="850">
              <a:latin typeface="ＭＳ Ｐゴシック" panose="020B0600070205080204" pitchFamily="50" charset="-128"/>
              <a:ea typeface="ＭＳ Ｐゴシック" panose="020B0600070205080204" pitchFamily="50" charset="-128"/>
            </a:rPr>
            <a:t>203,832</a:t>
          </a:r>
          <a:r>
            <a:rPr kumimoji="1" lang="ja-JP" altLang="en-US" sz="850">
              <a:latin typeface="ＭＳ Ｐゴシック" panose="020B0600070205080204" pitchFamily="50" charset="-128"/>
              <a:ea typeface="ＭＳ Ｐゴシック" panose="020B0600070205080204" pitchFamily="50" charset="-128"/>
            </a:rPr>
            <a:t>円となり大幅に増加した。また、消防、電算、衛生に関する行政事務を一部事務組合により広域的に実施しており、これらの負担金・分担金が人口一人当たりの補助費等の額を押し上げる要因となっている。</a:t>
          </a:r>
          <a:endParaRPr kumimoji="1" lang="en-US" altLang="ja-JP" sz="850">
            <a:latin typeface="ＭＳ Ｐゴシック" panose="020B0600070205080204" pitchFamily="50" charset="-128"/>
            <a:ea typeface="ＭＳ Ｐゴシック" panose="020B0600070205080204" pitchFamily="50" charset="-128"/>
          </a:endParaRPr>
        </a:p>
        <a:p>
          <a:r>
            <a:rPr kumimoji="1" lang="ja-JP" altLang="en-US" sz="850">
              <a:latin typeface="ＭＳ Ｐゴシック" panose="020B0600070205080204" pitchFamily="50" charset="-128"/>
              <a:ea typeface="ＭＳ Ｐゴシック" panose="020B0600070205080204" pitchFamily="50" charset="-128"/>
            </a:rPr>
            <a:t>・普通建設事業については、統合学校給食センター建設事業は完了したものの、大型事業である役場新庁舎建設が令和</a:t>
          </a:r>
          <a:r>
            <a:rPr kumimoji="1" lang="en-US" altLang="ja-JP" sz="850">
              <a:latin typeface="ＭＳ Ｐゴシック" panose="020B0600070205080204" pitchFamily="50" charset="-128"/>
              <a:ea typeface="ＭＳ Ｐゴシック" panose="020B0600070205080204" pitchFamily="50" charset="-128"/>
            </a:rPr>
            <a:t>2</a:t>
          </a:r>
          <a:r>
            <a:rPr kumimoji="1" lang="ja-JP" altLang="en-US" sz="850">
              <a:latin typeface="ＭＳ Ｐゴシック" panose="020B0600070205080204" pitchFamily="50" charset="-128"/>
              <a:ea typeface="ＭＳ Ｐゴシック" panose="020B0600070205080204" pitchFamily="50" charset="-128"/>
            </a:rPr>
            <a:t>年度に本体工事が実施されたことで大幅に増となったこと、ケーブルテレビ施設更改事業や小中学校ＧＩＧＡスクール構想環境整備事業などの大型事業が重なったことで大幅に増額となり、人口一人当たりの普通建設事業費も類似団体の中で最も高くなった。</a:t>
          </a:r>
          <a:endParaRPr kumimoji="1" lang="en-US" altLang="ja-JP" sz="850">
            <a:latin typeface="ＭＳ Ｐゴシック" panose="020B0600070205080204" pitchFamily="50" charset="-128"/>
            <a:ea typeface="ＭＳ Ｐゴシック" panose="020B0600070205080204" pitchFamily="50" charset="-128"/>
          </a:endParaRPr>
        </a:p>
        <a:p>
          <a:r>
            <a:rPr kumimoji="1" lang="ja-JP" altLang="en-US" sz="850">
              <a:latin typeface="ＭＳ Ｐゴシック" panose="020B0600070205080204" pitchFamily="50" charset="-128"/>
              <a:ea typeface="ＭＳ Ｐゴシック" panose="020B0600070205080204" pitchFamily="50" charset="-128"/>
            </a:rPr>
            <a:t>・公債費については、</a:t>
          </a:r>
          <a:r>
            <a:rPr kumimoji="1" lang="en-US" altLang="ja-JP" sz="850">
              <a:latin typeface="ＭＳ Ｐゴシック" panose="020B0600070205080204" pitchFamily="50" charset="-128"/>
              <a:ea typeface="ＭＳ Ｐゴシック" panose="020B0600070205080204" pitchFamily="50" charset="-128"/>
            </a:rPr>
            <a:t>H21</a:t>
          </a:r>
          <a:r>
            <a:rPr kumimoji="1" lang="ja-JP" altLang="en-US" sz="850">
              <a:latin typeface="ＭＳ Ｐゴシック" panose="020B0600070205080204" pitchFamily="50" charset="-128"/>
              <a:ea typeface="ＭＳ Ｐゴシック" panose="020B0600070205080204" pitchFamily="50" charset="-128"/>
            </a:rPr>
            <a:t>人工芝ホッケー場整備事業や</a:t>
          </a:r>
          <a:r>
            <a:rPr kumimoji="1" lang="en-US" altLang="ja-JP" sz="850">
              <a:latin typeface="ＭＳ Ｐゴシック" panose="020B0600070205080204" pitchFamily="50" charset="-128"/>
              <a:ea typeface="ＭＳ Ｐゴシック" panose="020B0600070205080204" pitchFamily="50" charset="-128"/>
            </a:rPr>
            <a:t>H21</a:t>
          </a:r>
          <a:r>
            <a:rPr kumimoji="1" lang="ja-JP" altLang="en-US" sz="850">
              <a:latin typeface="ＭＳ Ｐゴシック" panose="020B0600070205080204" pitchFamily="50" charset="-128"/>
              <a:ea typeface="ＭＳ Ｐゴシック" panose="020B0600070205080204" pitchFamily="50" charset="-128"/>
            </a:rPr>
            <a:t>鯖江・丹生消防組合丹生分署建設事業の償還が終了したことによる元利償還金の減により減少したが人口が減少したことで一人当たりの公債費は微増した。今後は近年実施している大型事業の元金償還が始まると、再度上昇することが見込まれるためプライマリーバランスを考慮した適切な起債が必要である。</a:t>
          </a:r>
          <a:endParaRPr kumimoji="1" lang="en-US" altLang="ja-JP" sz="850">
            <a:latin typeface="ＭＳ Ｐゴシック" panose="020B0600070205080204" pitchFamily="50" charset="-128"/>
            <a:ea typeface="ＭＳ Ｐゴシック" panose="020B0600070205080204" pitchFamily="50" charset="-128"/>
          </a:endParaRPr>
        </a:p>
        <a:p>
          <a:r>
            <a:rPr kumimoji="1" lang="ja-JP" altLang="en-US" sz="850">
              <a:latin typeface="ＭＳ Ｐゴシック" panose="020B0600070205080204" pitchFamily="50" charset="-128"/>
              <a:ea typeface="ＭＳ Ｐゴシック" panose="020B0600070205080204" pitchFamily="50" charset="-128"/>
            </a:rPr>
            <a:t>・繰出金については、簡易水道事業特別会計や下水道事業特別会計などの公営企業会計に対して施設維持管理経費や過去の整備事業に係る町債償還の財源とするための繰出金や、国民健康保険事業特別会計や後期高齢者医療特別会計に対しての医療費等に係る繰出金、介護保険事業特別会計に対しての介護給付費等に係る繰出金が多額となっている。このため、人口一人当たりの繰出金は、類似団体平均を大きく上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福井県越前町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20,940
20,720
153.15
18,518,202
17,836,686
609,906
7,663,352
12,733,458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49403</xdr:rowOff>
    </xdr:from>
    <xdr:to>
      <xdr:col>24</xdr:col>
      <xdr:colOff>62865</xdr:colOff>
      <xdr:row>38</xdr:row>
      <xdr:rowOff>59690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92903"/>
          <a:ext cx="1270" cy="1381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63517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59690</xdr:rowOff>
    </xdr:from>
    <xdr:to>
      <xdr:col>24</xdr:col>
      <xdr:colOff>152400</xdr:colOff>
      <xdr:row>38</xdr:row>
      <xdr:rowOff>59690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167530</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6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49403</xdr:rowOff>
    </xdr:from>
    <xdr:to>
      <xdr:col>24</xdr:col>
      <xdr:colOff>152400</xdr:colOff>
      <xdr:row>30</xdr:row>
      <xdr:rowOff>49403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92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129413</xdr:rowOff>
    </xdr:from>
    <xdr:to>
      <xdr:col>24</xdr:col>
      <xdr:colOff>63500</xdr:colOff>
      <xdr:row>33</xdr:row>
      <xdr:rowOff>158369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787263"/>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103903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33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125476</xdr:rowOff>
    </xdr:from>
    <xdr:to>
      <xdr:col>24</xdr:col>
      <xdr:colOff>114300</xdr:colOff>
      <xdr:row>35</xdr:row>
      <xdr:rowOff>55626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129413</xdr:rowOff>
    </xdr:from>
    <xdr:to>
      <xdr:col>19</xdr:col>
      <xdr:colOff>177800</xdr:colOff>
      <xdr:row>33</xdr:row>
      <xdr:rowOff>129413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7872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58420</xdr:rowOff>
    </xdr:from>
    <xdr:to>
      <xdr:col>20</xdr:col>
      <xdr:colOff>38100</xdr:colOff>
      <xdr:row>34</xdr:row>
      <xdr:rowOff>160020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151147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100838</xdr:rowOff>
    </xdr:from>
    <xdr:to>
      <xdr:col>15</xdr:col>
      <xdr:colOff>50800</xdr:colOff>
      <xdr:row>33</xdr:row>
      <xdr:rowOff>129413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758688"/>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24130</xdr:rowOff>
    </xdr:from>
    <xdr:to>
      <xdr:col>15</xdr:col>
      <xdr:colOff>101600</xdr:colOff>
      <xdr:row>34</xdr:row>
      <xdr:rowOff>125730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116857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100838</xdr:rowOff>
    </xdr:from>
    <xdr:to>
      <xdr:col>10</xdr:col>
      <xdr:colOff>114300</xdr:colOff>
      <xdr:row>33</xdr:row>
      <xdr:rowOff>162941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758688"/>
          <a:ext cx="889000" cy="6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42037</xdr:rowOff>
    </xdr:from>
    <xdr:to>
      <xdr:col>10</xdr:col>
      <xdr:colOff>165100</xdr:colOff>
      <xdr:row>34</xdr:row>
      <xdr:rowOff>143637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134764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6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50800</xdr:rowOff>
    </xdr:from>
    <xdr:to>
      <xdr:col>6</xdr:col>
      <xdr:colOff>38100</xdr:colOff>
      <xdr:row>34</xdr:row>
      <xdr:rowOff>152400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143527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107569</xdr:rowOff>
    </xdr:from>
    <xdr:to>
      <xdr:col>24</xdr:col>
      <xdr:colOff>114300</xdr:colOff>
      <xdr:row>34</xdr:row>
      <xdr:rowOff>37719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6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130446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16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78613</xdr:rowOff>
    </xdr:from>
    <xdr:to>
      <xdr:col>20</xdr:col>
      <xdr:colOff>38100</xdr:colOff>
      <xdr:row>34</xdr:row>
      <xdr:rowOff>8763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3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25290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51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78613</xdr:rowOff>
    </xdr:from>
    <xdr:to>
      <xdr:col>15</xdr:col>
      <xdr:colOff>101600</xdr:colOff>
      <xdr:row>34</xdr:row>
      <xdr:rowOff>8763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3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25290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51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50038</xdr:rowOff>
    </xdr:from>
    <xdr:to>
      <xdr:col>10</xdr:col>
      <xdr:colOff>165100</xdr:colOff>
      <xdr:row>33</xdr:row>
      <xdr:rowOff>151638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0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168165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483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112141</xdr:rowOff>
    </xdr:from>
    <xdr:to>
      <xdr:col>6</xdr:col>
      <xdr:colOff>38100</xdr:colOff>
      <xdr:row>34</xdr:row>
      <xdr:rowOff>42291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6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58818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54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30178</xdr:rowOff>
    </xdr:from>
    <xdr:to>
      <xdr:col>24</xdr:col>
      <xdr:colOff>62865</xdr:colOff>
      <xdr:row>57</xdr:row>
      <xdr:rowOff>12119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74128"/>
          <a:ext cx="1270" cy="10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15946</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788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12119</xdr:rowOff>
    </xdr:from>
    <xdr:to>
      <xdr:col>24</xdr:col>
      <xdr:colOff>152400</xdr:colOff>
      <xdr:row>57</xdr:row>
      <xdr:rowOff>12119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784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148305</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49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441,037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30178</xdr:rowOff>
    </xdr:from>
    <xdr:to>
      <xdr:col>24</xdr:col>
      <xdr:colOff>152400</xdr:colOff>
      <xdr:row>51</xdr:row>
      <xdr:rowOff>30178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7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116539</xdr:rowOff>
    </xdr:from>
    <xdr:to>
      <xdr:col>24</xdr:col>
      <xdr:colOff>63500</xdr:colOff>
      <xdr:row>57</xdr:row>
      <xdr:rowOff>24916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203389"/>
          <a:ext cx="838200" cy="59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166732</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964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16855</xdr:rowOff>
    </xdr:from>
    <xdr:to>
      <xdr:col>24</xdr:col>
      <xdr:colOff>114300</xdr:colOff>
      <xdr:row>56</xdr:row>
      <xdr:rowOff>118455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1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24916</xdr:rowOff>
    </xdr:from>
    <xdr:to>
      <xdr:col>19</xdr:col>
      <xdr:colOff>177800</xdr:colOff>
      <xdr:row>57</xdr:row>
      <xdr:rowOff>134416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797566"/>
          <a:ext cx="889000" cy="10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6366</xdr:rowOff>
    </xdr:from>
    <xdr:to>
      <xdr:col>20</xdr:col>
      <xdr:colOff>38100</xdr:colOff>
      <xdr:row>58</xdr:row>
      <xdr:rowOff>107966</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5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99093</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1004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134416</xdr:rowOff>
    </xdr:from>
    <xdr:to>
      <xdr:col>15</xdr:col>
      <xdr:colOff>50800</xdr:colOff>
      <xdr:row>58</xdr:row>
      <xdr:rowOff>2393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07066"/>
          <a:ext cx="889000" cy="39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159724</xdr:rowOff>
    </xdr:from>
    <xdr:to>
      <xdr:col>15</xdr:col>
      <xdr:colOff>101600</xdr:colOff>
      <xdr:row>58</xdr:row>
      <xdr:rowOff>89874</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81001</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1002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131507</xdr:rowOff>
    </xdr:from>
    <xdr:to>
      <xdr:col>10</xdr:col>
      <xdr:colOff>114300</xdr:colOff>
      <xdr:row>58</xdr:row>
      <xdr:rowOff>2393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04157"/>
          <a:ext cx="889000" cy="4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17276</xdr:rowOff>
    </xdr:from>
    <xdr:to>
      <xdr:col>10</xdr:col>
      <xdr:colOff>165100</xdr:colOff>
      <xdr:row>58</xdr:row>
      <xdr:rowOff>118876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110003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1005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8344</xdr:rowOff>
    </xdr:from>
    <xdr:to>
      <xdr:col>6</xdr:col>
      <xdr:colOff>38100</xdr:colOff>
      <xdr:row>58</xdr:row>
      <xdr:rowOff>109944</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101071</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0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65739</xdr:rowOff>
    </xdr:from>
    <xdr:to>
      <xdr:col>24</xdr:col>
      <xdr:colOff>114300</xdr:colOff>
      <xdr:row>53</xdr:row>
      <xdr:rowOff>167339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15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88616</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00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145566</xdr:rowOff>
    </xdr:from>
    <xdr:to>
      <xdr:col>20</xdr:col>
      <xdr:colOff>38100</xdr:colOff>
      <xdr:row>57</xdr:row>
      <xdr:rowOff>75716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4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92243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52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83616</xdr:rowOff>
    </xdr:from>
    <xdr:to>
      <xdr:col>15</xdr:col>
      <xdr:colOff>101600</xdr:colOff>
      <xdr:row>58</xdr:row>
      <xdr:rowOff>13766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5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30293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63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123043</xdr:rowOff>
    </xdr:from>
    <xdr:to>
      <xdr:col>10</xdr:col>
      <xdr:colOff>165100</xdr:colOff>
      <xdr:row>58</xdr:row>
      <xdr:rowOff>53193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9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69720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67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80707</xdr:rowOff>
    </xdr:from>
    <xdr:to>
      <xdr:col>6</xdr:col>
      <xdr:colOff>38100</xdr:colOff>
      <xdr:row>58</xdr:row>
      <xdr:rowOff>10857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27384</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62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93213</xdr:rowOff>
    </xdr:from>
    <xdr:to>
      <xdr:col>24</xdr:col>
      <xdr:colOff>62865</xdr:colOff>
      <xdr:row>78</xdr:row>
      <xdr:rowOff>171247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1923263"/>
          <a:ext cx="1270" cy="1621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3624</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54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171247</xdr:rowOff>
    </xdr:from>
    <xdr:to>
      <xdr:col>24</xdr:col>
      <xdr:colOff>152400</xdr:colOff>
      <xdr:row>78</xdr:row>
      <xdr:rowOff>171247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54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39890</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698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205,347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93213</xdr:rowOff>
    </xdr:from>
    <xdr:to>
      <xdr:col>24</xdr:col>
      <xdr:colOff>152400</xdr:colOff>
      <xdr:row>69</xdr:row>
      <xdr:rowOff>93213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1923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57567</xdr:rowOff>
    </xdr:from>
    <xdr:to>
      <xdr:col>24</xdr:col>
      <xdr:colOff>63500</xdr:colOff>
      <xdr:row>73</xdr:row>
      <xdr:rowOff>64915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2573417"/>
          <a:ext cx="83820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171406</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30301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21529</xdr:rowOff>
    </xdr:from>
    <xdr:to>
      <xdr:col>24</xdr:col>
      <xdr:colOff>114300</xdr:colOff>
      <xdr:row>76</xdr:row>
      <xdr:rowOff>123129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05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64915</xdr:rowOff>
    </xdr:from>
    <xdr:to>
      <xdr:col>19</xdr:col>
      <xdr:colOff>177800</xdr:colOff>
      <xdr:row>74</xdr:row>
      <xdr:rowOff>130001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2580765"/>
          <a:ext cx="889000" cy="23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75315</xdr:rowOff>
    </xdr:from>
    <xdr:to>
      <xdr:col>20</xdr:col>
      <xdr:colOff>38100</xdr:colOff>
      <xdr:row>77</xdr:row>
      <xdr:rowOff>5465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1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168042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319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114522</xdr:rowOff>
    </xdr:from>
    <xdr:to>
      <xdr:col>15</xdr:col>
      <xdr:colOff>50800</xdr:colOff>
      <xdr:row>74</xdr:row>
      <xdr:rowOff>130001</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2019300" y="12801822"/>
          <a:ext cx="889000" cy="1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156794</xdr:rowOff>
    </xdr:from>
    <xdr:to>
      <xdr:col>15</xdr:col>
      <xdr:colOff>101600</xdr:colOff>
      <xdr:row>77</xdr:row>
      <xdr:rowOff>86944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8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78071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327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114522</xdr:rowOff>
    </xdr:from>
    <xdr:to>
      <xdr:col>10</xdr:col>
      <xdr:colOff>114300</xdr:colOff>
      <xdr:row>74</xdr:row>
      <xdr:rowOff>117885</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2801822"/>
          <a:ext cx="889000" cy="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84573</xdr:rowOff>
    </xdr:from>
    <xdr:to>
      <xdr:col>10</xdr:col>
      <xdr:colOff>165100</xdr:colOff>
      <xdr:row>77</xdr:row>
      <xdr:rowOff>14723</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11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5850</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207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72653</xdr:rowOff>
    </xdr:from>
    <xdr:to>
      <xdr:col>6</xdr:col>
      <xdr:colOff>38100</xdr:colOff>
      <xdr:row>76</xdr:row>
      <xdr:rowOff>2803</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293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165380</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024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6767</xdr:rowOff>
    </xdr:from>
    <xdr:to>
      <xdr:col>24</xdr:col>
      <xdr:colOff>114300</xdr:colOff>
      <xdr:row>73</xdr:row>
      <xdr:rowOff>108367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52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29644</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374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14115</xdr:rowOff>
    </xdr:from>
    <xdr:to>
      <xdr:col>20</xdr:col>
      <xdr:colOff>38100</xdr:colOff>
      <xdr:row>73</xdr:row>
      <xdr:rowOff>115715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252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132242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2305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79201</xdr:rowOff>
    </xdr:from>
    <xdr:to>
      <xdr:col>15</xdr:col>
      <xdr:colOff>101600</xdr:colOff>
      <xdr:row>75</xdr:row>
      <xdr:rowOff>9351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276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25878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2541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63722</xdr:rowOff>
    </xdr:from>
    <xdr:to>
      <xdr:col>10</xdr:col>
      <xdr:colOff>165100</xdr:colOff>
      <xdr:row>74</xdr:row>
      <xdr:rowOff>165322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275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10399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2526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67085</xdr:rowOff>
    </xdr:from>
    <xdr:to>
      <xdr:col>6</xdr:col>
      <xdr:colOff>38100</xdr:colOff>
      <xdr:row>74</xdr:row>
      <xdr:rowOff>168685</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275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13762</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2529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166846</xdr:rowOff>
    </xdr:from>
    <xdr:to>
      <xdr:col>24</xdr:col>
      <xdr:colOff>62865</xdr:colOff>
      <xdr:row>99</xdr:row>
      <xdr:rowOff>28563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597346"/>
          <a:ext cx="1270" cy="1404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32390</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700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28563</xdr:rowOff>
    </xdr:from>
    <xdr:to>
      <xdr:col>24</xdr:col>
      <xdr:colOff>152400</xdr:colOff>
      <xdr:row>99</xdr:row>
      <xdr:rowOff>28563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7002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113523</xdr:rowOff>
    </xdr:from>
    <xdr:ext cx="534377"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37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166846</xdr:rowOff>
    </xdr:from>
    <xdr:to>
      <xdr:col>24</xdr:col>
      <xdr:colOff>152400</xdr:colOff>
      <xdr:row>90</xdr:row>
      <xdr:rowOff>166846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597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127851</xdr:rowOff>
    </xdr:from>
    <xdr:to>
      <xdr:col>24</xdr:col>
      <xdr:colOff>63500</xdr:colOff>
      <xdr:row>96</xdr:row>
      <xdr:rowOff>12884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797300" y="16415601"/>
          <a:ext cx="838200" cy="5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156481</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615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6604</xdr:rowOff>
    </xdr:from>
    <xdr:to>
      <xdr:col>24</xdr:col>
      <xdr:colOff>114300</xdr:colOff>
      <xdr:row>97</xdr:row>
      <xdr:rowOff>108204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63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12884</xdr:rowOff>
    </xdr:from>
    <xdr:to>
      <xdr:col>19</xdr:col>
      <xdr:colOff>177800</xdr:colOff>
      <xdr:row>96</xdr:row>
      <xdr:rowOff>18751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908300" y="16472084"/>
          <a:ext cx="889000" cy="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9824</xdr:rowOff>
    </xdr:from>
    <xdr:to>
      <xdr:col>20</xdr:col>
      <xdr:colOff>38100</xdr:colOff>
      <xdr:row>97</xdr:row>
      <xdr:rowOff>111424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64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102551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73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18751</xdr:rowOff>
    </xdr:from>
    <xdr:to>
      <xdr:col>15</xdr:col>
      <xdr:colOff>50800</xdr:colOff>
      <xdr:row>96</xdr:row>
      <xdr:rowOff>62815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019300" y="16477951"/>
          <a:ext cx="889000" cy="4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44475</xdr:rowOff>
    </xdr:from>
    <xdr:to>
      <xdr:col>15</xdr:col>
      <xdr:colOff>101600</xdr:colOff>
      <xdr:row>97</xdr:row>
      <xdr:rowOff>146075</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67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137202</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76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24848</xdr:rowOff>
    </xdr:from>
    <xdr:to>
      <xdr:col>10</xdr:col>
      <xdr:colOff>114300</xdr:colOff>
      <xdr:row>96</xdr:row>
      <xdr:rowOff>62815</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1130300" y="16484048"/>
          <a:ext cx="889000" cy="3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37161</xdr:rowOff>
    </xdr:from>
    <xdr:to>
      <xdr:col>10</xdr:col>
      <xdr:colOff>165100</xdr:colOff>
      <xdr:row>97</xdr:row>
      <xdr:rowOff>138761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66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129888</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76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32969</xdr:rowOff>
    </xdr:from>
    <xdr:to>
      <xdr:col>6</xdr:col>
      <xdr:colOff>38100</xdr:colOff>
      <xdr:row>97</xdr:row>
      <xdr:rowOff>134569</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125696</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75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77051</xdr:rowOff>
    </xdr:from>
    <xdr:to>
      <xdr:col>24</xdr:col>
      <xdr:colOff>114300</xdr:colOff>
      <xdr:row>96</xdr:row>
      <xdr:rowOff>7201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36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99928</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21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133534</xdr:rowOff>
    </xdr:from>
    <xdr:to>
      <xdr:col>20</xdr:col>
      <xdr:colOff>38100</xdr:colOff>
      <xdr:row>96</xdr:row>
      <xdr:rowOff>63684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42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80211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619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139401</xdr:rowOff>
    </xdr:from>
    <xdr:to>
      <xdr:col>15</xdr:col>
      <xdr:colOff>101600</xdr:colOff>
      <xdr:row>96</xdr:row>
      <xdr:rowOff>69551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42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86078</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620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12015</xdr:rowOff>
    </xdr:from>
    <xdr:to>
      <xdr:col>10</xdr:col>
      <xdr:colOff>165100</xdr:colOff>
      <xdr:row>96</xdr:row>
      <xdr:rowOff>113615</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4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130142</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624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145498</xdr:rowOff>
    </xdr:from>
    <xdr:to>
      <xdr:col>6</xdr:col>
      <xdr:colOff>38100</xdr:colOff>
      <xdr:row>96</xdr:row>
      <xdr:rowOff>75648</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4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92175</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620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41783</xdr:rowOff>
    </xdr:from>
    <xdr:to>
      <xdr:col>54</xdr:col>
      <xdr:colOff>189865</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56733"/>
          <a:ext cx="1270" cy="137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159910</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3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41783</xdr:rowOff>
    </xdr:from>
    <xdr:to>
      <xdr:col>55</xdr:col>
      <xdr:colOff>88900</xdr:colOff>
      <xdr:row>31</xdr:row>
      <xdr:rowOff>41783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56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78359</xdr:rowOff>
    </xdr:from>
    <xdr:to>
      <xdr:col>55</xdr:col>
      <xdr:colOff>0</xdr:colOff>
      <xdr:row>34</xdr:row>
      <xdr:rowOff>89408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5907659"/>
          <a:ext cx="8382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46753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390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89408</xdr:rowOff>
    </xdr:from>
    <xdr:to>
      <xdr:col>50</xdr:col>
      <xdr:colOff>114300</xdr:colOff>
      <xdr:row>34</xdr:row>
      <xdr:rowOff>97409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5918708"/>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33655</xdr:rowOff>
    </xdr:from>
    <xdr:to>
      <xdr:col>50</xdr:col>
      <xdr:colOff>165100</xdr:colOff>
      <xdr:row>37</xdr:row>
      <xdr:rowOff>135255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126382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470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97409</xdr:rowOff>
    </xdr:from>
    <xdr:to>
      <xdr:col>45</xdr:col>
      <xdr:colOff>177800</xdr:colOff>
      <xdr:row>34</xdr:row>
      <xdr:rowOff>107696</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5926709"/>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52705</xdr:rowOff>
    </xdr:from>
    <xdr:to>
      <xdr:col>46</xdr:col>
      <xdr:colOff>38100</xdr:colOff>
      <xdr:row>37</xdr:row>
      <xdr:rowOff>154305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145432</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489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107696</xdr:rowOff>
    </xdr:from>
    <xdr:to>
      <xdr:col>41</xdr:col>
      <xdr:colOff>50800</xdr:colOff>
      <xdr:row>34</xdr:row>
      <xdr:rowOff>114173</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5936996"/>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28702</xdr:rowOff>
    </xdr:from>
    <xdr:to>
      <xdr:col>41</xdr:col>
      <xdr:colOff>101600</xdr:colOff>
      <xdr:row>37</xdr:row>
      <xdr:rowOff>130302</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121429</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465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2032</xdr:rowOff>
    </xdr:from>
    <xdr:to>
      <xdr:col>36</xdr:col>
      <xdr:colOff>165100</xdr:colOff>
      <xdr:row>37</xdr:row>
      <xdr:rowOff>103632</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94759</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438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27559</xdr:rowOff>
    </xdr:from>
    <xdr:to>
      <xdr:col>55</xdr:col>
      <xdr:colOff>50800</xdr:colOff>
      <xdr:row>34</xdr:row>
      <xdr:rowOff>129159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585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50436</xdr:rowOff>
    </xdr:from>
    <xdr:ext cx="469744"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5708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38608</xdr:rowOff>
    </xdr:from>
    <xdr:to>
      <xdr:col>50</xdr:col>
      <xdr:colOff>165100</xdr:colOff>
      <xdr:row>34</xdr:row>
      <xdr:rowOff>140208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586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156735</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04428" y="564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46609</xdr:rowOff>
    </xdr:from>
    <xdr:to>
      <xdr:col>46</xdr:col>
      <xdr:colOff>38100</xdr:colOff>
      <xdr:row>34</xdr:row>
      <xdr:rowOff>148209</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587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164736</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15428" y="5651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56896</xdr:rowOff>
    </xdr:from>
    <xdr:to>
      <xdr:col>41</xdr:col>
      <xdr:colOff>101600</xdr:colOff>
      <xdr:row>34</xdr:row>
      <xdr:rowOff>158496</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588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3573</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26428" y="5661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63373</xdr:rowOff>
    </xdr:from>
    <xdr:to>
      <xdr:col>36</xdr:col>
      <xdr:colOff>165100</xdr:colOff>
      <xdr:row>34</xdr:row>
      <xdr:rowOff>164973</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589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10050</xdr:rowOff>
    </xdr:from>
    <xdr:ext cx="469744"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37428" y="566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38019</xdr:rowOff>
    </xdr:from>
    <xdr:to>
      <xdr:col>54</xdr:col>
      <xdr:colOff>189865</xdr:colOff>
      <xdr:row>58</xdr:row>
      <xdr:rowOff>81842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610519"/>
          <a:ext cx="1270" cy="1415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85669</xdr:rowOff>
    </xdr:from>
    <xdr:ext cx="469744"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02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81842</xdr:rowOff>
    </xdr:from>
    <xdr:to>
      <xdr:col>55</xdr:col>
      <xdr:colOff>88900</xdr:colOff>
      <xdr:row>58</xdr:row>
      <xdr:rowOff>81842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02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156146</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38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64,448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38019</xdr:rowOff>
    </xdr:from>
    <xdr:to>
      <xdr:col>55</xdr:col>
      <xdr:colOff>88900</xdr:colOff>
      <xdr:row>50</xdr:row>
      <xdr:rowOff>38019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61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72080</xdr:rowOff>
    </xdr:from>
    <xdr:to>
      <xdr:col>55</xdr:col>
      <xdr:colOff>0</xdr:colOff>
      <xdr:row>53</xdr:row>
      <xdr:rowOff>158697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9639300" y="9158930"/>
          <a:ext cx="838200" cy="8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35529</xdr:rowOff>
    </xdr:from>
    <xdr:ext cx="534377"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636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57102</xdr:rowOff>
    </xdr:from>
    <xdr:to>
      <xdr:col>55</xdr:col>
      <xdr:colOff>50800</xdr:colOff>
      <xdr:row>56</xdr:row>
      <xdr:rowOff>158702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65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158697</xdr:rowOff>
    </xdr:from>
    <xdr:to>
      <xdr:col>50</xdr:col>
      <xdr:colOff>114300</xdr:colOff>
      <xdr:row>54</xdr:row>
      <xdr:rowOff>30680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8750300" y="9245547"/>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148679</xdr:rowOff>
    </xdr:from>
    <xdr:to>
      <xdr:col>50</xdr:col>
      <xdr:colOff>165100</xdr:colOff>
      <xdr:row>56</xdr:row>
      <xdr:rowOff>78829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69956</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2111" y="967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70572</xdr:rowOff>
    </xdr:from>
    <xdr:to>
      <xdr:col>45</xdr:col>
      <xdr:colOff>177800</xdr:colOff>
      <xdr:row>54</xdr:row>
      <xdr:rowOff>30680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7861300" y="9157422"/>
          <a:ext cx="889000" cy="13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153982</xdr:rowOff>
    </xdr:from>
    <xdr:to>
      <xdr:col>46</xdr:col>
      <xdr:colOff>38100</xdr:colOff>
      <xdr:row>56</xdr:row>
      <xdr:rowOff>84132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75259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967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62525</xdr:rowOff>
    </xdr:from>
    <xdr:to>
      <xdr:col>41</xdr:col>
      <xdr:colOff>50800</xdr:colOff>
      <xdr:row>53</xdr:row>
      <xdr:rowOff>70572</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6972300" y="8977925"/>
          <a:ext cx="889000" cy="17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142758</xdr:rowOff>
    </xdr:from>
    <xdr:to>
      <xdr:col>41</xdr:col>
      <xdr:colOff>101600</xdr:colOff>
      <xdr:row>56</xdr:row>
      <xdr:rowOff>72908</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64035</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966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150325</xdr:rowOff>
    </xdr:from>
    <xdr:to>
      <xdr:col>36</xdr:col>
      <xdr:colOff>165100</xdr:colOff>
      <xdr:row>56</xdr:row>
      <xdr:rowOff>80475</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5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71602</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967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21280</xdr:rowOff>
    </xdr:from>
    <xdr:to>
      <xdr:col>55</xdr:col>
      <xdr:colOff>50800</xdr:colOff>
      <xdr:row>53</xdr:row>
      <xdr:rowOff>122880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10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44157</xdr:rowOff>
    </xdr:from>
    <xdr:ext cx="534377"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895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107897</xdr:rowOff>
    </xdr:from>
    <xdr:to>
      <xdr:col>50</xdr:col>
      <xdr:colOff>165100</xdr:colOff>
      <xdr:row>54</xdr:row>
      <xdr:rowOff>38047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19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54574</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72111" y="896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151330</xdr:rowOff>
    </xdr:from>
    <xdr:to>
      <xdr:col>46</xdr:col>
      <xdr:colOff>38100</xdr:colOff>
      <xdr:row>54</xdr:row>
      <xdr:rowOff>81480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2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98007</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83111" y="9013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19772</xdr:rowOff>
    </xdr:from>
    <xdr:to>
      <xdr:col>41</xdr:col>
      <xdr:colOff>101600</xdr:colOff>
      <xdr:row>53</xdr:row>
      <xdr:rowOff>121372</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10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137899</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94111" y="888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11725</xdr:rowOff>
    </xdr:from>
    <xdr:to>
      <xdr:col>36</xdr:col>
      <xdr:colOff>165100</xdr:colOff>
      <xdr:row>52</xdr:row>
      <xdr:rowOff>113325</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892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129852</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05111" y="870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30200</xdr:rowOff>
    </xdr:from>
    <xdr:to>
      <xdr:col>54</xdr:col>
      <xdr:colOff>189865</xdr:colOff>
      <xdr:row>79</xdr:row>
      <xdr:rowOff>4891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203150"/>
          <a:ext cx="1270" cy="1346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8718</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5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4891</xdr:rowOff>
    </xdr:from>
    <xdr:to>
      <xdr:col>55</xdr:col>
      <xdr:colOff>88900</xdr:colOff>
      <xdr:row>79</xdr:row>
      <xdr:rowOff>4891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5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148327</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97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30200</xdr:rowOff>
    </xdr:from>
    <xdr:to>
      <xdr:col>55</xdr:col>
      <xdr:colOff>88900</xdr:colOff>
      <xdr:row>71</xdr:row>
      <xdr:rowOff>30200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20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38299</xdr:rowOff>
    </xdr:from>
    <xdr:to>
      <xdr:col>55</xdr:col>
      <xdr:colOff>0</xdr:colOff>
      <xdr:row>72</xdr:row>
      <xdr:rowOff>168667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2211249"/>
          <a:ext cx="838200" cy="30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103348</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3133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124921</xdr:rowOff>
    </xdr:from>
    <xdr:to>
      <xdr:col>55</xdr:col>
      <xdr:colOff>50800</xdr:colOff>
      <xdr:row>77</xdr:row>
      <xdr:rowOff>55071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15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105998</xdr:rowOff>
    </xdr:from>
    <xdr:to>
      <xdr:col>50</xdr:col>
      <xdr:colOff>114300</xdr:colOff>
      <xdr:row>72</xdr:row>
      <xdr:rowOff>168667</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8750300" y="12450398"/>
          <a:ext cx="889000" cy="6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79559</xdr:rowOff>
    </xdr:from>
    <xdr:to>
      <xdr:col>50</xdr:col>
      <xdr:colOff>165100</xdr:colOff>
      <xdr:row>78</xdr:row>
      <xdr:rowOff>9709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328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836</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04428" y="13373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49272</xdr:rowOff>
    </xdr:from>
    <xdr:to>
      <xdr:col>45</xdr:col>
      <xdr:colOff>177800</xdr:colOff>
      <xdr:row>72</xdr:row>
      <xdr:rowOff>105998</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7861300" y="12393672"/>
          <a:ext cx="889000" cy="5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66497</xdr:rowOff>
    </xdr:from>
    <xdr:to>
      <xdr:col>46</xdr:col>
      <xdr:colOff>38100</xdr:colOff>
      <xdr:row>77</xdr:row>
      <xdr:rowOff>168097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2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159224</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15428" y="13360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36830</xdr:rowOff>
    </xdr:from>
    <xdr:to>
      <xdr:col>41</xdr:col>
      <xdr:colOff>50800</xdr:colOff>
      <xdr:row>72</xdr:row>
      <xdr:rowOff>49272</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6972300" y="12381230"/>
          <a:ext cx="889000" cy="1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70481</xdr:rowOff>
    </xdr:from>
    <xdr:to>
      <xdr:col>41</xdr:col>
      <xdr:colOff>101600</xdr:colOff>
      <xdr:row>78</xdr:row>
      <xdr:rowOff>631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27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163208</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26428" y="13364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96019</xdr:rowOff>
    </xdr:from>
    <xdr:to>
      <xdr:col>36</xdr:col>
      <xdr:colOff>165100</xdr:colOff>
      <xdr:row>78</xdr:row>
      <xdr:rowOff>26169</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297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17296</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37428" y="13390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158949</xdr:rowOff>
    </xdr:from>
    <xdr:to>
      <xdr:col>55</xdr:col>
      <xdr:colOff>50800</xdr:colOff>
      <xdr:row>71</xdr:row>
      <xdr:rowOff>89099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216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103877</xdr:rowOff>
    </xdr:from>
    <xdr:ext cx="534377"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210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117867</xdr:rowOff>
    </xdr:from>
    <xdr:to>
      <xdr:col>50</xdr:col>
      <xdr:colOff>165100</xdr:colOff>
      <xdr:row>73</xdr:row>
      <xdr:rowOff>48017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246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64544</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372111" y="1223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55198</xdr:rowOff>
    </xdr:from>
    <xdr:to>
      <xdr:col>46</xdr:col>
      <xdr:colOff>38100</xdr:colOff>
      <xdr:row>72</xdr:row>
      <xdr:rowOff>156798</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239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1875</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483111" y="1217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169922</xdr:rowOff>
    </xdr:from>
    <xdr:to>
      <xdr:col>41</xdr:col>
      <xdr:colOff>101600</xdr:colOff>
      <xdr:row>72</xdr:row>
      <xdr:rowOff>100072</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234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116599</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594111" y="1211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157480</xdr:rowOff>
    </xdr:from>
    <xdr:to>
      <xdr:col>36</xdr:col>
      <xdr:colOff>165100</xdr:colOff>
      <xdr:row>72</xdr:row>
      <xdr:rowOff>87630</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233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104157</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05111" y="1210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52318</xdr:rowOff>
    </xdr:from>
    <xdr:to>
      <xdr:col>54</xdr:col>
      <xdr:colOff>189865</xdr:colOff>
      <xdr:row>99</xdr:row>
      <xdr:rowOff>94932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482818"/>
          <a:ext cx="1270" cy="1585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98759</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707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94932</xdr:rowOff>
    </xdr:from>
    <xdr:to>
      <xdr:col>55</xdr:col>
      <xdr:colOff>88900</xdr:colOff>
      <xdr:row>99</xdr:row>
      <xdr:rowOff>94932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7068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170445</xdr:rowOff>
    </xdr:from>
    <xdr:ext cx="599010"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2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52318</xdr:rowOff>
    </xdr:from>
    <xdr:to>
      <xdr:col>55</xdr:col>
      <xdr:colOff>88900</xdr:colOff>
      <xdr:row>90</xdr:row>
      <xdr:rowOff>52318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48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32886</xdr:rowOff>
    </xdr:from>
    <xdr:to>
      <xdr:col>55</xdr:col>
      <xdr:colOff>0</xdr:colOff>
      <xdr:row>94</xdr:row>
      <xdr:rowOff>167494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9639300" y="16149186"/>
          <a:ext cx="838200" cy="134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73386</xdr:rowOff>
    </xdr:from>
    <xdr:ext cx="534377"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532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94959</xdr:rowOff>
    </xdr:from>
    <xdr:to>
      <xdr:col>55</xdr:col>
      <xdr:colOff>50800</xdr:colOff>
      <xdr:row>97</xdr:row>
      <xdr:rowOff>25109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10426700" y="165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31001</xdr:rowOff>
    </xdr:from>
    <xdr:to>
      <xdr:col>50</xdr:col>
      <xdr:colOff>114300</xdr:colOff>
      <xdr:row>94</xdr:row>
      <xdr:rowOff>167494</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8750300" y="16147301"/>
          <a:ext cx="889000" cy="13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81338</xdr:rowOff>
    </xdr:from>
    <xdr:to>
      <xdr:col>50</xdr:col>
      <xdr:colOff>165100</xdr:colOff>
      <xdr:row>97</xdr:row>
      <xdr:rowOff>11488</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9588500" y="165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2615</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663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14179</xdr:rowOff>
    </xdr:from>
    <xdr:to>
      <xdr:col>45</xdr:col>
      <xdr:colOff>177800</xdr:colOff>
      <xdr:row>94</xdr:row>
      <xdr:rowOff>31001</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7861300" y="16130479"/>
          <a:ext cx="889000" cy="1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117360</xdr:rowOff>
    </xdr:from>
    <xdr:to>
      <xdr:col>46</xdr:col>
      <xdr:colOff>38100</xdr:colOff>
      <xdr:row>97</xdr:row>
      <xdr:rowOff>47510</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86995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38637</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66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14179</xdr:rowOff>
    </xdr:from>
    <xdr:to>
      <xdr:col>41</xdr:col>
      <xdr:colOff>50800</xdr:colOff>
      <xdr:row>95</xdr:row>
      <xdr:rowOff>75864</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6972300" y="16130479"/>
          <a:ext cx="889000" cy="23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75564</xdr:rowOff>
    </xdr:from>
    <xdr:to>
      <xdr:col>41</xdr:col>
      <xdr:colOff>101600</xdr:colOff>
      <xdr:row>97</xdr:row>
      <xdr:rowOff>5714</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7810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168291</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62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150050</xdr:rowOff>
    </xdr:from>
    <xdr:to>
      <xdr:col>36</xdr:col>
      <xdr:colOff>165100</xdr:colOff>
      <xdr:row>97</xdr:row>
      <xdr:rowOff>80200</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6921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71327</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70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153536</xdr:rowOff>
    </xdr:from>
    <xdr:to>
      <xdr:col>55</xdr:col>
      <xdr:colOff>50800</xdr:colOff>
      <xdr:row>94</xdr:row>
      <xdr:rowOff>83686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10426700" y="1609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4963</xdr:rowOff>
    </xdr:from>
    <xdr:ext cx="534377"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594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116694</xdr:rowOff>
    </xdr:from>
    <xdr:to>
      <xdr:col>50</xdr:col>
      <xdr:colOff>165100</xdr:colOff>
      <xdr:row>95</xdr:row>
      <xdr:rowOff>46844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9588500" y="162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63371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72111" y="1600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151651</xdr:rowOff>
    </xdr:from>
    <xdr:to>
      <xdr:col>46</xdr:col>
      <xdr:colOff>38100</xdr:colOff>
      <xdr:row>94</xdr:row>
      <xdr:rowOff>81801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8699500" y="1609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98328</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83111" y="1587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134829</xdr:rowOff>
    </xdr:from>
    <xdr:to>
      <xdr:col>41</xdr:col>
      <xdr:colOff>101600</xdr:colOff>
      <xdr:row>94</xdr:row>
      <xdr:rowOff>64979</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7810500" y="1607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81506</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585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25064</xdr:rowOff>
    </xdr:from>
    <xdr:to>
      <xdr:col>36</xdr:col>
      <xdr:colOff>165100</xdr:colOff>
      <xdr:row>95</xdr:row>
      <xdr:rowOff>126664</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6921500" y="1631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143191</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608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90917</xdr:rowOff>
    </xdr:from>
    <xdr:to>
      <xdr:col>85</xdr:col>
      <xdr:colOff>126364</xdr:colOff>
      <xdr:row>37</xdr:row>
      <xdr:rowOff>170287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234417"/>
          <a:ext cx="1269" cy="127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2664</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51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170287</xdr:rowOff>
    </xdr:from>
    <xdr:to>
      <xdr:col>86</xdr:col>
      <xdr:colOff>25400</xdr:colOff>
      <xdr:row>37</xdr:row>
      <xdr:rowOff>170287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51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37594</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500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90917</xdr:rowOff>
    </xdr:from>
    <xdr:to>
      <xdr:col>86</xdr:col>
      <xdr:colOff>25400</xdr:colOff>
      <xdr:row>30</xdr:row>
      <xdr:rowOff>90917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23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41494</xdr:rowOff>
    </xdr:from>
    <xdr:to>
      <xdr:col>85</xdr:col>
      <xdr:colOff>127000</xdr:colOff>
      <xdr:row>34</xdr:row>
      <xdr:rowOff>98552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5870794"/>
          <a:ext cx="838200" cy="57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108841</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109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130414</xdr:rowOff>
    </xdr:from>
    <xdr:to>
      <xdr:col>85</xdr:col>
      <xdr:colOff>177800</xdr:colOff>
      <xdr:row>36</xdr:row>
      <xdr:rowOff>60564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98552</xdr:rowOff>
    </xdr:from>
    <xdr:to>
      <xdr:col>81</xdr:col>
      <xdr:colOff>50800</xdr:colOff>
      <xdr:row>34</xdr:row>
      <xdr:rowOff>159588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4592300" y="5927852"/>
          <a:ext cx="889000" cy="6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17028</xdr:rowOff>
    </xdr:from>
    <xdr:to>
      <xdr:col>81</xdr:col>
      <xdr:colOff>101600</xdr:colOff>
      <xdr:row>36</xdr:row>
      <xdr:rowOff>118628</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109755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28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437</xdr:rowOff>
    </xdr:from>
    <xdr:to>
      <xdr:col>76</xdr:col>
      <xdr:colOff>114300</xdr:colOff>
      <xdr:row>34</xdr:row>
      <xdr:rowOff>159588</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3703300" y="5829737"/>
          <a:ext cx="889000" cy="15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4867</xdr:rowOff>
    </xdr:from>
    <xdr:to>
      <xdr:col>76</xdr:col>
      <xdr:colOff>165100</xdr:colOff>
      <xdr:row>36</xdr:row>
      <xdr:rowOff>106467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97594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26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437</xdr:rowOff>
    </xdr:from>
    <xdr:to>
      <xdr:col>71</xdr:col>
      <xdr:colOff>177800</xdr:colOff>
      <xdr:row>34</xdr:row>
      <xdr:rowOff>78755</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5829737"/>
          <a:ext cx="889000" cy="7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47295</xdr:rowOff>
    </xdr:from>
    <xdr:to>
      <xdr:col>72</xdr:col>
      <xdr:colOff>38100</xdr:colOff>
      <xdr:row>36</xdr:row>
      <xdr:rowOff>148895</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140022</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31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146096</xdr:rowOff>
    </xdr:from>
    <xdr:to>
      <xdr:col>67</xdr:col>
      <xdr:colOff>101600</xdr:colOff>
      <xdr:row>36</xdr:row>
      <xdr:rowOff>76246</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67373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23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162144</xdr:rowOff>
    </xdr:from>
    <xdr:to>
      <xdr:col>85</xdr:col>
      <xdr:colOff>177800</xdr:colOff>
      <xdr:row>34</xdr:row>
      <xdr:rowOff>92294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581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13571</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567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47752</xdr:rowOff>
    </xdr:from>
    <xdr:to>
      <xdr:col>81</xdr:col>
      <xdr:colOff>101600</xdr:colOff>
      <xdr:row>34</xdr:row>
      <xdr:rowOff>149352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587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165879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565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108788</xdr:rowOff>
    </xdr:from>
    <xdr:to>
      <xdr:col>76</xdr:col>
      <xdr:colOff>165100</xdr:colOff>
      <xdr:row>35</xdr:row>
      <xdr:rowOff>38938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59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55465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571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121087</xdr:rowOff>
    </xdr:from>
    <xdr:to>
      <xdr:col>72</xdr:col>
      <xdr:colOff>38100</xdr:colOff>
      <xdr:row>34</xdr:row>
      <xdr:rowOff>51237</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577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67764</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555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27955</xdr:rowOff>
    </xdr:from>
    <xdr:to>
      <xdr:col>67</xdr:col>
      <xdr:colOff>101600</xdr:colOff>
      <xdr:row>34</xdr:row>
      <xdr:rowOff>129555</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585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146082</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563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95548</xdr:rowOff>
    </xdr:from>
    <xdr:to>
      <xdr:col>85</xdr:col>
      <xdr:colOff>126364</xdr:colOff>
      <xdr:row>58</xdr:row>
      <xdr:rowOff>41287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839498"/>
          <a:ext cx="1269" cy="114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45114</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998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41287</xdr:rowOff>
    </xdr:from>
    <xdr:to>
      <xdr:col>86</xdr:col>
      <xdr:colOff>25400</xdr:colOff>
      <xdr:row>58</xdr:row>
      <xdr:rowOff>41287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998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42225</xdr:rowOff>
    </xdr:from>
    <xdr:ext cx="599010"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61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95548</xdr:rowOff>
    </xdr:from>
    <xdr:to>
      <xdr:col>86</xdr:col>
      <xdr:colOff>25400</xdr:colOff>
      <xdr:row>51</xdr:row>
      <xdr:rowOff>95548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83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166805</xdr:rowOff>
    </xdr:from>
    <xdr:to>
      <xdr:col>85</xdr:col>
      <xdr:colOff>127000</xdr:colOff>
      <xdr:row>54</xdr:row>
      <xdr:rowOff>6557</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5481300" y="9253655"/>
          <a:ext cx="8382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118043</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547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139616</xdr:rowOff>
    </xdr:from>
    <xdr:to>
      <xdr:col>85</xdr:col>
      <xdr:colOff>177800</xdr:colOff>
      <xdr:row>56</xdr:row>
      <xdr:rowOff>69766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56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2948</xdr:rowOff>
    </xdr:from>
    <xdr:to>
      <xdr:col>81</xdr:col>
      <xdr:colOff>50800</xdr:colOff>
      <xdr:row>54</xdr:row>
      <xdr:rowOff>6557</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4592300" y="8746898"/>
          <a:ext cx="889000" cy="517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22753</xdr:rowOff>
    </xdr:from>
    <xdr:to>
      <xdr:col>81</xdr:col>
      <xdr:colOff>101600</xdr:colOff>
      <xdr:row>56</xdr:row>
      <xdr:rowOff>124353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6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115480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71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2948</xdr:rowOff>
    </xdr:from>
    <xdr:to>
      <xdr:col>76</xdr:col>
      <xdr:colOff>114300</xdr:colOff>
      <xdr:row>53</xdr:row>
      <xdr:rowOff>137137</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3703300" y="8746898"/>
          <a:ext cx="889000" cy="47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65207</xdr:rowOff>
    </xdr:from>
    <xdr:to>
      <xdr:col>76</xdr:col>
      <xdr:colOff>165100</xdr:colOff>
      <xdr:row>56</xdr:row>
      <xdr:rowOff>166807</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157934</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75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137137</xdr:rowOff>
    </xdr:from>
    <xdr:to>
      <xdr:col>71</xdr:col>
      <xdr:colOff>177800</xdr:colOff>
      <xdr:row>55</xdr:row>
      <xdr:rowOff>150673</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2814300" y="9223987"/>
          <a:ext cx="889000" cy="35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74792</xdr:rowOff>
    </xdr:from>
    <xdr:to>
      <xdr:col>72</xdr:col>
      <xdr:colOff>38100</xdr:colOff>
      <xdr:row>57</xdr:row>
      <xdr:rowOff>4942</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167519</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76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76474</xdr:rowOff>
    </xdr:from>
    <xdr:to>
      <xdr:col>67</xdr:col>
      <xdr:colOff>101600</xdr:colOff>
      <xdr:row>57</xdr:row>
      <xdr:rowOff>6624</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169201</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77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116005</xdr:rowOff>
    </xdr:from>
    <xdr:to>
      <xdr:col>85</xdr:col>
      <xdr:colOff>177800</xdr:colOff>
      <xdr:row>54</xdr:row>
      <xdr:rowOff>46155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920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138882</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054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127207</xdr:rowOff>
    </xdr:from>
    <xdr:to>
      <xdr:col>81</xdr:col>
      <xdr:colOff>101600</xdr:colOff>
      <xdr:row>54</xdr:row>
      <xdr:rowOff>57357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921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73884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898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123598</xdr:rowOff>
    </xdr:from>
    <xdr:to>
      <xdr:col>76</xdr:col>
      <xdr:colOff>165100</xdr:colOff>
      <xdr:row>51</xdr:row>
      <xdr:rowOff>53748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869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49</xdr:row>
      <xdr:rowOff>70275</xdr:rowOff>
    </xdr:from>
    <xdr:ext cx="59901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292795" y="8471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86337</xdr:rowOff>
    </xdr:from>
    <xdr:to>
      <xdr:col>72</xdr:col>
      <xdr:colOff>38100</xdr:colOff>
      <xdr:row>54</xdr:row>
      <xdr:rowOff>16487</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917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33014</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89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99873</xdr:rowOff>
    </xdr:from>
    <xdr:to>
      <xdr:col>67</xdr:col>
      <xdr:colOff>101600</xdr:colOff>
      <xdr:row>56</xdr:row>
      <xdr:rowOff>30023</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952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46550</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930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102598</xdr:rowOff>
    </xdr:from>
    <xdr:to>
      <xdr:col>85</xdr:col>
      <xdr:colOff>126364</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104098"/>
          <a:ext cx="1269" cy="140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49275</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7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102598</xdr:rowOff>
    </xdr:from>
    <xdr:to>
      <xdr:col>86</xdr:col>
      <xdr:colOff>25400</xdr:colOff>
      <xdr:row>70</xdr:row>
      <xdr:rowOff>102598</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10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130716</xdr:rowOff>
    </xdr:from>
    <xdr:to>
      <xdr:col>85</xdr:col>
      <xdr:colOff>127000</xdr:colOff>
      <xdr:row>78</xdr:row>
      <xdr:rowOff>66890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5481300" y="13332366"/>
          <a:ext cx="838200" cy="10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151429</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353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1552</xdr:rowOff>
    </xdr:from>
    <xdr:to>
      <xdr:col>85</xdr:col>
      <xdr:colOff>177800</xdr:colOff>
      <xdr:row>78</xdr:row>
      <xdr:rowOff>103152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37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66890</xdr:rowOff>
    </xdr:from>
    <xdr:to>
      <xdr:col>81</xdr:col>
      <xdr:colOff>50800</xdr:colOff>
      <xdr:row>78</xdr:row>
      <xdr:rowOff>81338</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4592300" y="13439990"/>
          <a:ext cx="889000" cy="1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6283</xdr:rowOff>
    </xdr:from>
    <xdr:to>
      <xdr:col>81</xdr:col>
      <xdr:colOff>101600</xdr:colOff>
      <xdr:row>78</xdr:row>
      <xdr:rowOff>107883</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124410</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15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81338</xdr:rowOff>
    </xdr:from>
    <xdr:to>
      <xdr:col>76</xdr:col>
      <xdr:colOff>114300</xdr:colOff>
      <xdr:row>78</xdr:row>
      <xdr:rowOff>137575</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3454438"/>
          <a:ext cx="889000" cy="5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35682</xdr:rowOff>
    </xdr:from>
    <xdr:to>
      <xdr:col>76</xdr:col>
      <xdr:colOff>165100</xdr:colOff>
      <xdr:row>78</xdr:row>
      <xdr:rowOff>137282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128409</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501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135609</xdr:rowOff>
    </xdr:from>
    <xdr:to>
      <xdr:col>71</xdr:col>
      <xdr:colOff>177800</xdr:colOff>
      <xdr:row>78</xdr:row>
      <xdr:rowOff>137575</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508709"/>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49284</xdr:rowOff>
    </xdr:from>
    <xdr:to>
      <xdr:col>72</xdr:col>
      <xdr:colOff>38100</xdr:colOff>
      <xdr:row>78</xdr:row>
      <xdr:rowOff>150884</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167411</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58817</xdr:rowOff>
    </xdr:from>
    <xdr:to>
      <xdr:col>67</xdr:col>
      <xdr:colOff>101600</xdr:colOff>
      <xdr:row>78</xdr:row>
      <xdr:rowOff>160417</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4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5494</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2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79916</xdr:rowOff>
    </xdr:from>
    <xdr:to>
      <xdr:col>85</xdr:col>
      <xdr:colOff>177800</xdr:colOff>
      <xdr:row>78</xdr:row>
      <xdr:rowOff>10066</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28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102793</xdr:rowOff>
    </xdr:from>
    <xdr:ext cx="469744"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13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16090</xdr:rowOff>
    </xdr:from>
    <xdr:to>
      <xdr:col>81</xdr:col>
      <xdr:colOff>101600</xdr:colOff>
      <xdr:row>78</xdr:row>
      <xdr:rowOff>117690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3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108817</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46428" y="1348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30538</xdr:rowOff>
    </xdr:from>
    <xdr:to>
      <xdr:col>76</xdr:col>
      <xdr:colOff>165100</xdr:colOff>
      <xdr:row>78</xdr:row>
      <xdr:rowOff>132138</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40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148665</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57428" y="13178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86775</xdr:rowOff>
    </xdr:from>
    <xdr:to>
      <xdr:col>72</xdr:col>
      <xdr:colOff>38100</xdr:colOff>
      <xdr:row>79</xdr:row>
      <xdr:rowOff>16925</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45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8052</xdr:rowOff>
    </xdr:from>
    <xdr:ext cx="313932"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46333" y="135526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84809</xdr:rowOff>
    </xdr:from>
    <xdr:to>
      <xdr:col>67</xdr:col>
      <xdr:colOff>101600</xdr:colOff>
      <xdr:row>79</xdr:row>
      <xdr:rowOff>14959</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45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6086</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5017" y="13550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171100</xdr:rowOff>
    </xdr:from>
    <xdr:to>
      <xdr:col>85</xdr:col>
      <xdr:colOff>126364</xdr:colOff>
      <xdr:row>98</xdr:row>
      <xdr:rowOff>141774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430150"/>
          <a:ext cx="1269" cy="151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145601</xdr:rowOff>
    </xdr:from>
    <xdr:ext cx="469744"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94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141774</xdr:rowOff>
    </xdr:from>
    <xdr:to>
      <xdr:col>86</xdr:col>
      <xdr:colOff>25400</xdr:colOff>
      <xdr:row>98</xdr:row>
      <xdr:rowOff>141774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94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117777</xdr:rowOff>
    </xdr:from>
    <xdr:ext cx="599010"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20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171100</xdr:rowOff>
    </xdr:from>
    <xdr:to>
      <xdr:col>86</xdr:col>
      <xdr:colOff>25400</xdr:colOff>
      <xdr:row>89</xdr:row>
      <xdr:rowOff>171100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43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63086</xdr:rowOff>
    </xdr:from>
    <xdr:to>
      <xdr:col>85</xdr:col>
      <xdr:colOff>127000</xdr:colOff>
      <xdr:row>94</xdr:row>
      <xdr:rowOff>74288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6179386"/>
          <a:ext cx="8382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31078</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490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52651</xdr:rowOff>
    </xdr:from>
    <xdr:to>
      <xdr:col>85</xdr:col>
      <xdr:colOff>177800</xdr:colOff>
      <xdr:row>96</xdr:row>
      <xdr:rowOff>154251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51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169777</xdr:rowOff>
    </xdr:from>
    <xdr:to>
      <xdr:col>81</xdr:col>
      <xdr:colOff>50800</xdr:colOff>
      <xdr:row>94</xdr:row>
      <xdr:rowOff>74288</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4592300" y="16114627"/>
          <a:ext cx="889000" cy="7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162917</xdr:rowOff>
    </xdr:from>
    <xdr:to>
      <xdr:col>81</xdr:col>
      <xdr:colOff>101600</xdr:colOff>
      <xdr:row>96</xdr:row>
      <xdr:rowOff>93067</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45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84194</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54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169777</xdr:rowOff>
    </xdr:from>
    <xdr:to>
      <xdr:col>76</xdr:col>
      <xdr:colOff>114300</xdr:colOff>
      <xdr:row>94</xdr:row>
      <xdr:rowOff>2801</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3703300" y="16114627"/>
          <a:ext cx="889000" cy="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157823</xdr:rowOff>
    </xdr:from>
    <xdr:to>
      <xdr:col>76</xdr:col>
      <xdr:colOff>165100</xdr:colOff>
      <xdr:row>96</xdr:row>
      <xdr:rowOff>87973</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79100</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53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39165</xdr:rowOff>
    </xdr:from>
    <xdr:to>
      <xdr:col>71</xdr:col>
      <xdr:colOff>177800</xdr:colOff>
      <xdr:row>94</xdr:row>
      <xdr:rowOff>2801</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2814300" y="15984015"/>
          <a:ext cx="889000" cy="13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152451</xdr:rowOff>
    </xdr:from>
    <xdr:to>
      <xdr:col>72</xdr:col>
      <xdr:colOff>38100</xdr:colOff>
      <xdr:row>96</xdr:row>
      <xdr:rowOff>82601</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73728</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53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156125</xdr:rowOff>
    </xdr:from>
    <xdr:to>
      <xdr:col>67</xdr:col>
      <xdr:colOff>101600</xdr:colOff>
      <xdr:row>96</xdr:row>
      <xdr:rowOff>86275</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77402</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53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12286</xdr:rowOff>
    </xdr:from>
    <xdr:to>
      <xdr:col>85</xdr:col>
      <xdr:colOff>177800</xdr:colOff>
      <xdr:row>94</xdr:row>
      <xdr:rowOff>113886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12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35163</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598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23488</xdr:rowOff>
    </xdr:from>
    <xdr:to>
      <xdr:col>81</xdr:col>
      <xdr:colOff>101600</xdr:colOff>
      <xdr:row>94</xdr:row>
      <xdr:rowOff>125088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13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141615</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591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118977</xdr:rowOff>
    </xdr:from>
    <xdr:to>
      <xdr:col>76</xdr:col>
      <xdr:colOff>165100</xdr:colOff>
      <xdr:row>94</xdr:row>
      <xdr:rowOff>49127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06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65654</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583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123451</xdr:rowOff>
    </xdr:from>
    <xdr:to>
      <xdr:col>72</xdr:col>
      <xdr:colOff>38100</xdr:colOff>
      <xdr:row>94</xdr:row>
      <xdr:rowOff>53601</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06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70128</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584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159815</xdr:rowOff>
    </xdr:from>
    <xdr:to>
      <xdr:col>67</xdr:col>
      <xdr:colOff>101600</xdr:colOff>
      <xdr:row>93</xdr:row>
      <xdr:rowOff>89965</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5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106492</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570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35</xdr:row>
      <xdr:rowOff>54627</xdr:rowOff>
    </xdr:from>
    <xdr:ext cx="31290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75094" y="6055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32</xdr:row>
      <xdr:rowOff>111777</xdr:rowOff>
    </xdr:from>
    <xdr:ext cx="31290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75094" y="5598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29</xdr:row>
      <xdr:rowOff>168927</xdr:rowOff>
    </xdr:from>
    <xdr:ext cx="31290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975094" y="5140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151130</xdr:rowOff>
    </xdr:from>
    <xdr:to>
      <xdr:col>116</xdr:col>
      <xdr:colOff>62864</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6151880"/>
          <a:ext cx="1269" cy="502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97807</xdr:rowOff>
    </xdr:from>
    <xdr:ext cx="313932"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9271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35</xdr:row>
      <xdr:rowOff>151130</xdr:rowOff>
    </xdr:from>
    <xdr:to>
      <xdr:col>116</xdr:col>
      <xdr:colOff>152400</xdr:colOff>
      <xdr:row>35</xdr:row>
      <xdr:rowOff>151130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15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33</xdr:row>
      <xdr:rowOff>54610</xdr:rowOff>
    </xdr:from>
    <xdr:to>
      <xdr:col>112</xdr:col>
      <xdr:colOff>38100</xdr:colOff>
      <xdr:row>33</xdr:row>
      <xdr:rowOff>156210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571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32</xdr:row>
      <xdr:rowOff>1287</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66333" y="5487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66040</xdr:rowOff>
    </xdr:from>
    <xdr:to>
      <xdr:col>107</xdr:col>
      <xdr:colOff>101600</xdr:colOff>
      <xdr:row>38</xdr:row>
      <xdr:rowOff>167640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12717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168910</xdr:rowOff>
    </xdr:from>
    <xdr:to>
      <xdr:col>102</xdr:col>
      <xdr:colOff>165100</xdr:colOff>
      <xdr:row>36</xdr:row>
      <xdr:rowOff>99060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16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34</xdr:row>
      <xdr:rowOff>115587</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88333" y="59448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29</xdr:row>
      <xdr:rowOff>123190</xdr:rowOff>
    </xdr:from>
    <xdr:to>
      <xdr:col>98</xdr:col>
      <xdr:colOff>38100</xdr:colOff>
      <xdr:row>30</xdr:row>
      <xdr:rowOff>53340</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509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28</xdr:row>
      <xdr:rowOff>69867</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99333" y="4870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50">
              <a:latin typeface="ＭＳ Ｐゴシック" panose="020B0600070205080204" pitchFamily="50" charset="-128"/>
              <a:ea typeface="ＭＳ Ｐゴシック" panose="020B0600070205080204" pitchFamily="50" charset="-128"/>
            </a:rPr>
            <a:t>・総務費については、役場新庁舎整備事業やケーブルテレビ施設更改事業などの大型事業の実施や、特別定額給付金給付事業（新型コロナウイルス対応）、ふるさと納税の増に伴うふるさと再生基金積立金事業やふるさと納税推進事業などの増により、類似団体平均を大きく上回った。令和</a:t>
          </a:r>
          <a:r>
            <a:rPr kumimoji="1" lang="en-US" altLang="ja-JP" sz="850">
              <a:latin typeface="ＭＳ Ｐゴシック" panose="020B0600070205080204" pitchFamily="50" charset="-128"/>
              <a:ea typeface="ＭＳ Ｐゴシック" panose="020B0600070205080204" pitchFamily="50" charset="-128"/>
            </a:rPr>
            <a:t>3</a:t>
          </a:r>
          <a:r>
            <a:rPr kumimoji="1" lang="ja-JP" altLang="en-US" sz="850">
              <a:latin typeface="ＭＳ Ｐゴシック" panose="020B0600070205080204" pitchFamily="50" charset="-128"/>
              <a:ea typeface="ＭＳ Ｐゴシック" panose="020B0600070205080204" pitchFamily="50" charset="-128"/>
            </a:rPr>
            <a:t>年度は役場新庁舎の本体工事が完了したことから類似団体平均に近くなると考えられる。</a:t>
          </a:r>
          <a:endParaRPr kumimoji="1" lang="en-US" altLang="ja-JP" sz="850">
            <a:latin typeface="ＭＳ Ｐゴシック" panose="020B0600070205080204" pitchFamily="50" charset="-128"/>
            <a:ea typeface="ＭＳ Ｐゴシック" panose="020B0600070205080204" pitchFamily="50" charset="-128"/>
          </a:endParaRPr>
        </a:p>
        <a:p>
          <a:r>
            <a:rPr kumimoji="1" lang="ja-JP" altLang="en-US" sz="850">
              <a:latin typeface="ＭＳ Ｐゴシック" panose="020B0600070205080204" pitchFamily="50" charset="-128"/>
              <a:ea typeface="ＭＳ Ｐゴシック" panose="020B0600070205080204" pitchFamily="50" charset="-128"/>
            </a:rPr>
            <a:t>・民生費については、認定こども園整備事業が完了したことで民生費の事業費は減少したものの、当町の人口も減少したことで、住民一人当たりの民生費は微増した。ただし、当町の住民一人当たりの民生費</a:t>
          </a:r>
          <a:r>
            <a:rPr kumimoji="1" lang="en-US" altLang="ja-JP" sz="850">
              <a:latin typeface="ＭＳ Ｐゴシック" panose="020B0600070205080204" pitchFamily="50" charset="-128"/>
              <a:ea typeface="ＭＳ Ｐゴシック" panose="020B0600070205080204" pitchFamily="50" charset="-128"/>
            </a:rPr>
            <a:t>165,530</a:t>
          </a:r>
          <a:r>
            <a:rPr kumimoji="1" lang="ja-JP" altLang="en-US" sz="850">
              <a:latin typeface="ＭＳ Ｐゴシック" panose="020B0600070205080204" pitchFamily="50" charset="-128"/>
              <a:ea typeface="ＭＳ Ｐゴシック" panose="020B0600070205080204" pitchFamily="50" charset="-128"/>
            </a:rPr>
            <a:t>円</a:t>
          </a:r>
          <a:r>
            <a:rPr kumimoji="1" lang="en-US" altLang="ja-JP" sz="850">
              <a:latin typeface="ＭＳ Ｐゴシック" panose="020B0600070205080204" pitchFamily="50" charset="-128"/>
              <a:ea typeface="ＭＳ Ｐゴシック" panose="020B0600070205080204" pitchFamily="50" charset="-128"/>
            </a:rPr>
            <a:t>/</a:t>
          </a:r>
          <a:r>
            <a:rPr kumimoji="1" lang="ja-JP" altLang="en-US" sz="850">
              <a:latin typeface="ＭＳ Ｐゴシック" panose="020B0600070205080204" pitchFamily="50" charset="-128"/>
              <a:ea typeface="ＭＳ Ｐゴシック" panose="020B0600070205080204" pitchFamily="50" charset="-128"/>
            </a:rPr>
            <a:t>人は全国平均は下回っているものの、福井県平均を上回り、類似団体平均</a:t>
          </a:r>
          <a:r>
            <a:rPr kumimoji="1" lang="en-US" altLang="ja-JP" sz="850">
              <a:latin typeface="ＭＳ Ｐゴシック" panose="020B0600070205080204" pitchFamily="50" charset="-128"/>
              <a:ea typeface="ＭＳ Ｐゴシック" panose="020B0600070205080204" pitchFamily="50" charset="-128"/>
            </a:rPr>
            <a:t>133,126</a:t>
          </a:r>
          <a:r>
            <a:rPr kumimoji="1" lang="ja-JP" altLang="en-US" sz="850">
              <a:latin typeface="ＭＳ Ｐゴシック" panose="020B0600070205080204" pitchFamily="50" charset="-128"/>
              <a:ea typeface="ＭＳ Ｐゴシック" panose="020B0600070205080204" pitchFamily="50" charset="-128"/>
            </a:rPr>
            <a:t>円</a:t>
          </a:r>
          <a:r>
            <a:rPr kumimoji="1" lang="en-US" altLang="ja-JP" sz="850">
              <a:latin typeface="ＭＳ Ｐゴシック" panose="020B0600070205080204" pitchFamily="50" charset="-128"/>
              <a:ea typeface="ＭＳ Ｐゴシック" panose="020B0600070205080204" pitchFamily="50" charset="-128"/>
            </a:rPr>
            <a:t>/</a:t>
          </a:r>
          <a:r>
            <a:rPr kumimoji="1" lang="ja-JP" altLang="en-US" sz="850">
              <a:latin typeface="ＭＳ Ｐゴシック" panose="020B0600070205080204" pitchFamily="50" charset="-128"/>
              <a:ea typeface="ＭＳ Ｐゴシック" panose="020B0600070205080204" pitchFamily="50" charset="-128"/>
            </a:rPr>
            <a:t>人を大きく上回っている。</a:t>
          </a:r>
          <a:endParaRPr kumimoji="1" lang="en-US" altLang="ja-JP" sz="850">
            <a:latin typeface="ＭＳ Ｐゴシック" panose="020B0600070205080204" pitchFamily="50" charset="-128"/>
            <a:ea typeface="ＭＳ Ｐゴシック" panose="020B0600070205080204" pitchFamily="50" charset="-128"/>
          </a:endParaRPr>
        </a:p>
        <a:p>
          <a:r>
            <a:rPr kumimoji="1" lang="ja-JP" altLang="en-US" sz="850">
              <a:latin typeface="ＭＳ Ｐゴシック" panose="020B0600070205080204" pitchFamily="50" charset="-128"/>
              <a:ea typeface="ＭＳ Ｐゴシック" panose="020B0600070205080204" pitchFamily="50" charset="-128"/>
            </a:rPr>
            <a:t>・衛生費については、新型コロナウイルス感染症対策として水道使用料基本料金を免除したことによる収入補てんにより簡易水道事業特別会計繰出金事業が増となったことや、高齢者や妊婦・小児に対する予防接種助成により増となったことで、住民一人当たりの衛生費については前年度を</a:t>
          </a:r>
          <a:r>
            <a:rPr kumimoji="1" lang="en-US" altLang="ja-JP" sz="850">
              <a:latin typeface="ＭＳ Ｐゴシック" panose="020B0600070205080204" pitchFamily="50" charset="-128"/>
              <a:ea typeface="ＭＳ Ｐゴシック" panose="020B0600070205080204" pitchFamily="50" charset="-128"/>
            </a:rPr>
            <a:t>2,965</a:t>
          </a:r>
          <a:r>
            <a:rPr kumimoji="1" lang="ja-JP" altLang="en-US" sz="850">
              <a:latin typeface="ＭＳ Ｐゴシック" panose="020B0600070205080204" pitchFamily="50" charset="-128"/>
              <a:ea typeface="ＭＳ Ｐゴシック" panose="020B0600070205080204" pitchFamily="50" charset="-128"/>
            </a:rPr>
            <a:t>円</a:t>
          </a:r>
          <a:r>
            <a:rPr kumimoji="1" lang="en-US" altLang="ja-JP" sz="850">
              <a:latin typeface="ＭＳ Ｐゴシック" panose="020B0600070205080204" pitchFamily="50" charset="-128"/>
              <a:ea typeface="ＭＳ Ｐゴシック" panose="020B0600070205080204" pitchFamily="50" charset="-128"/>
            </a:rPr>
            <a:t>/</a:t>
          </a:r>
          <a:r>
            <a:rPr kumimoji="1" lang="ja-JP" altLang="en-US" sz="850">
              <a:latin typeface="ＭＳ Ｐゴシック" panose="020B0600070205080204" pitchFamily="50" charset="-128"/>
              <a:ea typeface="ＭＳ Ｐゴシック" panose="020B0600070205080204" pitchFamily="50" charset="-128"/>
            </a:rPr>
            <a:t>人上回り</a:t>
          </a:r>
          <a:r>
            <a:rPr kumimoji="1" lang="en-US" altLang="ja-JP" sz="850">
              <a:latin typeface="ＭＳ Ｐゴシック" panose="020B0600070205080204" pitchFamily="50" charset="-128"/>
              <a:ea typeface="ＭＳ Ｐゴシック" panose="020B0600070205080204" pitchFamily="50" charset="-128"/>
            </a:rPr>
            <a:t>51,622</a:t>
          </a:r>
          <a:r>
            <a:rPr kumimoji="1" lang="ja-JP" altLang="en-US" sz="850">
              <a:latin typeface="ＭＳ Ｐゴシック" panose="020B0600070205080204" pitchFamily="50" charset="-128"/>
              <a:ea typeface="ＭＳ Ｐゴシック" panose="020B0600070205080204" pitchFamily="50" charset="-128"/>
            </a:rPr>
            <a:t>円</a:t>
          </a:r>
          <a:r>
            <a:rPr kumimoji="1" lang="en-US" altLang="ja-JP" sz="850">
              <a:latin typeface="ＭＳ Ｐゴシック" panose="020B0600070205080204" pitchFamily="50" charset="-128"/>
              <a:ea typeface="ＭＳ Ｐゴシック" panose="020B0600070205080204" pitchFamily="50" charset="-128"/>
            </a:rPr>
            <a:t>/</a:t>
          </a:r>
          <a:r>
            <a:rPr kumimoji="1" lang="ja-JP" altLang="en-US" sz="850">
              <a:latin typeface="ＭＳ Ｐゴシック" panose="020B0600070205080204" pitchFamily="50" charset="-128"/>
              <a:ea typeface="ＭＳ Ｐゴシック" panose="020B0600070205080204" pitchFamily="50" charset="-128"/>
            </a:rPr>
            <a:t>人となった。</a:t>
          </a:r>
          <a:endParaRPr kumimoji="1" lang="en-US" altLang="ja-JP" sz="850">
            <a:latin typeface="ＭＳ Ｐゴシック" panose="020B0600070205080204" pitchFamily="50" charset="-128"/>
            <a:ea typeface="ＭＳ Ｐゴシック" panose="020B0600070205080204" pitchFamily="50" charset="-128"/>
          </a:endParaRPr>
        </a:p>
        <a:p>
          <a:r>
            <a:rPr kumimoji="1" lang="ja-JP" altLang="en-US" sz="850">
              <a:latin typeface="ＭＳ Ｐゴシック" panose="020B0600070205080204" pitchFamily="50" charset="-128"/>
              <a:ea typeface="ＭＳ Ｐゴシック" panose="020B0600070205080204" pitchFamily="50" charset="-128"/>
            </a:rPr>
            <a:t>・農林水産業費については、漁港施設機能増進事業（米の浦漁港）が事業完了により減となった一方で、定置・底曳網漁業振興対策事業（経営基盤強化支援：漁船建造）や農村地域防災減災事業（ため池ハザードマップ作成、廃ため池防災工事）の増などにより住民一人当たりのコストは増となった。また、全国平均、福井県平均、類似団体平均も大きく上回っている。</a:t>
          </a:r>
          <a:endParaRPr kumimoji="1" lang="en-US" altLang="ja-JP" sz="850">
            <a:latin typeface="ＭＳ Ｐゴシック" panose="020B0600070205080204" pitchFamily="50" charset="-128"/>
            <a:ea typeface="ＭＳ Ｐゴシック" panose="020B0600070205080204" pitchFamily="50" charset="-128"/>
          </a:endParaRPr>
        </a:p>
        <a:p>
          <a:r>
            <a:rPr kumimoji="1" lang="ja-JP" altLang="en-US" sz="850">
              <a:latin typeface="ＭＳ Ｐゴシック" panose="020B0600070205080204" pitchFamily="50" charset="-128"/>
              <a:ea typeface="ＭＳ Ｐゴシック" panose="020B0600070205080204" pitchFamily="50" charset="-128"/>
            </a:rPr>
            <a:t>・商工費については、町が観光立町を柱とした施策を展開してきたことから、公共施設管理公社や町観光連盟に対する運営補助金、商工観光施設の改修や維持管理経費などにより、全国平均、福井県平均、類似団体平均と比べると非常に高い額となっている。また、令和</a:t>
          </a:r>
          <a:r>
            <a:rPr kumimoji="1" lang="en-US" altLang="ja-JP" sz="850">
              <a:latin typeface="ＭＳ Ｐゴシック" panose="020B0600070205080204" pitchFamily="50" charset="-128"/>
              <a:ea typeface="ＭＳ Ｐゴシック" panose="020B0600070205080204" pitchFamily="50" charset="-128"/>
            </a:rPr>
            <a:t>2</a:t>
          </a:r>
          <a:r>
            <a:rPr kumimoji="1" lang="ja-JP" altLang="en-US" sz="850">
              <a:latin typeface="ＭＳ Ｐゴシック" panose="020B0600070205080204" pitchFamily="50" charset="-128"/>
              <a:ea typeface="ＭＳ Ｐゴシック" panose="020B0600070205080204" pitchFamily="50" charset="-128"/>
            </a:rPr>
            <a:t>年度は新型コロナウイルス感染症対策経費の増により大幅に増となった。</a:t>
          </a:r>
          <a:endParaRPr kumimoji="1" lang="en-US" altLang="ja-JP" sz="850">
            <a:latin typeface="ＭＳ Ｐゴシック" panose="020B0600070205080204" pitchFamily="50" charset="-128"/>
            <a:ea typeface="ＭＳ Ｐゴシック" panose="020B0600070205080204" pitchFamily="50" charset="-128"/>
          </a:endParaRPr>
        </a:p>
        <a:p>
          <a:r>
            <a:rPr kumimoji="1" lang="ja-JP" altLang="en-US" sz="850">
              <a:latin typeface="ＭＳ Ｐゴシック" panose="020B0600070205080204" pitchFamily="50" charset="-128"/>
              <a:ea typeface="ＭＳ Ｐゴシック" panose="020B0600070205080204" pitchFamily="50" charset="-128"/>
            </a:rPr>
            <a:t>・土木費については、</a:t>
          </a:r>
          <a:r>
            <a:rPr kumimoji="1" lang="en-US" altLang="ja-JP" sz="850">
              <a:latin typeface="ＭＳ Ｐゴシック" panose="020B0600070205080204" pitchFamily="50" charset="-128"/>
              <a:ea typeface="ＭＳ Ｐゴシック" panose="020B0600070205080204" pitchFamily="50" charset="-128"/>
            </a:rPr>
            <a:t>R3.1</a:t>
          </a:r>
          <a:r>
            <a:rPr kumimoji="1" lang="ja-JP" altLang="en-US" sz="850">
              <a:latin typeface="ＭＳ Ｐゴシック" panose="020B0600070205080204" pitchFamily="50" charset="-128"/>
              <a:ea typeface="ＭＳ Ｐゴシック" panose="020B0600070205080204" pitchFamily="50" charset="-128"/>
            </a:rPr>
            <a:t>豪雪の影響により除雪事業が大幅に増となったことや、上小川橋・下小川橋など橋りょう維持補修工事に伴う道路メンテナンス事業の増により、福井県平均は下回っているものの、全国平均、類似団体平均を大きく上回っている。</a:t>
          </a:r>
          <a:endParaRPr kumimoji="1" lang="en-US" altLang="ja-JP" sz="850">
            <a:latin typeface="ＭＳ Ｐゴシック" panose="020B0600070205080204" pitchFamily="50" charset="-128"/>
            <a:ea typeface="ＭＳ Ｐゴシック" panose="020B0600070205080204" pitchFamily="50" charset="-128"/>
          </a:endParaRPr>
        </a:p>
        <a:p>
          <a:r>
            <a:rPr kumimoji="1" lang="ja-JP" altLang="en-US" sz="850">
              <a:latin typeface="ＭＳ Ｐゴシック" panose="020B0600070205080204" pitchFamily="50" charset="-128"/>
              <a:ea typeface="ＭＳ Ｐゴシック" panose="020B0600070205080204" pitchFamily="50" charset="-128"/>
            </a:rPr>
            <a:t>・消防費については、鯖江・丹生消防組合分担金が公債費や投資的経費に充てる分担金の減により減となった一方で、新型コロナウイルス感染症対策用備品や消耗品の購入など新型コロナウイルス感染症対策事業が皆増となり、住民一人当たりの消防費も微増となった。消防費は鯖江・丹生消防組合分担金が費用の</a:t>
          </a:r>
          <a:r>
            <a:rPr kumimoji="1" lang="en-US" altLang="ja-JP" sz="850">
              <a:latin typeface="ＭＳ Ｐゴシック" panose="020B0600070205080204" pitchFamily="50" charset="-128"/>
              <a:ea typeface="ＭＳ Ｐゴシック" panose="020B0600070205080204" pitchFamily="50" charset="-128"/>
            </a:rPr>
            <a:t>9</a:t>
          </a:r>
          <a:r>
            <a:rPr kumimoji="1" lang="ja-JP" altLang="en-US" sz="850">
              <a:latin typeface="ＭＳ Ｐゴシック" panose="020B0600070205080204" pitchFamily="50" charset="-128"/>
              <a:ea typeface="ＭＳ Ｐゴシック" panose="020B0600070205080204" pitchFamily="50" charset="-128"/>
            </a:rPr>
            <a:t>割弱を占めているため、一部事務組合の事業内容も精査する必要がある。</a:t>
          </a:r>
          <a:endParaRPr kumimoji="1" lang="en-US" altLang="ja-JP" sz="850">
            <a:latin typeface="ＭＳ Ｐゴシック" panose="020B0600070205080204" pitchFamily="50" charset="-128"/>
            <a:ea typeface="ＭＳ Ｐゴシック" panose="020B0600070205080204" pitchFamily="50" charset="-128"/>
          </a:endParaRPr>
        </a:p>
        <a:p>
          <a:r>
            <a:rPr kumimoji="1" lang="ja-JP" altLang="en-US" sz="850">
              <a:latin typeface="ＭＳ Ｐゴシック" panose="020B0600070205080204" pitchFamily="50" charset="-128"/>
              <a:ea typeface="ＭＳ Ｐゴシック" panose="020B0600070205080204" pitchFamily="50" charset="-128"/>
            </a:rPr>
            <a:t>・公債費については、</a:t>
          </a:r>
          <a:r>
            <a:rPr kumimoji="1" lang="en-US" altLang="ja-JP" sz="850">
              <a:latin typeface="ＭＳ Ｐゴシック" panose="020B0600070205080204" pitchFamily="50" charset="-128"/>
              <a:ea typeface="ＭＳ Ｐゴシック" panose="020B0600070205080204" pitchFamily="50" charset="-128"/>
            </a:rPr>
            <a:t>H21</a:t>
          </a:r>
          <a:r>
            <a:rPr kumimoji="1" lang="ja-JP" altLang="en-US" sz="850">
              <a:latin typeface="ＭＳ Ｐゴシック" panose="020B0600070205080204" pitchFamily="50" charset="-128"/>
              <a:ea typeface="ＭＳ Ｐゴシック" panose="020B0600070205080204" pitchFamily="50" charset="-128"/>
            </a:rPr>
            <a:t>人工芝ホッケー場整備事業や</a:t>
          </a:r>
          <a:r>
            <a:rPr kumimoji="1" lang="en-US" altLang="ja-JP" sz="850">
              <a:latin typeface="ＭＳ Ｐゴシック" panose="020B0600070205080204" pitchFamily="50" charset="-128"/>
              <a:ea typeface="ＭＳ Ｐゴシック" panose="020B0600070205080204" pitchFamily="50" charset="-128"/>
            </a:rPr>
            <a:t>H21</a:t>
          </a:r>
          <a:r>
            <a:rPr kumimoji="1" lang="ja-JP" altLang="en-US" sz="850">
              <a:latin typeface="ＭＳ Ｐゴシック" panose="020B0600070205080204" pitchFamily="50" charset="-128"/>
              <a:ea typeface="ＭＳ Ｐゴシック" panose="020B0600070205080204" pitchFamily="50" charset="-128"/>
            </a:rPr>
            <a:t>鯖江・丹生消防組合丹生分署建設事業の償還が終了したことによる元利償還金の減により減少したが人口が減少したことで一人当たりの公債費は微増した。今後は近年実施している大型事業の元金償還が始まると、再度上昇することが見込まれるためプライマリーバランスを考慮した適切な起債が必要である。</a:t>
          </a:r>
          <a:endParaRPr kumimoji="1" lang="en-US" altLang="ja-JP" sz="850">
            <a:latin typeface="ＭＳ Ｐゴシック" panose="020B0600070205080204" pitchFamily="50" charset="-128"/>
            <a:ea typeface="ＭＳ Ｐゴシック" panose="020B0600070205080204" pitchFamily="50" charset="-128"/>
          </a:endParaRPr>
        </a:p>
        <a:p>
          <a:r>
            <a:rPr kumimoji="1" lang="ja-JP" altLang="en-US" sz="850">
              <a:latin typeface="ＭＳ Ｐゴシック" panose="020B0600070205080204" pitchFamily="50" charset="-128"/>
              <a:ea typeface="ＭＳ Ｐゴシック" panose="020B0600070205080204" pitchFamily="50" charset="-128"/>
            </a:rPr>
            <a:t>住民一人当たりにかかるコストは類似団体平均と比べると全ての項目で上位となっており、人口規模に応じた歳出規模に転換する必要がある。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福井県越前町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越前町は、自主財源が乏しく、標準財政規模に占める普通交付税の割合が高いため、標準財政規模の比率は、普通交付税の増減に左右されやすい。また、令和元年度で普通交付税の合併算定替の優遇措置が終了したため、令和</a:t>
          </a:r>
          <a:r>
            <a:rPr kumimoji="1" lang="en-US" altLang="ja-JP" sz="1000">
              <a:latin typeface="ＭＳ ゴシック" pitchFamily="49" charset="-128"/>
              <a:ea typeface="ＭＳ ゴシック" pitchFamily="49" charset="-128"/>
            </a:rPr>
            <a:t>2</a:t>
          </a:r>
          <a:r>
            <a:rPr kumimoji="1" lang="ja-JP" altLang="en-US" sz="1000">
              <a:latin typeface="ＭＳ ゴシック" pitchFamily="49" charset="-128"/>
              <a:ea typeface="ＭＳ ゴシック" pitchFamily="49" charset="-128"/>
            </a:rPr>
            <a:t>年度以降は大幅な財源不足が見込まれている。</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実質収支は黒字で推移し、財政調整基金の残高も県内市町の中でも多い方ではあるが、近年、実質単年度収支がマイナスで続いており、財源不足を財政調整基金の取崩しで賄っている状況である。</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また、近年は平成</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年</a:t>
          </a:r>
          <a:r>
            <a:rPr kumimoji="1" lang="en-US" altLang="ja-JP" sz="1000">
              <a:latin typeface="ＭＳ ゴシック" pitchFamily="49" charset="-128"/>
              <a:ea typeface="ＭＳ ゴシック" pitchFamily="49" charset="-128"/>
            </a:rPr>
            <a:t>7</a:t>
          </a:r>
          <a:r>
            <a:rPr kumimoji="1" lang="ja-JP" altLang="en-US" sz="1000">
              <a:latin typeface="ＭＳ ゴシック" pitchFamily="49" charset="-128"/>
              <a:ea typeface="ＭＳ ゴシック" pitchFamily="49" charset="-128"/>
            </a:rPr>
            <a:t>月豪雨や令和</a:t>
          </a:r>
          <a:r>
            <a:rPr kumimoji="1" lang="en-US" altLang="ja-JP" sz="1000">
              <a:latin typeface="ＭＳ ゴシック" pitchFamily="49" charset="-128"/>
              <a:ea typeface="ＭＳ ゴシック" pitchFamily="49" charset="-128"/>
            </a:rPr>
            <a:t>3</a:t>
          </a:r>
          <a:r>
            <a:rPr kumimoji="1" lang="ja-JP" altLang="en-US" sz="1000">
              <a:latin typeface="ＭＳ ゴシック" pitchFamily="49" charset="-128"/>
              <a:ea typeface="ＭＳ ゴシック" pitchFamily="49" charset="-128"/>
            </a:rPr>
            <a:t>年</a:t>
          </a:r>
          <a:r>
            <a:rPr kumimoji="1" lang="en-US" altLang="ja-JP" sz="1000">
              <a:latin typeface="ＭＳ ゴシック" pitchFamily="49" charset="-128"/>
              <a:ea typeface="ＭＳ ゴシック" pitchFamily="49" charset="-128"/>
            </a:rPr>
            <a:t>1</a:t>
          </a:r>
          <a:r>
            <a:rPr kumimoji="1" lang="ja-JP" altLang="en-US" sz="1000">
              <a:latin typeface="ＭＳ ゴシック" pitchFamily="49" charset="-128"/>
              <a:ea typeface="ＭＳ ゴシック" pitchFamily="49" charset="-128"/>
            </a:rPr>
            <a:t>月豪雪など災害が多発しており、災害への対応や、新型コロナウイルス感染症への対応など、突発的な財政需要に対応するため、財政調整基金残高は適切な水準を維持しつつ、計画的に事業を実施するなど、健全で持続可能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福井県越前町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令和</a:t>
          </a:r>
          <a:r>
            <a:rPr kumimoji="1" lang="en-US" altLang="ja-JP" sz="1050">
              <a:latin typeface="ＭＳ ゴシック" pitchFamily="49" charset="-128"/>
              <a:ea typeface="ＭＳ ゴシック" pitchFamily="49" charset="-128"/>
            </a:rPr>
            <a:t>2</a:t>
          </a:r>
          <a:r>
            <a:rPr kumimoji="1" lang="ja-JP" altLang="en-US" sz="1050">
              <a:latin typeface="ＭＳ ゴシック" pitchFamily="49" charset="-128"/>
              <a:ea typeface="ＭＳ ゴシック" pitchFamily="49" charset="-128"/>
            </a:rPr>
            <a:t>年度決算では、全ての会計において黒字となっている。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病院事業会計、介護保険事業特別会計、国民健康保険事業特別会計においては、制度の変遷を注視しながら、一般会計における健診事業や予防事業などを推進し、医療費の増大を圧縮し、経費の節減に努める。</a:t>
          </a:r>
        </a:p>
        <a:p>
          <a:r>
            <a:rPr kumimoji="1" lang="ja-JP" altLang="en-US" sz="1050">
              <a:latin typeface="ＭＳ ゴシック" pitchFamily="49" charset="-128"/>
              <a:ea typeface="ＭＳ ゴシック" pitchFamily="49" charset="-128"/>
            </a:rPr>
            <a:t>　上水道事業会計、簡易水道事業特別会計、公共下水道事業特別会計、集落排水事業特別会計においては、今後、施設の老朽化や設備の経年劣化に伴う更新整備や維持管理経費の負担が課題となっているが、設備管理の包括的民間委託などの経費削減対策を検討し、効率的な公営企業の運営に努める。</a:t>
          </a:r>
        </a:p>
        <a:p>
          <a:r>
            <a:rPr kumimoji="1" lang="ja-JP" altLang="en-US" sz="1050">
              <a:latin typeface="ＭＳ ゴシック" pitchFamily="49" charset="-128"/>
              <a:ea typeface="ＭＳ ゴシック" pitchFamily="49" charset="-128"/>
            </a:rPr>
            <a:t>　また、簡易水道事業特別会計、公共下水道事業特別会計、集落排水事業特別会計については、令和</a:t>
          </a:r>
          <a:r>
            <a:rPr kumimoji="1" lang="en-US" altLang="ja-JP" sz="1050">
              <a:latin typeface="ＭＳ ゴシック" pitchFamily="49" charset="-128"/>
              <a:ea typeface="ＭＳ ゴシック" pitchFamily="49" charset="-128"/>
            </a:rPr>
            <a:t>5</a:t>
          </a:r>
          <a:r>
            <a:rPr kumimoji="1" lang="ja-JP" altLang="en-US" sz="1050">
              <a:latin typeface="ＭＳ ゴシック" pitchFamily="49" charset="-128"/>
              <a:ea typeface="ＭＳ ゴシック" pitchFamily="49" charset="-128"/>
            </a:rPr>
            <a:t>年度までに法適用企業に移行することから、整備することで得られる固定資産台帳の情報を基に将来必要となる施設設備更新経費や維持管理経費を適切に見込むなど、インフラ長寿命化計画（個別施設計画）を着実に実施し効果的な維持管理に努める。</a:t>
          </a:r>
        </a:p>
        <a:p>
          <a:endParaRPr kumimoji="1" lang="ja-JP" altLang="en-US" sz="105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BN8" sqref="BN8:BU8"/>
    </sheetView>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2">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18518202</v>
      </c>
      <c r="BO4" s="464"/>
      <c r="BP4" s="464"/>
      <c r="BQ4" s="464"/>
      <c r="BR4" s="464"/>
      <c r="BS4" s="464"/>
      <c r="BT4" s="464"/>
      <c r="BU4" s="465"/>
      <c r="BV4" s="463">
        <v>14356348</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8</v>
      </c>
      <c r="CU4" s="648"/>
      <c r="CV4" s="648"/>
      <c r="CW4" s="648"/>
      <c r="CX4" s="648"/>
      <c r="CY4" s="648"/>
      <c r="CZ4" s="648"/>
      <c r="DA4" s="649"/>
      <c r="DB4" s="647">
        <v>8.1</v>
      </c>
      <c r="DC4" s="648"/>
      <c r="DD4" s="648"/>
      <c r="DE4" s="648"/>
      <c r="DF4" s="648"/>
      <c r="DG4" s="648"/>
      <c r="DH4" s="648"/>
      <c r="DI4" s="649"/>
      <c r="DJ4" s="186"/>
      <c r="DK4" s="186"/>
      <c r="DL4" s="186"/>
      <c r="DM4" s="186"/>
      <c r="DN4" s="186"/>
      <c r="DO4" s="186"/>
    </row>
    <row r="5" spans="1:119" ht="18.75" customHeight="1" x14ac:dyDescent="0.2">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17836686</v>
      </c>
      <c r="BO5" s="469"/>
      <c r="BP5" s="469"/>
      <c r="BQ5" s="469"/>
      <c r="BR5" s="469"/>
      <c r="BS5" s="469"/>
      <c r="BT5" s="469"/>
      <c r="BU5" s="470"/>
      <c r="BV5" s="468">
        <v>13626076</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97.6</v>
      </c>
      <c r="CU5" s="439"/>
      <c r="CV5" s="439"/>
      <c r="CW5" s="439"/>
      <c r="CX5" s="439"/>
      <c r="CY5" s="439"/>
      <c r="CZ5" s="439"/>
      <c r="DA5" s="440"/>
      <c r="DB5" s="438">
        <v>98.7</v>
      </c>
      <c r="DC5" s="439"/>
      <c r="DD5" s="439"/>
      <c r="DE5" s="439"/>
      <c r="DF5" s="439"/>
      <c r="DG5" s="439"/>
      <c r="DH5" s="439"/>
      <c r="DI5" s="440"/>
      <c r="DJ5" s="186"/>
      <c r="DK5" s="186"/>
      <c r="DL5" s="186"/>
      <c r="DM5" s="186"/>
      <c r="DN5" s="186"/>
      <c r="DO5" s="186"/>
    </row>
    <row r="6" spans="1:119" ht="18.75" customHeight="1" x14ac:dyDescent="0.2">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681516</v>
      </c>
      <c r="BO6" s="469"/>
      <c r="BP6" s="469"/>
      <c r="BQ6" s="469"/>
      <c r="BR6" s="469"/>
      <c r="BS6" s="469"/>
      <c r="BT6" s="469"/>
      <c r="BU6" s="470"/>
      <c r="BV6" s="468">
        <v>730272</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101.2</v>
      </c>
      <c r="CU6" s="622"/>
      <c r="CV6" s="622"/>
      <c r="CW6" s="622"/>
      <c r="CX6" s="622"/>
      <c r="CY6" s="622"/>
      <c r="CZ6" s="622"/>
      <c r="DA6" s="623"/>
      <c r="DB6" s="621">
        <v>101.9</v>
      </c>
      <c r="DC6" s="622"/>
      <c r="DD6" s="622"/>
      <c r="DE6" s="622"/>
      <c r="DF6" s="622"/>
      <c r="DG6" s="622"/>
      <c r="DH6" s="622"/>
      <c r="DI6" s="623"/>
      <c r="DJ6" s="186"/>
      <c r="DK6" s="186"/>
      <c r="DL6" s="186"/>
      <c r="DM6" s="186"/>
      <c r="DN6" s="186"/>
      <c r="DO6" s="186"/>
    </row>
    <row r="7" spans="1:119" ht="18.75" customHeight="1" x14ac:dyDescent="0.2">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71610</v>
      </c>
      <c r="BO7" s="469"/>
      <c r="BP7" s="469"/>
      <c r="BQ7" s="469"/>
      <c r="BR7" s="469"/>
      <c r="BS7" s="469"/>
      <c r="BT7" s="469"/>
      <c r="BU7" s="470"/>
      <c r="BV7" s="468">
        <v>129445</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7663352</v>
      </c>
      <c r="CU7" s="469"/>
      <c r="CV7" s="469"/>
      <c r="CW7" s="469"/>
      <c r="CX7" s="469"/>
      <c r="CY7" s="469"/>
      <c r="CZ7" s="469"/>
      <c r="DA7" s="470"/>
      <c r="DB7" s="468">
        <v>7445088</v>
      </c>
      <c r="DC7" s="469"/>
      <c r="DD7" s="469"/>
      <c r="DE7" s="469"/>
      <c r="DF7" s="469"/>
      <c r="DG7" s="469"/>
      <c r="DH7" s="469"/>
      <c r="DI7" s="470"/>
      <c r="DJ7" s="186"/>
      <c r="DK7" s="186"/>
      <c r="DL7" s="186"/>
      <c r="DM7" s="186"/>
      <c r="DN7" s="186"/>
      <c r="DO7" s="186"/>
    </row>
    <row r="8" spans="1:119" ht="18.75" customHeight="1" thickBot="1" x14ac:dyDescent="0.25">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609906</v>
      </c>
      <c r="BO8" s="469"/>
      <c r="BP8" s="469"/>
      <c r="BQ8" s="469"/>
      <c r="BR8" s="469"/>
      <c r="BS8" s="469"/>
      <c r="BT8" s="469"/>
      <c r="BU8" s="470"/>
      <c r="BV8" s="468">
        <v>600827</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0.34</v>
      </c>
      <c r="CU8" s="582"/>
      <c r="CV8" s="582"/>
      <c r="CW8" s="582"/>
      <c r="CX8" s="582"/>
      <c r="CY8" s="582"/>
      <c r="CZ8" s="582"/>
      <c r="DA8" s="583"/>
      <c r="DB8" s="581">
        <v>0.34</v>
      </c>
      <c r="DC8" s="582"/>
      <c r="DD8" s="582"/>
      <c r="DE8" s="582"/>
      <c r="DF8" s="582"/>
      <c r="DG8" s="582"/>
      <c r="DH8" s="582"/>
      <c r="DI8" s="583"/>
      <c r="DJ8" s="186"/>
      <c r="DK8" s="186"/>
      <c r="DL8" s="186"/>
      <c r="DM8" s="186"/>
      <c r="DN8" s="186"/>
      <c r="DO8" s="186"/>
    </row>
    <row r="9" spans="1:119" ht="18.75" customHeight="1" thickBot="1" x14ac:dyDescent="0.25">
      <c r="A9" s="187"/>
      <c r="B9" s="610" t="s">
        <v>112</v>
      </c>
      <c r="C9" s="611"/>
      <c r="D9" s="611"/>
      <c r="E9" s="611"/>
      <c r="F9" s="611"/>
      <c r="G9" s="611"/>
      <c r="H9" s="611"/>
      <c r="I9" s="611"/>
      <c r="J9" s="611"/>
      <c r="K9" s="531"/>
      <c r="L9" s="612" t="s">
        <v>113</v>
      </c>
      <c r="M9" s="613"/>
      <c r="N9" s="613"/>
      <c r="O9" s="613"/>
      <c r="P9" s="613"/>
      <c r="Q9" s="614"/>
      <c r="R9" s="615">
        <v>20118</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116</v>
      </c>
      <c r="AV9" s="526"/>
      <c r="AW9" s="526"/>
      <c r="AX9" s="526"/>
      <c r="AY9" s="448" t="s">
        <v>117</v>
      </c>
      <c r="AZ9" s="449"/>
      <c r="BA9" s="449"/>
      <c r="BB9" s="449"/>
      <c r="BC9" s="449"/>
      <c r="BD9" s="449"/>
      <c r="BE9" s="449"/>
      <c r="BF9" s="449"/>
      <c r="BG9" s="449"/>
      <c r="BH9" s="449"/>
      <c r="BI9" s="449"/>
      <c r="BJ9" s="449"/>
      <c r="BK9" s="449"/>
      <c r="BL9" s="449"/>
      <c r="BM9" s="450"/>
      <c r="BN9" s="468">
        <v>9079</v>
      </c>
      <c r="BO9" s="469"/>
      <c r="BP9" s="469"/>
      <c r="BQ9" s="469"/>
      <c r="BR9" s="469"/>
      <c r="BS9" s="469"/>
      <c r="BT9" s="469"/>
      <c r="BU9" s="470"/>
      <c r="BV9" s="468">
        <v>-58744</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10.9</v>
      </c>
      <c r="CU9" s="439"/>
      <c r="CV9" s="439"/>
      <c r="CW9" s="439"/>
      <c r="CX9" s="439"/>
      <c r="CY9" s="439"/>
      <c r="CZ9" s="439"/>
      <c r="DA9" s="440"/>
      <c r="DB9" s="438">
        <v>11.8</v>
      </c>
      <c r="DC9" s="439"/>
      <c r="DD9" s="439"/>
      <c r="DE9" s="439"/>
      <c r="DF9" s="439"/>
      <c r="DG9" s="439"/>
      <c r="DH9" s="439"/>
      <c r="DI9" s="440"/>
      <c r="DJ9" s="186"/>
      <c r="DK9" s="186"/>
      <c r="DL9" s="186"/>
      <c r="DM9" s="186"/>
      <c r="DN9" s="186"/>
      <c r="DO9" s="186"/>
    </row>
    <row r="10" spans="1:119" ht="18.75" customHeight="1" thickBot="1" x14ac:dyDescent="0.25">
      <c r="A10" s="187"/>
      <c r="B10" s="610"/>
      <c r="C10" s="611"/>
      <c r="D10" s="611"/>
      <c r="E10" s="611"/>
      <c r="F10" s="611"/>
      <c r="G10" s="611"/>
      <c r="H10" s="611"/>
      <c r="I10" s="611"/>
      <c r="J10" s="611"/>
      <c r="K10" s="531"/>
      <c r="L10" s="441" t="s">
        <v>119</v>
      </c>
      <c r="M10" s="442"/>
      <c r="N10" s="442"/>
      <c r="O10" s="442"/>
      <c r="P10" s="442"/>
      <c r="Q10" s="443"/>
      <c r="R10" s="444">
        <v>21538</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121</v>
      </c>
      <c r="AV10" s="526"/>
      <c r="AW10" s="526"/>
      <c r="AX10" s="526"/>
      <c r="AY10" s="448" t="s">
        <v>122</v>
      </c>
      <c r="AZ10" s="449"/>
      <c r="BA10" s="449"/>
      <c r="BB10" s="449"/>
      <c r="BC10" s="449"/>
      <c r="BD10" s="449"/>
      <c r="BE10" s="449"/>
      <c r="BF10" s="449"/>
      <c r="BG10" s="449"/>
      <c r="BH10" s="449"/>
      <c r="BI10" s="449"/>
      <c r="BJ10" s="449"/>
      <c r="BK10" s="449"/>
      <c r="BL10" s="449"/>
      <c r="BM10" s="450"/>
      <c r="BN10" s="468">
        <v>303403</v>
      </c>
      <c r="BO10" s="469"/>
      <c r="BP10" s="469"/>
      <c r="BQ10" s="469"/>
      <c r="BR10" s="469"/>
      <c r="BS10" s="469"/>
      <c r="BT10" s="469"/>
      <c r="BU10" s="470"/>
      <c r="BV10" s="468">
        <v>336447</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116</v>
      </c>
      <c r="AV11" s="526"/>
      <c r="AW11" s="526"/>
      <c r="AX11" s="526"/>
      <c r="AY11" s="448" t="s">
        <v>127</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2">
      <c r="A12" s="187"/>
      <c r="B12" s="584" t="s">
        <v>130</v>
      </c>
      <c r="C12" s="585"/>
      <c r="D12" s="585"/>
      <c r="E12" s="585"/>
      <c r="F12" s="585"/>
      <c r="G12" s="585"/>
      <c r="H12" s="585"/>
      <c r="I12" s="585"/>
      <c r="J12" s="585"/>
      <c r="K12" s="586"/>
      <c r="L12" s="593" t="s">
        <v>131</v>
      </c>
      <c r="M12" s="594"/>
      <c r="N12" s="594"/>
      <c r="O12" s="594"/>
      <c r="P12" s="594"/>
      <c r="Q12" s="595"/>
      <c r="R12" s="596">
        <v>20940</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94</v>
      </c>
      <c r="AV12" s="526"/>
      <c r="AW12" s="526"/>
      <c r="AX12" s="526"/>
      <c r="AY12" s="448" t="s">
        <v>135</v>
      </c>
      <c r="AZ12" s="449"/>
      <c r="BA12" s="449"/>
      <c r="BB12" s="449"/>
      <c r="BC12" s="449"/>
      <c r="BD12" s="449"/>
      <c r="BE12" s="449"/>
      <c r="BF12" s="449"/>
      <c r="BG12" s="449"/>
      <c r="BH12" s="449"/>
      <c r="BI12" s="449"/>
      <c r="BJ12" s="449"/>
      <c r="BK12" s="449"/>
      <c r="BL12" s="449"/>
      <c r="BM12" s="450"/>
      <c r="BN12" s="468">
        <v>621780</v>
      </c>
      <c r="BO12" s="469"/>
      <c r="BP12" s="469"/>
      <c r="BQ12" s="469"/>
      <c r="BR12" s="469"/>
      <c r="BS12" s="469"/>
      <c r="BT12" s="469"/>
      <c r="BU12" s="470"/>
      <c r="BV12" s="468">
        <v>489393</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129</v>
      </c>
      <c r="CU12" s="582"/>
      <c r="CV12" s="582"/>
      <c r="CW12" s="582"/>
      <c r="CX12" s="582"/>
      <c r="CY12" s="582"/>
      <c r="CZ12" s="582"/>
      <c r="DA12" s="583"/>
      <c r="DB12" s="581" t="s">
        <v>137</v>
      </c>
      <c r="DC12" s="582"/>
      <c r="DD12" s="582"/>
      <c r="DE12" s="582"/>
      <c r="DF12" s="582"/>
      <c r="DG12" s="582"/>
      <c r="DH12" s="582"/>
      <c r="DI12" s="583"/>
      <c r="DJ12" s="186"/>
      <c r="DK12" s="186"/>
      <c r="DL12" s="186"/>
      <c r="DM12" s="186"/>
      <c r="DN12" s="186"/>
      <c r="DO12" s="186"/>
    </row>
    <row r="13" spans="1:119" ht="18.75" customHeight="1" x14ac:dyDescent="0.2">
      <c r="A13" s="187"/>
      <c r="B13" s="587"/>
      <c r="C13" s="588"/>
      <c r="D13" s="588"/>
      <c r="E13" s="588"/>
      <c r="F13" s="588"/>
      <c r="G13" s="588"/>
      <c r="H13" s="588"/>
      <c r="I13" s="588"/>
      <c r="J13" s="588"/>
      <c r="K13" s="589"/>
      <c r="L13" s="197"/>
      <c r="M13" s="568" t="s">
        <v>138</v>
      </c>
      <c r="N13" s="569"/>
      <c r="O13" s="569"/>
      <c r="P13" s="569"/>
      <c r="Q13" s="570"/>
      <c r="R13" s="571">
        <v>20720</v>
      </c>
      <c r="S13" s="572"/>
      <c r="T13" s="572"/>
      <c r="U13" s="572"/>
      <c r="V13" s="573"/>
      <c r="W13" s="559" t="s">
        <v>139</v>
      </c>
      <c r="X13" s="481"/>
      <c r="Y13" s="481"/>
      <c r="Z13" s="481"/>
      <c r="AA13" s="481"/>
      <c r="AB13" s="482"/>
      <c r="AC13" s="444">
        <v>785</v>
      </c>
      <c r="AD13" s="445"/>
      <c r="AE13" s="445"/>
      <c r="AF13" s="445"/>
      <c r="AG13" s="446"/>
      <c r="AH13" s="444">
        <v>815</v>
      </c>
      <c r="AI13" s="445"/>
      <c r="AJ13" s="445"/>
      <c r="AK13" s="445"/>
      <c r="AL13" s="447"/>
      <c r="AM13" s="537" t="s">
        <v>140</v>
      </c>
      <c r="AN13" s="442"/>
      <c r="AO13" s="442"/>
      <c r="AP13" s="442"/>
      <c r="AQ13" s="442"/>
      <c r="AR13" s="442"/>
      <c r="AS13" s="442"/>
      <c r="AT13" s="443"/>
      <c r="AU13" s="525" t="s">
        <v>141</v>
      </c>
      <c r="AV13" s="526"/>
      <c r="AW13" s="526"/>
      <c r="AX13" s="526"/>
      <c r="AY13" s="448" t="s">
        <v>142</v>
      </c>
      <c r="AZ13" s="449"/>
      <c r="BA13" s="449"/>
      <c r="BB13" s="449"/>
      <c r="BC13" s="449"/>
      <c r="BD13" s="449"/>
      <c r="BE13" s="449"/>
      <c r="BF13" s="449"/>
      <c r="BG13" s="449"/>
      <c r="BH13" s="449"/>
      <c r="BI13" s="449"/>
      <c r="BJ13" s="449"/>
      <c r="BK13" s="449"/>
      <c r="BL13" s="449"/>
      <c r="BM13" s="450"/>
      <c r="BN13" s="468">
        <v>-309298</v>
      </c>
      <c r="BO13" s="469"/>
      <c r="BP13" s="469"/>
      <c r="BQ13" s="469"/>
      <c r="BR13" s="469"/>
      <c r="BS13" s="469"/>
      <c r="BT13" s="469"/>
      <c r="BU13" s="470"/>
      <c r="BV13" s="468">
        <v>-211690</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9.4</v>
      </c>
      <c r="CU13" s="439"/>
      <c r="CV13" s="439"/>
      <c r="CW13" s="439"/>
      <c r="CX13" s="439"/>
      <c r="CY13" s="439"/>
      <c r="CZ13" s="439"/>
      <c r="DA13" s="440"/>
      <c r="DB13" s="438">
        <v>9.1</v>
      </c>
      <c r="DC13" s="439"/>
      <c r="DD13" s="439"/>
      <c r="DE13" s="439"/>
      <c r="DF13" s="439"/>
      <c r="DG13" s="439"/>
      <c r="DH13" s="439"/>
      <c r="DI13" s="440"/>
      <c r="DJ13" s="186"/>
      <c r="DK13" s="186"/>
      <c r="DL13" s="186"/>
      <c r="DM13" s="186"/>
      <c r="DN13" s="186"/>
      <c r="DO13" s="186"/>
    </row>
    <row r="14" spans="1:119" ht="18.75" customHeight="1" thickBot="1" x14ac:dyDescent="0.25">
      <c r="A14" s="187"/>
      <c r="B14" s="587"/>
      <c r="C14" s="588"/>
      <c r="D14" s="588"/>
      <c r="E14" s="588"/>
      <c r="F14" s="588"/>
      <c r="G14" s="588"/>
      <c r="H14" s="588"/>
      <c r="I14" s="588"/>
      <c r="J14" s="588"/>
      <c r="K14" s="589"/>
      <c r="L14" s="561" t="s">
        <v>144</v>
      </c>
      <c r="M14" s="605"/>
      <c r="N14" s="605"/>
      <c r="O14" s="605"/>
      <c r="P14" s="605"/>
      <c r="Q14" s="606"/>
      <c r="R14" s="571">
        <v>21322</v>
      </c>
      <c r="S14" s="572"/>
      <c r="T14" s="572"/>
      <c r="U14" s="572"/>
      <c r="V14" s="573"/>
      <c r="W14" s="574"/>
      <c r="X14" s="484"/>
      <c r="Y14" s="484"/>
      <c r="Z14" s="484"/>
      <c r="AA14" s="484"/>
      <c r="AB14" s="485"/>
      <c r="AC14" s="564">
        <v>7.1</v>
      </c>
      <c r="AD14" s="565"/>
      <c r="AE14" s="565"/>
      <c r="AF14" s="565"/>
      <c r="AG14" s="566"/>
      <c r="AH14" s="564">
        <v>7.1</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v>25.9</v>
      </c>
      <c r="CU14" s="576"/>
      <c r="CV14" s="576"/>
      <c r="CW14" s="576"/>
      <c r="CX14" s="576"/>
      <c r="CY14" s="576"/>
      <c r="CZ14" s="576"/>
      <c r="DA14" s="577"/>
      <c r="DB14" s="575">
        <v>16.2</v>
      </c>
      <c r="DC14" s="576"/>
      <c r="DD14" s="576"/>
      <c r="DE14" s="576"/>
      <c r="DF14" s="576"/>
      <c r="DG14" s="576"/>
      <c r="DH14" s="576"/>
      <c r="DI14" s="577"/>
      <c r="DJ14" s="186"/>
      <c r="DK14" s="186"/>
      <c r="DL14" s="186"/>
      <c r="DM14" s="186"/>
      <c r="DN14" s="186"/>
      <c r="DO14" s="186"/>
    </row>
    <row r="15" spans="1:119" ht="18.75" customHeight="1" x14ac:dyDescent="0.2">
      <c r="A15" s="187"/>
      <c r="B15" s="587"/>
      <c r="C15" s="588"/>
      <c r="D15" s="588"/>
      <c r="E15" s="588"/>
      <c r="F15" s="588"/>
      <c r="G15" s="588"/>
      <c r="H15" s="588"/>
      <c r="I15" s="588"/>
      <c r="J15" s="588"/>
      <c r="K15" s="589"/>
      <c r="L15" s="197"/>
      <c r="M15" s="568" t="s">
        <v>138</v>
      </c>
      <c r="N15" s="569"/>
      <c r="O15" s="569"/>
      <c r="P15" s="569"/>
      <c r="Q15" s="570"/>
      <c r="R15" s="571">
        <v>21076</v>
      </c>
      <c r="S15" s="572"/>
      <c r="T15" s="572"/>
      <c r="U15" s="572"/>
      <c r="V15" s="573"/>
      <c r="W15" s="559" t="s">
        <v>146</v>
      </c>
      <c r="X15" s="481"/>
      <c r="Y15" s="481"/>
      <c r="Z15" s="481"/>
      <c r="AA15" s="481"/>
      <c r="AB15" s="482"/>
      <c r="AC15" s="444">
        <v>3984</v>
      </c>
      <c r="AD15" s="445"/>
      <c r="AE15" s="445"/>
      <c r="AF15" s="445"/>
      <c r="AG15" s="446"/>
      <c r="AH15" s="444">
        <v>4372</v>
      </c>
      <c r="AI15" s="445"/>
      <c r="AJ15" s="445"/>
      <c r="AK15" s="445"/>
      <c r="AL15" s="447"/>
      <c r="AM15" s="537"/>
      <c r="AN15" s="442"/>
      <c r="AO15" s="442"/>
      <c r="AP15" s="442"/>
      <c r="AQ15" s="442"/>
      <c r="AR15" s="442"/>
      <c r="AS15" s="442"/>
      <c r="AT15" s="443"/>
      <c r="AU15" s="525"/>
      <c r="AV15" s="526"/>
      <c r="AW15" s="526"/>
      <c r="AX15" s="526"/>
      <c r="AY15" s="460" t="s">
        <v>147</v>
      </c>
      <c r="AZ15" s="461"/>
      <c r="BA15" s="461"/>
      <c r="BB15" s="461"/>
      <c r="BC15" s="461"/>
      <c r="BD15" s="461"/>
      <c r="BE15" s="461"/>
      <c r="BF15" s="461"/>
      <c r="BG15" s="461"/>
      <c r="BH15" s="461"/>
      <c r="BI15" s="461"/>
      <c r="BJ15" s="461"/>
      <c r="BK15" s="461"/>
      <c r="BL15" s="461"/>
      <c r="BM15" s="462"/>
      <c r="BN15" s="463">
        <v>2328973</v>
      </c>
      <c r="BO15" s="464"/>
      <c r="BP15" s="464"/>
      <c r="BQ15" s="464"/>
      <c r="BR15" s="464"/>
      <c r="BS15" s="464"/>
      <c r="BT15" s="464"/>
      <c r="BU15" s="465"/>
      <c r="BV15" s="463">
        <v>2235690</v>
      </c>
      <c r="BW15" s="464"/>
      <c r="BX15" s="464"/>
      <c r="BY15" s="464"/>
      <c r="BZ15" s="464"/>
      <c r="CA15" s="464"/>
      <c r="CB15" s="464"/>
      <c r="CC15" s="465"/>
      <c r="CD15" s="578" t="s">
        <v>148</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7"/>
      <c r="C16" s="588"/>
      <c r="D16" s="588"/>
      <c r="E16" s="588"/>
      <c r="F16" s="588"/>
      <c r="G16" s="588"/>
      <c r="H16" s="588"/>
      <c r="I16" s="588"/>
      <c r="J16" s="588"/>
      <c r="K16" s="589"/>
      <c r="L16" s="561" t="s">
        <v>149</v>
      </c>
      <c r="M16" s="562"/>
      <c r="N16" s="562"/>
      <c r="O16" s="562"/>
      <c r="P16" s="562"/>
      <c r="Q16" s="563"/>
      <c r="R16" s="556" t="s">
        <v>150</v>
      </c>
      <c r="S16" s="557"/>
      <c r="T16" s="557"/>
      <c r="U16" s="557"/>
      <c r="V16" s="558"/>
      <c r="W16" s="574"/>
      <c r="X16" s="484"/>
      <c r="Y16" s="484"/>
      <c r="Z16" s="484"/>
      <c r="AA16" s="484"/>
      <c r="AB16" s="485"/>
      <c r="AC16" s="564">
        <v>36.1</v>
      </c>
      <c r="AD16" s="565"/>
      <c r="AE16" s="565"/>
      <c r="AF16" s="565"/>
      <c r="AG16" s="566"/>
      <c r="AH16" s="564">
        <v>37.799999999999997</v>
      </c>
      <c r="AI16" s="565"/>
      <c r="AJ16" s="565"/>
      <c r="AK16" s="565"/>
      <c r="AL16" s="567"/>
      <c r="AM16" s="537"/>
      <c r="AN16" s="442"/>
      <c r="AO16" s="442"/>
      <c r="AP16" s="442"/>
      <c r="AQ16" s="442"/>
      <c r="AR16" s="442"/>
      <c r="AS16" s="442"/>
      <c r="AT16" s="443"/>
      <c r="AU16" s="525"/>
      <c r="AV16" s="526"/>
      <c r="AW16" s="526"/>
      <c r="AX16" s="526"/>
      <c r="AY16" s="448" t="s">
        <v>151</v>
      </c>
      <c r="AZ16" s="449"/>
      <c r="BA16" s="449"/>
      <c r="BB16" s="449"/>
      <c r="BC16" s="449"/>
      <c r="BD16" s="449"/>
      <c r="BE16" s="449"/>
      <c r="BF16" s="449"/>
      <c r="BG16" s="449"/>
      <c r="BH16" s="449"/>
      <c r="BI16" s="449"/>
      <c r="BJ16" s="449"/>
      <c r="BK16" s="449"/>
      <c r="BL16" s="449"/>
      <c r="BM16" s="450"/>
      <c r="BN16" s="468">
        <v>6841221</v>
      </c>
      <c r="BO16" s="469"/>
      <c r="BP16" s="469"/>
      <c r="BQ16" s="469"/>
      <c r="BR16" s="469"/>
      <c r="BS16" s="469"/>
      <c r="BT16" s="469"/>
      <c r="BU16" s="470"/>
      <c r="BV16" s="468">
        <v>6549334</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5">
      <c r="A17" s="187"/>
      <c r="B17" s="590"/>
      <c r="C17" s="591"/>
      <c r="D17" s="591"/>
      <c r="E17" s="591"/>
      <c r="F17" s="591"/>
      <c r="G17" s="591"/>
      <c r="H17" s="591"/>
      <c r="I17" s="591"/>
      <c r="J17" s="591"/>
      <c r="K17" s="592"/>
      <c r="L17" s="202"/>
      <c r="M17" s="553" t="s">
        <v>152</v>
      </c>
      <c r="N17" s="554"/>
      <c r="O17" s="554"/>
      <c r="P17" s="554"/>
      <c r="Q17" s="555"/>
      <c r="R17" s="556" t="s">
        <v>153</v>
      </c>
      <c r="S17" s="557"/>
      <c r="T17" s="557"/>
      <c r="U17" s="557"/>
      <c r="V17" s="558"/>
      <c r="W17" s="559" t="s">
        <v>154</v>
      </c>
      <c r="X17" s="481"/>
      <c r="Y17" s="481"/>
      <c r="Z17" s="481"/>
      <c r="AA17" s="481"/>
      <c r="AB17" s="482"/>
      <c r="AC17" s="444">
        <v>6263</v>
      </c>
      <c r="AD17" s="445"/>
      <c r="AE17" s="445"/>
      <c r="AF17" s="445"/>
      <c r="AG17" s="446"/>
      <c r="AH17" s="444">
        <v>6365</v>
      </c>
      <c r="AI17" s="445"/>
      <c r="AJ17" s="445"/>
      <c r="AK17" s="445"/>
      <c r="AL17" s="447"/>
      <c r="AM17" s="537"/>
      <c r="AN17" s="442"/>
      <c r="AO17" s="442"/>
      <c r="AP17" s="442"/>
      <c r="AQ17" s="442"/>
      <c r="AR17" s="442"/>
      <c r="AS17" s="442"/>
      <c r="AT17" s="443"/>
      <c r="AU17" s="525"/>
      <c r="AV17" s="526"/>
      <c r="AW17" s="526"/>
      <c r="AX17" s="526"/>
      <c r="AY17" s="448" t="s">
        <v>155</v>
      </c>
      <c r="AZ17" s="449"/>
      <c r="BA17" s="449"/>
      <c r="BB17" s="449"/>
      <c r="BC17" s="449"/>
      <c r="BD17" s="449"/>
      <c r="BE17" s="449"/>
      <c r="BF17" s="449"/>
      <c r="BG17" s="449"/>
      <c r="BH17" s="449"/>
      <c r="BI17" s="449"/>
      <c r="BJ17" s="449"/>
      <c r="BK17" s="449"/>
      <c r="BL17" s="449"/>
      <c r="BM17" s="450"/>
      <c r="BN17" s="468">
        <v>2892681</v>
      </c>
      <c r="BO17" s="469"/>
      <c r="BP17" s="469"/>
      <c r="BQ17" s="469"/>
      <c r="BR17" s="469"/>
      <c r="BS17" s="469"/>
      <c r="BT17" s="469"/>
      <c r="BU17" s="470"/>
      <c r="BV17" s="468">
        <v>2799819</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5">
      <c r="A18" s="187"/>
      <c r="B18" s="530" t="s">
        <v>156</v>
      </c>
      <c r="C18" s="531"/>
      <c r="D18" s="531"/>
      <c r="E18" s="532"/>
      <c r="F18" s="532"/>
      <c r="G18" s="532"/>
      <c r="H18" s="532"/>
      <c r="I18" s="532"/>
      <c r="J18" s="532"/>
      <c r="K18" s="532"/>
      <c r="L18" s="533">
        <v>153.15</v>
      </c>
      <c r="M18" s="533"/>
      <c r="N18" s="533"/>
      <c r="O18" s="533"/>
      <c r="P18" s="533"/>
      <c r="Q18" s="533"/>
      <c r="R18" s="534"/>
      <c r="S18" s="534"/>
      <c r="T18" s="534"/>
      <c r="U18" s="534"/>
      <c r="V18" s="535"/>
      <c r="W18" s="549"/>
      <c r="X18" s="550"/>
      <c r="Y18" s="550"/>
      <c r="Z18" s="550"/>
      <c r="AA18" s="550"/>
      <c r="AB18" s="560"/>
      <c r="AC18" s="432">
        <v>56.8</v>
      </c>
      <c r="AD18" s="433"/>
      <c r="AE18" s="433"/>
      <c r="AF18" s="433"/>
      <c r="AG18" s="536"/>
      <c r="AH18" s="432">
        <v>55.1</v>
      </c>
      <c r="AI18" s="433"/>
      <c r="AJ18" s="433"/>
      <c r="AK18" s="433"/>
      <c r="AL18" s="434"/>
      <c r="AM18" s="537"/>
      <c r="AN18" s="442"/>
      <c r="AO18" s="442"/>
      <c r="AP18" s="442"/>
      <c r="AQ18" s="442"/>
      <c r="AR18" s="442"/>
      <c r="AS18" s="442"/>
      <c r="AT18" s="443"/>
      <c r="AU18" s="525"/>
      <c r="AV18" s="526"/>
      <c r="AW18" s="526"/>
      <c r="AX18" s="526"/>
      <c r="AY18" s="448" t="s">
        <v>157</v>
      </c>
      <c r="AZ18" s="449"/>
      <c r="BA18" s="449"/>
      <c r="BB18" s="449"/>
      <c r="BC18" s="449"/>
      <c r="BD18" s="449"/>
      <c r="BE18" s="449"/>
      <c r="BF18" s="449"/>
      <c r="BG18" s="449"/>
      <c r="BH18" s="449"/>
      <c r="BI18" s="449"/>
      <c r="BJ18" s="449"/>
      <c r="BK18" s="449"/>
      <c r="BL18" s="449"/>
      <c r="BM18" s="450"/>
      <c r="BN18" s="468">
        <v>7535246</v>
      </c>
      <c r="BO18" s="469"/>
      <c r="BP18" s="469"/>
      <c r="BQ18" s="469"/>
      <c r="BR18" s="469"/>
      <c r="BS18" s="469"/>
      <c r="BT18" s="469"/>
      <c r="BU18" s="470"/>
      <c r="BV18" s="468">
        <v>7495633</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5">
      <c r="A19" s="187"/>
      <c r="B19" s="530" t="s">
        <v>158</v>
      </c>
      <c r="C19" s="531"/>
      <c r="D19" s="531"/>
      <c r="E19" s="532"/>
      <c r="F19" s="532"/>
      <c r="G19" s="532"/>
      <c r="H19" s="532"/>
      <c r="I19" s="532"/>
      <c r="J19" s="532"/>
      <c r="K19" s="532"/>
      <c r="L19" s="538">
        <v>131</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159</v>
      </c>
      <c r="AZ19" s="449"/>
      <c r="BA19" s="449"/>
      <c r="BB19" s="449"/>
      <c r="BC19" s="449"/>
      <c r="BD19" s="449"/>
      <c r="BE19" s="449"/>
      <c r="BF19" s="449"/>
      <c r="BG19" s="449"/>
      <c r="BH19" s="449"/>
      <c r="BI19" s="449"/>
      <c r="BJ19" s="449"/>
      <c r="BK19" s="449"/>
      <c r="BL19" s="449"/>
      <c r="BM19" s="450"/>
      <c r="BN19" s="468">
        <v>10535681</v>
      </c>
      <c r="BO19" s="469"/>
      <c r="BP19" s="469"/>
      <c r="BQ19" s="469"/>
      <c r="BR19" s="469"/>
      <c r="BS19" s="469"/>
      <c r="BT19" s="469"/>
      <c r="BU19" s="470"/>
      <c r="BV19" s="468">
        <v>9789662</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5">
      <c r="A20" s="187"/>
      <c r="B20" s="530" t="s">
        <v>160</v>
      </c>
      <c r="C20" s="531"/>
      <c r="D20" s="531"/>
      <c r="E20" s="532"/>
      <c r="F20" s="532"/>
      <c r="G20" s="532"/>
      <c r="H20" s="532"/>
      <c r="I20" s="532"/>
      <c r="J20" s="532"/>
      <c r="K20" s="532"/>
      <c r="L20" s="538">
        <v>6581</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2">
      <c r="A21" s="187"/>
      <c r="B21" s="527" t="s">
        <v>161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5">
      <c r="A22" s="187"/>
      <c r="B22" s="497" t="s">
        <v>162</v>
      </c>
      <c r="C22" s="498"/>
      <c r="D22" s="499"/>
      <c r="E22" s="506" t="s">
        <v>1</v>
      </c>
      <c r="F22" s="481"/>
      <c r="G22" s="481"/>
      <c r="H22" s="481"/>
      <c r="I22" s="481"/>
      <c r="J22" s="481"/>
      <c r="K22" s="482"/>
      <c r="L22" s="506" t="s">
        <v>163</v>
      </c>
      <c r="M22" s="481"/>
      <c r="N22" s="481"/>
      <c r="O22" s="481"/>
      <c r="P22" s="482"/>
      <c r="Q22" s="491" t="s">
        <v>164</v>
      </c>
      <c r="R22" s="492"/>
      <c r="S22" s="492"/>
      <c r="T22" s="492"/>
      <c r="U22" s="492"/>
      <c r="V22" s="507"/>
      <c r="W22" s="509" t="s">
        <v>165</v>
      </c>
      <c r="X22" s="498"/>
      <c r="Y22" s="499"/>
      <c r="Z22" s="506" t="s">
        <v>1</v>
      </c>
      <c r="AA22" s="481"/>
      <c r="AB22" s="481"/>
      <c r="AC22" s="481"/>
      <c r="AD22" s="481"/>
      <c r="AE22" s="481"/>
      <c r="AF22" s="481"/>
      <c r="AG22" s="482"/>
      <c r="AH22" s="480" t="s">
        <v>166</v>
      </c>
      <c r="AI22" s="481"/>
      <c r="AJ22" s="481"/>
      <c r="AK22" s="481"/>
      <c r="AL22" s="482"/>
      <c r="AM22" s="480" t="s">
        <v>167</v>
      </c>
      <c r="AN22" s="486"/>
      <c r="AO22" s="486"/>
      <c r="AP22" s="486"/>
      <c r="AQ22" s="486"/>
      <c r="AR22" s="487"/>
      <c r="AS22" s="491" t="s">
        <v>164</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2">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168</v>
      </c>
      <c r="AZ23" s="461"/>
      <c r="BA23" s="461"/>
      <c r="BB23" s="461"/>
      <c r="BC23" s="461"/>
      <c r="BD23" s="461"/>
      <c r="BE23" s="461"/>
      <c r="BF23" s="461"/>
      <c r="BG23" s="461"/>
      <c r="BH23" s="461"/>
      <c r="BI23" s="461"/>
      <c r="BJ23" s="461"/>
      <c r="BK23" s="461"/>
      <c r="BL23" s="461"/>
      <c r="BM23" s="462"/>
      <c r="BN23" s="468">
        <v>12733458</v>
      </c>
      <c r="BO23" s="469"/>
      <c r="BP23" s="469"/>
      <c r="BQ23" s="469"/>
      <c r="BR23" s="469"/>
      <c r="BS23" s="469"/>
      <c r="BT23" s="469"/>
      <c r="BU23" s="470"/>
      <c r="BV23" s="468">
        <v>10925484</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5">
      <c r="A24" s="187"/>
      <c r="B24" s="500"/>
      <c r="C24" s="501"/>
      <c r="D24" s="502"/>
      <c r="E24" s="441" t="s">
        <v>169</v>
      </c>
      <c r="F24" s="442"/>
      <c r="G24" s="442"/>
      <c r="H24" s="442"/>
      <c r="I24" s="442"/>
      <c r="J24" s="442"/>
      <c r="K24" s="443"/>
      <c r="L24" s="444">
        <v>1</v>
      </c>
      <c r="M24" s="445"/>
      <c r="N24" s="445"/>
      <c r="O24" s="445"/>
      <c r="P24" s="446"/>
      <c r="Q24" s="444">
        <v>8800</v>
      </c>
      <c r="R24" s="445"/>
      <c r="S24" s="445"/>
      <c r="T24" s="445"/>
      <c r="U24" s="445"/>
      <c r="V24" s="446"/>
      <c r="W24" s="510"/>
      <c r="X24" s="501"/>
      <c r="Y24" s="502"/>
      <c r="Z24" s="441" t="s">
        <v>170</v>
      </c>
      <c r="AA24" s="442"/>
      <c r="AB24" s="442"/>
      <c r="AC24" s="442"/>
      <c r="AD24" s="442"/>
      <c r="AE24" s="442"/>
      <c r="AF24" s="442"/>
      <c r="AG24" s="443"/>
      <c r="AH24" s="444">
        <v>224</v>
      </c>
      <c r="AI24" s="445"/>
      <c r="AJ24" s="445"/>
      <c r="AK24" s="445"/>
      <c r="AL24" s="446"/>
      <c r="AM24" s="444">
        <v>671328</v>
      </c>
      <c r="AN24" s="445"/>
      <c r="AO24" s="445"/>
      <c r="AP24" s="445"/>
      <c r="AQ24" s="445"/>
      <c r="AR24" s="446"/>
      <c r="AS24" s="444">
        <v>2997</v>
      </c>
      <c r="AT24" s="445"/>
      <c r="AU24" s="445"/>
      <c r="AV24" s="445"/>
      <c r="AW24" s="445"/>
      <c r="AX24" s="447"/>
      <c r="AY24" s="435" t="s">
        <v>171</v>
      </c>
      <c r="AZ24" s="436"/>
      <c r="BA24" s="436"/>
      <c r="BB24" s="436"/>
      <c r="BC24" s="436"/>
      <c r="BD24" s="436"/>
      <c r="BE24" s="436"/>
      <c r="BF24" s="436"/>
      <c r="BG24" s="436"/>
      <c r="BH24" s="436"/>
      <c r="BI24" s="436"/>
      <c r="BJ24" s="436"/>
      <c r="BK24" s="436"/>
      <c r="BL24" s="436"/>
      <c r="BM24" s="437"/>
      <c r="BN24" s="468">
        <v>3360050</v>
      </c>
      <c r="BO24" s="469"/>
      <c r="BP24" s="469"/>
      <c r="BQ24" s="469"/>
      <c r="BR24" s="469"/>
      <c r="BS24" s="469"/>
      <c r="BT24" s="469"/>
      <c r="BU24" s="470"/>
      <c r="BV24" s="468">
        <v>2973171</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2">
      <c r="A25" s="187"/>
      <c r="B25" s="500"/>
      <c r="C25" s="501"/>
      <c r="D25" s="502"/>
      <c r="E25" s="441" t="s">
        <v>172</v>
      </c>
      <c r="F25" s="442"/>
      <c r="G25" s="442"/>
      <c r="H25" s="442"/>
      <c r="I25" s="442"/>
      <c r="J25" s="442"/>
      <c r="K25" s="443"/>
      <c r="L25" s="444">
        <v>1</v>
      </c>
      <c r="M25" s="445"/>
      <c r="N25" s="445"/>
      <c r="O25" s="445"/>
      <c r="P25" s="446"/>
      <c r="Q25" s="444">
        <v>6800</v>
      </c>
      <c r="R25" s="445"/>
      <c r="S25" s="445"/>
      <c r="T25" s="445"/>
      <c r="U25" s="445"/>
      <c r="V25" s="446"/>
      <c r="W25" s="510"/>
      <c r="X25" s="501"/>
      <c r="Y25" s="502"/>
      <c r="Z25" s="441" t="s">
        <v>173</v>
      </c>
      <c r="AA25" s="442"/>
      <c r="AB25" s="442"/>
      <c r="AC25" s="442"/>
      <c r="AD25" s="442"/>
      <c r="AE25" s="442"/>
      <c r="AF25" s="442"/>
      <c r="AG25" s="443"/>
      <c r="AH25" s="444" t="s">
        <v>129</v>
      </c>
      <c r="AI25" s="445"/>
      <c r="AJ25" s="445"/>
      <c r="AK25" s="445"/>
      <c r="AL25" s="446"/>
      <c r="AM25" s="444" t="s">
        <v>137</v>
      </c>
      <c r="AN25" s="445"/>
      <c r="AO25" s="445"/>
      <c r="AP25" s="445"/>
      <c r="AQ25" s="445"/>
      <c r="AR25" s="446"/>
      <c r="AS25" s="444" t="s">
        <v>137</v>
      </c>
      <c r="AT25" s="445"/>
      <c r="AU25" s="445"/>
      <c r="AV25" s="445"/>
      <c r="AW25" s="445"/>
      <c r="AX25" s="447"/>
      <c r="AY25" s="460" t="s">
        <v>174</v>
      </c>
      <c r="AZ25" s="461"/>
      <c r="BA25" s="461"/>
      <c r="BB25" s="461"/>
      <c r="BC25" s="461"/>
      <c r="BD25" s="461"/>
      <c r="BE25" s="461"/>
      <c r="BF25" s="461"/>
      <c r="BG25" s="461"/>
      <c r="BH25" s="461"/>
      <c r="BI25" s="461"/>
      <c r="BJ25" s="461"/>
      <c r="BK25" s="461"/>
      <c r="BL25" s="461"/>
      <c r="BM25" s="462"/>
      <c r="BN25" s="463">
        <v>261563</v>
      </c>
      <c r="BO25" s="464"/>
      <c r="BP25" s="464"/>
      <c r="BQ25" s="464"/>
      <c r="BR25" s="464"/>
      <c r="BS25" s="464"/>
      <c r="BT25" s="464"/>
      <c r="BU25" s="465"/>
      <c r="BV25" s="463">
        <v>373890</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2">
      <c r="A26" s="187"/>
      <c r="B26" s="500"/>
      <c r="C26" s="501"/>
      <c r="D26" s="502"/>
      <c r="E26" s="441" t="s">
        <v>175</v>
      </c>
      <c r="F26" s="442"/>
      <c r="G26" s="442"/>
      <c r="H26" s="442"/>
      <c r="I26" s="442"/>
      <c r="J26" s="442"/>
      <c r="K26" s="443"/>
      <c r="L26" s="444">
        <v>1</v>
      </c>
      <c r="M26" s="445"/>
      <c r="N26" s="445"/>
      <c r="O26" s="445"/>
      <c r="P26" s="446"/>
      <c r="Q26" s="444">
        <v>5800</v>
      </c>
      <c r="R26" s="445"/>
      <c r="S26" s="445"/>
      <c r="T26" s="445"/>
      <c r="U26" s="445"/>
      <c r="V26" s="446"/>
      <c r="W26" s="510"/>
      <c r="X26" s="501"/>
      <c r="Y26" s="502"/>
      <c r="Z26" s="441" t="s">
        <v>176</v>
      </c>
      <c r="AA26" s="523"/>
      <c r="AB26" s="523"/>
      <c r="AC26" s="523"/>
      <c r="AD26" s="523"/>
      <c r="AE26" s="523"/>
      <c r="AF26" s="523"/>
      <c r="AG26" s="524"/>
      <c r="AH26" s="444">
        <v>12</v>
      </c>
      <c r="AI26" s="445"/>
      <c r="AJ26" s="445"/>
      <c r="AK26" s="445"/>
      <c r="AL26" s="446"/>
      <c r="AM26" s="444">
        <v>33324</v>
      </c>
      <c r="AN26" s="445"/>
      <c r="AO26" s="445"/>
      <c r="AP26" s="445"/>
      <c r="AQ26" s="445"/>
      <c r="AR26" s="446"/>
      <c r="AS26" s="444">
        <v>2777</v>
      </c>
      <c r="AT26" s="445"/>
      <c r="AU26" s="445"/>
      <c r="AV26" s="445"/>
      <c r="AW26" s="445"/>
      <c r="AX26" s="447"/>
      <c r="AY26" s="477" t="s">
        <v>177</v>
      </c>
      <c r="AZ26" s="478"/>
      <c r="BA26" s="478"/>
      <c r="BB26" s="478"/>
      <c r="BC26" s="478"/>
      <c r="BD26" s="478"/>
      <c r="BE26" s="478"/>
      <c r="BF26" s="478"/>
      <c r="BG26" s="478"/>
      <c r="BH26" s="478"/>
      <c r="BI26" s="478"/>
      <c r="BJ26" s="478"/>
      <c r="BK26" s="478"/>
      <c r="BL26" s="478"/>
      <c r="BM26" s="479"/>
      <c r="BN26" s="468" t="s">
        <v>137</v>
      </c>
      <c r="BO26" s="469"/>
      <c r="BP26" s="469"/>
      <c r="BQ26" s="469"/>
      <c r="BR26" s="469"/>
      <c r="BS26" s="469"/>
      <c r="BT26" s="469"/>
      <c r="BU26" s="470"/>
      <c r="BV26" s="468" t="s">
        <v>129</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5">
      <c r="A27" s="187"/>
      <c r="B27" s="500"/>
      <c r="C27" s="501"/>
      <c r="D27" s="502"/>
      <c r="E27" s="441" t="s">
        <v>178</v>
      </c>
      <c r="F27" s="442"/>
      <c r="G27" s="442"/>
      <c r="H27" s="442"/>
      <c r="I27" s="442"/>
      <c r="J27" s="442"/>
      <c r="K27" s="443"/>
      <c r="L27" s="444">
        <v>1</v>
      </c>
      <c r="M27" s="445"/>
      <c r="N27" s="445"/>
      <c r="O27" s="445"/>
      <c r="P27" s="446"/>
      <c r="Q27" s="444">
        <v>3200</v>
      </c>
      <c r="R27" s="445"/>
      <c r="S27" s="445"/>
      <c r="T27" s="445"/>
      <c r="U27" s="445"/>
      <c r="V27" s="446"/>
      <c r="W27" s="510"/>
      <c r="X27" s="501"/>
      <c r="Y27" s="502"/>
      <c r="Z27" s="441" t="s">
        <v>179</v>
      </c>
      <c r="AA27" s="442"/>
      <c r="AB27" s="442"/>
      <c r="AC27" s="442"/>
      <c r="AD27" s="442"/>
      <c r="AE27" s="442"/>
      <c r="AF27" s="442"/>
      <c r="AG27" s="443"/>
      <c r="AH27" s="444">
        <v>1</v>
      </c>
      <c r="AI27" s="445"/>
      <c r="AJ27" s="445"/>
      <c r="AK27" s="445"/>
      <c r="AL27" s="446"/>
      <c r="AM27" s="444" t="s">
        <v>180</v>
      </c>
      <c r="AN27" s="445"/>
      <c r="AO27" s="445"/>
      <c r="AP27" s="445"/>
      <c r="AQ27" s="445"/>
      <c r="AR27" s="446"/>
      <c r="AS27" s="444" t="s">
        <v>181</v>
      </c>
      <c r="AT27" s="445"/>
      <c r="AU27" s="445"/>
      <c r="AV27" s="445"/>
      <c r="AW27" s="445"/>
      <c r="AX27" s="447"/>
      <c r="AY27" s="474" t="s">
        <v>182</v>
      </c>
      <c r="AZ27" s="475"/>
      <c r="BA27" s="475"/>
      <c r="BB27" s="475"/>
      <c r="BC27" s="475"/>
      <c r="BD27" s="475"/>
      <c r="BE27" s="475"/>
      <c r="BF27" s="475"/>
      <c r="BG27" s="475"/>
      <c r="BH27" s="475"/>
      <c r="BI27" s="475"/>
      <c r="BJ27" s="475"/>
      <c r="BK27" s="475"/>
      <c r="BL27" s="475"/>
      <c r="BM27" s="476"/>
      <c r="BN27" s="471">
        <v>377045</v>
      </c>
      <c r="BO27" s="472"/>
      <c r="BP27" s="472"/>
      <c r="BQ27" s="472"/>
      <c r="BR27" s="472"/>
      <c r="BS27" s="472"/>
      <c r="BT27" s="472"/>
      <c r="BU27" s="473"/>
      <c r="BV27" s="471">
        <v>377006</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2">
      <c r="A28" s="187"/>
      <c r="B28" s="500"/>
      <c r="C28" s="501"/>
      <c r="D28" s="502"/>
      <c r="E28" s="441" t="s">
        <v>183</v>
      </c>
      <c r="F28" s="442"/>
      <c r="G28" s="442"/>
      <c r="H28" s="442"/>
      <c r="I28" s="442"/>
      <c r="J28" s="442"/>
      <c r="K28" s="443"/>
      <c r="L28" s="444">
        <v>1</v>
      </c>
      <c r="M28" s="445"/>
      <c r="N28" s="445"/>
      <c r="O28" s="445"/>
      <c r="P28" s="446"/>
      <c r="Q28" s="444">
        <v>2500</v>
      </c>
      <c r="R28" s="445"/>
      <c r="S28" s="445"/>
      <c r="T28" s="445"/>
      <c r="U28" s="445"/>
      <c r="V28" s="446"/>
      <c r="W28" s="510"/>
      <c r="X28" s="501"/>
      <c r="Y28" s="502"/>
      <c r="Z28" s="441" t="s">
        <v>184</v>
      </c>
      <c r="AA28" s="442"/>
      <c r="AB28" s="442"/>
      <c r="AC28" s="442"/>
      <c r="AD28" s="442"/>
      <c r="AE28" s="442"/>
      <c r="AF28" s="442"/>
      <c r="AG28" s="443"/>
      <c r="AH28" s="444" t="s">
        <v>129</v>
      </c>
      <c r="AI28" s="445"/>
      <c r="AJ28" s="445"/>
      <c r="AK28" s="445"/>
      <c r="AL28" s="446"/>
      <c r="AM28" s="444" t="s">
        <v>137</v>
      </c>
      <c r="AN28" s="445"/>
      <c r="AO28" s="445"/>
      <c r="AP28" s="445"/>
      <c r="AQ28" s="445"/>
      <c r="AR28" s="446"/>
      <c r="AS28" s="444" t="s">
        <v>137</v>
      </c>
      <c r="AT28" s="445"/>
      <c r="AU28" s="445"/>
      <c r="AV28" s="445"/>
      <c r="AW28" s="445"/>
      <c r="AX28" s="447"/>
      <c r="AY28" s="451" t="s">
        <v>185</v>
      </c>
      <c r="AZ28" s="452"/>
      <c r="BA28" s="452"/>
      <c r="BB28" s="453"/>
      <c r="BC28" s="460" t="s">
        <v>48</v>
      </c>
      <c r="BD28" s="461"/>
      <c r="BE28" s="461"/>
      <c r="BF28" s="461"/>
      <c r="BG28" s="461"/>
      <c r="BH28" s="461"/>
      <c r="BI28" s="461"/>
      <c r="BJ28" s="461"/>
      <c r="BK28" s="461"/>
      <c r="BL28" s="461"/>
      <c r="BM28" s="462"/>
      <c r="BN28" s="463">
        <v>2738337</v>
      </c>
      <c r="BO28" s="464"/>
      <c r="BP28" s="464"/>
      <c r="BQ28" s="464"/>
      <c r="BR28" s="464"/>
      <c r="BS28" s="464"/>
      <c r="BT28" s="464"/>
      <c r="BU28" s="465"/>
      <c r="BV28" s="463">
        <v>3056714</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2">
      <c r="A29" s="187"/>
      <c r="B29" s="500"/>
      <c r="C29" s="501"/>
      <c r="D29" s="502"/>
      <c r="E29" s="441" t="s">
        <v>186</v>
      </c>
      <c r="F29" s="442"/>
      <c r="G29" s="442"/>
      <c r="H29" s="442"/>
      <c r="I29" s="442"/>
      <c r="J29" s="442"/>
      <c r="K29" s="443"/>
      <c r="L29" s="444">
        <v>12</v>
      </c>
      <c r="M29" s="445"/>
      <c r="N29" s="445"/>
      <c r="O29" s="445"/>
      <c r="P29" s="446"/>
      <c r="Q29" s="444">
        <v>2400</v>
      </c>
      <c r="R29" s="445"/>
      <c r="S29" s="445"/>
      <c r="T29" s="445"/>
      <c r="U29" s="445"/>
      <c r="V29" s="446"/>
      <c r="W29" s="511"/>
      <c r="X29" s="512"/>
      <c r="Y29" s="513"/>
      <c r="Z29" s="441" t="s">
        <v>187</v>
      </c>
      <c r="AA29" s="442"/>
      <c r="AB29" s="442"/>
      <c r="AC29" s="442"/>
      <c r="AD29" s="442"/>
      <c r="AE29" s="442"/>
      <c r="AF29" s="442"/>
      <c r="AG29" s="443"/>
      <c r="AH29" s="444">
        <v>225</v>
      </c>
      <c r="AI29" s="445"/>
      <c r="AJ29" s="445"/>
      <c r="AK29" s="445"/>
      <c r="AL29" s="446"/>
      <c r="AM29" s="444">
        <v>675594</v>
      </c>
      <c r="AN29" s="445"/>
      <c r="AO29" s="445"/>
      <c r="AP29" s="445"/>
      <c r="AQ29" s="445"/>
      <c r="AR29" s="446"/>
      <c r="AS29" s="444">
        <v>3003</v>
      </c>
      <c r="AT29" s="445"/>
      <c r="AU29" s="445"/>
      <c r="AV29" s="445"/>
      <c r="AW29" s="445"/>
      <c r="AX29" s="447"/>
      <c r="AY29" s="454"/>
      <c r="AZ29" s="455"/>
      <c r="BA29" s="455"/>
      <c r="BB29" s="456"/>
      <c r="BC29" s="448" t="s">
        <v>188</v>
      </c>
      <c r="BD29" s="449"/>
      <c r="BE29" s="449"/>
      <c r="BF29" s="449"/>
      <c r="BG29" s="449"/>
      <c r="BH29" s="449"/>
      <c r="BI29" s="449"/>
      <c r="BJ29" s="449"/>
      <c r="BK29" s="449"/>
      <c r="BL29" s="449"/>
      <c r="BM29" s="450"/>
      <c r="BN29" s="468">
        <v>299772</v>
      </c>
      <c r="BO29" s="469"/>
      <c r="BP29" s="469"/>
      <c r="BQ29" s="469"/>
      <c r="BR29" s="469"/>
      <c r="BS29" s="469"/>
      <c r="BT29" s="469"/>
      <c r="BU29" s="470"/>
      <c r="BV29" s="468">
        <v>299709</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5">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189</v>
      </c>
      <c r="X30" s="521"/>
      <c r="Y30" s="521"/>
      <c r="Z30" s="521"/>
      <c r="AA30" s="521"/>
      <c r="AB30" s="521"/>
      <c r="AC30" s="521"/>
      <c r="AD30" s="521"/>
      <c r="AE30" s="521"/>
      <c r="AF30" s="521"/>
      <c r="AG30" s="522"/>
      <c r="AH30" s="432">
        <v>92.7</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3276648</v>
      </c>
      <c r="BO30" s="472"/>
      <c r="BP30" s="472"/>
      <c r="BQ30" s="472"/>
      <c r="BR30" s="472"/>
      <c r="BS30" s="472"/>
      <c r="BT30" s="472"/>
      <c r="BU30" s="473"/>
      <c r="BV30" s="471">
        <v>3218708</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31" t="s">
        <v>196</v>
      </c>
      <c r="D33" s="431"/>
      <c r="E33" s="430" t="s">
        <v>197</v>
      </c>
      <c r="F33" s="430"/>
      <c r="G33" s="430"/>
      <c r="H33" s="430"/>
      <c r="I33" s="430"/>
      <c r="J33" s="430"/>
      <c r="K33" s="430"/>
      <c r="L33" s="430"/>
      <c r="M33" s="430"/>
      <c r="N33" s="430"/>
      <c r="O33" s="430"/>
      <c r="P33" s="430"/>
      <c r="Q33" s="430"/>
      <c r="R33" s="430"/>
      <c r="S33" s="430"/>
      <c r="T33" s="216"/>
      <c r="U33" s="431" t="s">
        <v>196</v>
      </c>
      <c r="V33" s="431"/>
      <c r="W33" s="430" t="s">
        <v>198</v>
      </c>
      <c r="X33" s="430"/>
      <c r="Y33" s="430"/>
      <c r="Z33" s="430"/>
      <c r="AA33" s="430"/>
      <c r="AB33" s="430"/>
      <c r="AC33" s="430"/>
      <c r="AD33" s="430"/>
      <c r="AE33" s="430"/>
      <c r="AF33" s="430"/>
      <c r="AG33" s="430"/>
      <c r="AH33" s="430"/>
      <c r="AI33" s="430"/>
      <c r="AJ33" s="430"/>
      <c r="AK33" s="430"/>
      <c r="AL33" s="216"/>
      <c r="AM33" s="431" t="s">
        <v>196</v>
      </c>
      <c r="AN33" s="431"/>
      <c r="AO33" s="430" t="s">
        <v>198</v>
      </c>
      <c r="AP33" s="430"/>
      <c r="AQ33" s="430"/>
      <c r="AR33" s="430"/>
      <c r="AS33" s="430"/>
      <c r="AT33" s="430"/>
      <c r="AU33" s="430"/>
      <c r="AV33" s="430"/>
      <c r="AW33" s="430"/>
      <c r="AX33" s="430"/>
      <c r="AY33" s="430"/>
      <c r="AZ33" s="430"/>
      <c r="BA33" s="430"/>
      <c r="BB33" s="430"/>
      <c r="BC33" s="430"/>
      <c r="BD33" s="217"/>
      <c r="BE33" s="430" t="s">
        <v>199</v>
      </c>
      <c r="BF33" s="430"/>
      <c r="BG33" s="430" t="s">
        <v>200</v>
      </c>
      <c r="BH33" s="430"/>
      <c r="BI33" s="430"/>
      <c r="BJ33" s="430"/>
      <c r="BK33" s="430"/>
      <c r="BL33" s="430"/>
      <c r="BM33" s="430"/>
      <c r="BN33" s="430"/>
      <c r="BO33" s="430"/>
      <c r="BP33" s="430"/>
      <c r="BQ33" s="430"/>
      <c r="BR33" s="430"/>
      <c r="BS33" s="430"/>
      <c r="BT33" s="430"/>
      <c r="BU33" s="430"/>
      <c r="BV33" s="217"/>
      <c r="BW33" s="431" t="s">
        <v>199</v>
      </c>
      <c r="BX33" s="431"/>
      <c r="BY33" s="430" t="s">
        <v>201</v>
      </c>
      <c r="BZ33" s="430"/>
      <c r="CA33" s="430"/>
      <c r="CB33" s="430"/>
      <c r="CC33" s="430"/>
      <c r="CD33" s="430"/>
      <c r="CE33" s="430"/>
      <c r="CF33" s="430"/>
      <c r="CG33" s="430"/>
      <c r="CH33" s="430"/>
      <c r="CI33" s="430"/>
      <c r="CJ33" s="430"/>
      <c r="CK33" s="430"/>
      <c r="CL33" s="430"/>
      <c r="CM33" s="430"/>
      <c r="CN33" s="216"/>
      <c r="CO33" s="431" t="s">
        <v>196</v>
      </c>
      <c r="CP33" s="431"/>
      <c r="CQ33" s="430" t="s">
        <v>202</v>
      </c>
      <c r="CR33" s="430"/>
      <c r="CS33" s="430"/>
      <c r="CT33" s="430"/>
      <c r="CU33" s="430"/>
      <c r="CV33" s="430"/>
      <c r="CW33" s="430"/>
      <c r="CX33" s="430"/>
      <c r="CY33" s="430"/>
      <c r="CZ33" s="430"/>
      <c r="DA33" s="430"/>
      <c r="DB33" s="430"/>
      <c r="DC33" s="430"/>
      <c r="DD33" s="430"/>
      <c r="DE33" s="430"/>
      <c r="DF33" s="216"/>
      <c r="DG33" s="429" t="s">
        <v>203</v>
      </c>
      <c r="DH33" s="429"/>
      <c r="DI33" s="218"/>
      <c r="DJ33" s="186"/>
      <c r="DK33" s="186"/>
      <c r="DL33" s="186"/>
      <c r="DM33" s="186"/>
      <c r="DN33" s="186"/>
      <c r="DO33" s="186"/>
    </row>
    <row r="34" spans="1:119" ht="32.25" customHeight="1" x14ac:dyDescent="0.2">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5</v>
      </c>
      <c r="V34" s="427"/>
      <c r="W34" s="426" t="str">
        <f>IF('各会計、関係団体の財政状況及び健全化判断比率'!B28="","",'各会計、関係団体の財政状況及び健全化判断比率'!B28)</f>
        <v>越前町国民健康保険事業特別会計</v>
      </c>
      <c r="X34" s="426"/>
      <c r="Y34" s="426"/>
      <c r="Z34" s="426"/>
      <c r="AA34" s="426"/>
      <c r="AB34" s="426"/>
      <c r="AC34" s="426"/>
      <c r="AD34" s="426"/>
      <c r="AE34" s="426"/>
      <c r="AF34" s="426"/>
      <c r="AG34" s="426"/>
      <c r="AH34" s="426"/>
      <c r="AI34" s="426"/>
      <c r="AJ34" s="426"/>
      <c r="AK34" s="426"/>
      <c r="AL34" s="214"/>
      <c r="AM34" s="427">
        <f>IF(AO34="","",MAX(C34:D43,U34:V43)+1)</f>
        <v>8</v>
      </c>
      <c r="AN34" s="427"/>
      <c r="AO34" s="426" t="str">
        <f>IF('各会計、関係団体の財政状況及び健全化判断比率'!B31="","",'各会計、関係団体の財政状況及び健全化判断比率'!B31)</f>
        <v>越前町上水道事業会計</v>
      </c>
      <c r="AP34" s="426"/>
      <c r="AQ34" s="426"/>
      <c r="AR34" s="426"/>
      <c r="AS34" s="426"/>
      <c r="AT34" s="426"/>
      <c r="AU34" s="426"/>
      <c r="AV34" s="426"/>
      <c r="AW34" s="426"/>
      <c r="AX34" s="426"/>
      <c r="AY34" s="426"/>
      <c r="AZ34" s="426"/>
      <c r="BA34" s="426"/>
      <c r="BB34" s="426"/>
      <c r="BC34" s="426"/>
      <c r="BD34" s="214"/>
      <c r="BE34" s="427">
        <f>IF(BG34="","",MAX(C34:D43,U34:V43,AM34:AN43)+1)</f>
        <v>10</v>
      </c>
      <c r="BF34" s="427"/>
      <c r="BG34" s="426" t="str">
        <f>IF('各会計、関係団体の財政状況及び健全化判断比率'!B33="","",'各会計、関係団体の財政状況及び健全化判断比率'!B33)</f>
        <v>越前町簡易水道事業特別会計</v>
      </c>
      <c r="BH34" s="426"/>
      <c r="BI34" s="426"/>
      <c r="BJ34" s="426"/>
      <c r="BK34" s="426"/>
      <c r="BL34" s="426"/>
      <c r="BM34" s="426"/>
      <c r="BN34" s="426"/>
      <c r="BO34" s="426"/>
      <c r="BP34" s="426"/>
      <c r="BQ34" s="426"/>
      <c r="BR34" s="426"/>
      <c r="BS34" s="426"/>
      <c r="BT34" s="426"/>
      <c r="BU34" s="426"/>
      <c r="BV34" s="214"/>
      <c r="BW34" s="427">
        <f>IF(BY34="","",MAX(C34:D43,U34:V43,AM34:AN43,BE34:BF43)+1)</f>
        <v>13</v>
      </c>
      <c r="BX34" s="427"/>
      <c r="BY34" s="426" t="str">
        <f>IF('各会計、関係団体の財政状況及び健全化判断比率'!B68="","",'各会計、関係団体の財政状況及び健全化判断比率'!B68)</f>
        <v>福井県市町総合事務組合（普通会計分）</v>
      </c>
      <c r="BZ34" s="426"/>
      <c r="CA34" s="426"/>
      <c r="CB34" s="426"/>
      <c r="CC34" s="426"/>
      <c r="CD34" s="426"/>
      <c r="CE34" s="426"/>
      <c r="CF34" s="426"/>
      <c r="CG34" s="426"/>
      <c r="CH34" s="426"/>
      <c r="CI34" s="426"/>
      <c r="CJ34" s="426"/>
      <c r="CK34" s="426"/>
      <c r="CL34" s="426"/>
      <c r="CM34" s="426"/>
      <c r="CN34" s="214"/>
      <c r="CO34" s="427">
        <f>IF(CQ34="","",MAX(C34:D43,U34:V43,AM34:AN43,BE34:BF43,BW34:BX43)+1)</f>
        <v>22</v>
      </c>
      <c r="CP34" s="427"/>
      <c r="CQ34" s="426" t="str">
        <f>IF('各会計、関係団体の財政状況及び健全化判断比率'!BS7="","",'各会計、関係団体の財政状況及び健全化判断比率'!BS7)</f>
        <v>越前町公共施設管理公社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2">
      <c r="A35" s="187"/>
      <c r="B35" s="213"/>
      <c r="C35" s="427">
        <f>IF(E35="","",C34+1)</f>
        <v>2</v>
      </c>
      <c r="D35" s="427"/>
      <c r="E35" s="426" t="str">
        <f>IF('各会計、関係団体の財政状況及び健全化判断比率'!B8="","",'各会計、関係団体の財政状況及び健全化判断比率'!B8)</f>
        <v>越前町温泉事業特別会計</v>
      </c>
      <c r="F35" s="426"/>
      <c r="G35" s="426"/>
      <c r="H35" s="426"/>
      <c r="I35" s="426"/>
      <c r="J35" s="426"/>
      <c r="K35" s="426"/>
      <c r="L35" s="426"/>
      <c r="M35" s="426"/>
      <c r="N35" s="426"/>
      <c r="O35" s="426"/>
      <c r="P35" s="426"/>
      <c r="Q35" s="426"/>
      <c r="R35" s="426"/>
      <c r="S35" s="426"/>
      <c r="T35" s="214"/>
      <c r="U35" s="427">
        <f>IF(W35="","",U34+1)</f>
        <v>6</v>
      </c>
      <c r="V35" s="427"/>
      <c r="W35" s="426" t="str">
        <f>IF('各会計、関係団体の財政状況及び健全化判断比率'!B29="","",'各会計、関係団体の財政状況及び健全化判断比率'!B29)</f>
        <v>越前町介護保険事業特別会計</v>
      </c>
      <c r="X35" s="426"/>
      <c r="Y35" s="426"/>
      <c r="Z35" s="426"/>
      <c r="AA35" s="426"/>
      <c r="AB35" s="426"/>
      <c r="AC35" s="426"/>
      <c r="AD35" s="426"/>
      <c r="AE35" s="426"/>
      <c r="AF35" s="426"/>
      <c r="AG35" s="426"/>
      <c r="AH35" s="426"/>
      <c r="AI35" s="426"/>
      <c r="AJ35" s="426"/>
      <c r="AK35" s="426"/>
      <c r="AL35" s="214"/>
      <c r="AM35" s="427">
        <f t="shared" ref="AM35:AM43" si="0">IF(AO35="","",AM34+1)</f>
        <v>9</v>
      </c>
      <c r="AN35" s="427"/>
      <c r="AO35" s="426" t="str">
        <f>IF('各会計、関係団体の財政状況及び健全化判断比率'!B32="","",'各会計、関係団体の財政状況及び健全化判断比率'!B32)</f>
        <v>越前町国民健康保険病院事業会計</v>
      </c>
      <c r="AP35" s="426"/>
      <c r="AQ35" s="426"/>
      <c r="AR35" s="426"/>
      <c r="AS35" s="426"/>
      <c r="AT35" s="426"/>
      <c r="AU35" s="426"/>
      <c r="AV35" s="426"/>
      <c r="AW35" s="426"/>
      <c r="AX35" s="426"/>
      <c r="AY35" s="426"/>
      <c r="AZ35" s="426"/>
      <c r="BA35" s="426"/>
      <c r="BB35" s="426"/>
      <c r="BC35" s="426"/>
      <c r="BD35" s="214"/>
      <c r="BE35" s="427">
        <f t="shared" ref="BE35:BE43" si="1">IF(BG35="","",BE34+1)</f>
        <v>11</v>
      </c>
      <c r="BF35" s="427"/>
      <c r="BG35" s="426" t="str">
        <f>IF('各会計、関係団体の財政状況及び健全化判断比率'!B34="","",'各会計、関係団体の財政状況及び健全化判断比率'!B34)</f>
        <v>越前町公共下水道事業特別会計</v>
      </c>
      <c r="BH35" s="426"/>
      <c r="BI35" s="426"/>
      <c r="BJ35" s="426"/>
      <c r="BK35" s="426"/>
      <c r="BL35" s="426"/>
      <c r="BM35" s="426"/>
      <c r="BN35" s="426"/>
      <c r="BO35" s="426"/>
      <c r="BP35" s="426"/>
      <c r="BQ35" s="426"/>
      <c r="BR35" s="426"/>
      <c r="BS35" s="426"/>
      <c r="BT35" s="426"/>
      <c r="BU35" s="426"/>
      <c r="BV35" s="214"/>
      <c r="BW35" s="427">
        <f t="shared" ref="BW35:BW43" si="2">IF(BY35="","",BW34+1)</f>
        <v>14</v>
      </c>
      <c r="BX35" s="427"/>
      <c r="BY35" s="426" t="str">
        <f>IF('各会計、関係団体の財政状況及び健全化判断比率'!B69="","",'各会計、関係団体の財政状況及び健全化判断比率'!B69)</f>
        <v>福井県市町総合事務組合（事業会計分）</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2">
      <c r="A36" s="187"/>
      <c r="B36" s="213"/>
      <c r="C36" s="427">
        <f>IF(E36="","",C35+1)</f>
        <v>3</v>
      </c>
      <c r="D36" s="427"/>
      <c r="E36" s="426" t="str">
        <f>IF('各会計、関係団体の財政状況及び健全化判断比率'!B9="","",'各会計、関係団体の財政状況及び健全化判断比率'!B9)</f>
        <v>越前町農林漁業体験実習館事業特別会計</v>
      </c>
      <c r="F36" s="426"/>
      <c r="G36" s="426"/>
      <c r="H36" s="426"/>
      <c r="I36" s="426"/>
      <c r="J36" s="426"/>
      <c r="K36" s="426"/>
      <c r="L36" s="426"/>
      <c r="M36" s="426"/>
      <c r="N36" s="426"/>
      <c r="O36" s="426"/>
      <c r="P36" s="426"/>
      <c r="Q36" s="426"/>
      <c r="R36" s="426"/>
      <c r="S36" s="426"/>
      <c r="T36" s="214"/>
      <c r="U36" s="427">
        <f t="shared" ref="U36:U43" si="4">IF(W36="","",U35+1)</f>
        <v>7</v>
      </c>
      <c r="V36" s="427"/>
      <c r="W36" s="426" t="str">
        <f>IF('各会計、関係団体の財政状況及び健全化判断比率'!B30="","",'各会計、関係団体の財政状況及び健全化判断比率'!B30)</f>
        <v>越前町後期高齢者医療事業特別会計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f t="shared" si="1"/>
        <v>12</v>
      </c>
      <c r="BF36" s="427"/>
      <c r="BG36" s="426" t="str">
        <f>IF('各会計、関係団体の財政状況及び健全化判断比率'!B35="","",'各会計、関係団体の財政状況及び健全化判断比率'!B35)</f>
        <v>越前町集落排水事業特別会計</v>
      </c>
      <c r="BH36" s="426"/>
      <c r="BI36" s="426"/>
      <c r="BJ36" s="426"/>
      <c r="BK36" s="426"/>
      <c r="BL36" s="426"/>
      <c r="BM36" s="426"/>
      <c r="BN36" s="426"/>
      <c r="BO36" s="426"/>
      <c r="BP36" s="426"/>
      <c r="BQ36" s="426"/>
      <c r="BR36" s="426"/>
      <c r="BS36" s="426"/>
      <c r="BT36" s="426"/>
      <c r="BU36" s="426"/>
      <c r="BV36" s="214"/>
      <c r="BW36" s="427">
        <f t="shared" si="2"/>
        <v>15</v>
      </c>
      <c r="BX36" s="427"/>
      <c r="BY36" s="426" t="str">
        <f>IF('各会計、関係団体の財政状況及び健全化判断比率'!B70="","",'各会計、関係団体の財政状況及び健全化判断比率'!B70)</f>
        <v>福井県後期高齢者医療広域連合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2">
      <c r="A37" s="187"/>
      <c r="B37" s="213"/>
      <c r="C37" s="427">
        <f>IF(E37="","",C36+1)</f>
        <v>4</v>
      </c>
      <c r="D37" s="427"/>
      <c r="E37" s="426" t="str">
        <f>IF('各会計、関係団体の財政状況及び健全化判断比率'!B10="","",'各会計、関係団体の財政状況及び健全化判断比率'!B10)</f>
        <v>越前町土地区画整理事業特別会計</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16</v>
      </c>
      <c r="BX37" s="427"/>
      <c r="BY37" s="426" t="str">
        <f>IF('各会計、関係団体の財政状況及び健全化判断比率'!B71="","",'各会計、関係団体の財政状況及び健全化判断比率'!B71)</f>
        <v>福井県後期高齢者医療広域連合（事業会計分）</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2">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17</v>
      </c>
      <c r="BX38" s="427"/>
      <c r="BY38" s="426" t="str">
        <f>IF('各会計、関係団体の財政状況及び健全化判断比率'!B72="","",'各会計、関係団体の財政状況及び健全化判断比率'!B72)</f>
        <v>福井県自治会館組合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2">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18</v>
      </c>
      <c r="BX39" s="427"/>
      <c r="BY39" s="426" t="str">
        <f>IF('各会計、関係団体の財政状況及び健全化判断比率'!B73="","",'各会計、関係団体の財政状況及び健全化判断比率'!B73)</f>
        <v>鯖江・丹生消防組合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2">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19</v>
      </c>
      <c r="BX40" s="427"/>
      <c r="BY40" s="426" t="str">
        <f>IF('各会計、関係団体の財政状況及び健全化判断比率'!B74="","",'各会計、関係団体の財政状況及び健全化判断比率'!B74)</f>
        <v>鯖江広域衛生施設組合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2">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20</v>
      </c>
      <c r="BX41" s="427"/>
      <c r="BY41" s="426" t="str">
        <f>IF('各会計、関係団体の財政状況及び健全化判断比率'!B75="","",'各会計、関係団体の財政状況及び健全化判断比率'!B75)</f>
        <v>公立丹南病院組合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2">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21</v>
      </c>
      <c r="BX42" s="427"/>
      <c r="BY42" s="426" t="str">
        <f>IF('各会計、関係団体の財政状況及び健全化判断比率'!B76="","",'各会計、関係団体の財政状況及び健全化判断比率'!B76)</f>
        <v>福井県丹南広域組合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2">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208</v>
      </c>
    </row>
    <row r="50" spans="5:5" x14ac:dyDescent="0.2">
      <c r="E50" s="188" t="s">
        <v>209</v>
      </c>
    </row>
    <row r="51" spans="5:5" x14ac:dyDescent="0.2">
      <c r="E51" s="188" t="s">
        <v>210</v>
      </c>
    </row>
    <row r="52" spans="5:5" x14ac:dyDescent="0.2">
      <c r="E52" s="188" t="s">
        <v>211</v>
      </c>
    </row>
    <row r="53" spans="5:5" x14ac:dyDescent="0.2"/>
    <row r="54" spans="5:5" x14ac:dyDescent="0.2"/>
    <row r="55" spans="5:5" x14ac:dyDescent="0.2"/>
    <row r="56" spans="5:5" x14ac:dyDescent="0.2"/>
  </sheetData>
  <sheetProtection algorithmName="SHA-512" hashValue="GbeFxnSwMoEFk5cY2onjVuX6uy4+WBxV62a3YsJNhNINsr25d8WeyN/RvHibOmoA92WLxeYFodv521Ga6r4SeQ==" saltValue="aRP64F5Usx0vwUviN7qFU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2">
      <c r="A34" s="22"/>
      <c r="B34" s="31"/>
      <c r="C34" s="1250" t="s">
        <v>565</v>
      </c>
      <c r="D34" s="1250"/>
      <c r="E34" s="1251"/>
      <c r="F34" s="32">
        <v>9.1300000000000008</v>
      </c>
      <c r="G34" s="33">
        <v>11.75</v>
      </c>
      <c r="H34" s="33">
        <v>8.57</v>
      </c>
      <c r="I34" s="33">
        <v>8.0500000000000007</v>
      </c>
      <c r="J34" s="34">
        <v>7.94</v>
      </c>
      <c r="K34" s="22"/>
      <c r="L34" s="22"/>
      <c r="M34" s="22"/>
      <c r="N34" s="22"/>
      <c r="O34" s="22"/>
      <c r="P34" s="22"/>
    </row>
    <row r="35" spans="1:16" ht="39" customHeight="1" x14ac:dyDescent="0.2">
      <c r="A35" s="22"/>
      <c r="B35" s="35"/>
      <c r="C35" s="1244" t="s">
        <v>566</v>
      </c>
      <c r="D35" s="1245"/>
      <c r="E35" s="1246"/>
      <c r="F35" s="36">
        <v>2.83</v>
      </c>
      <c r="G35" s="37">
        <v>3.05</v>
      </c>
      <c r="H35" s="37">
        <v>3.11</v>
      </c>
      <c r="I35" s="37">
        <v>3.33</v>
      </c>
      <c r="J35" s="38">
        <v>3.36</v>
      </c>
      <c r="K35" s="22"/>
      <c r="L35" s="22"/>
      <c r="M35" s="22"/>
      <c r="N35" s="22"/>
      <c r="O35" s="22"/>
      <c r="P35" s="22"/>
    </row>
    <row r="36" spans="1:16" ht="39" customHeight="1" x14ac:dyDescent="0.2">
      <c r="A36" s="22"/>
      <c r="B36" s="35"/>
      <c r="C36" s="1244" t="s">
        <v>567</v>
      </c>
      <c r="D36" s="1245"/>
      <c r="E36" s="1246"/>
      <c r="F36" s="36">
        <v>0.54</v>
      </c>
      <c r="G36" s="37">
        <v>0.28999999999999998</v>
      </c>
      <c r="H36" s="37">
        <v>0.71</v>
      </c>
      <c r="I36" s="37">
        <v>0.56000000000000005</v>
      </c>
      <c r="J36" s="38">
        <v>0.82</v>
      </c>
      <c r="K36" s="22"/>
      <c r="L36" s="22"/>
      <c r="M36" s="22"/>
      <c r="N36" s="22"/>
      <c r="O36" s="22"/>
      <c r="P36" s="22"/>
    </row>
    <row r="37" spans="1:16" ht="39" customHeight="1" x14ac:dyDescent="0.2">
      <c r="A37" s="22"/>
      <c r="B37" s="35"/>
      <c r="C37" s="1244" t="s">
        <v>568</v>
      </c>
      <c r="D37" s="1245"/>
      <c r="E37" s="1246"/>
      <c r="F37" s="36">
        <v>1.07</v>
      </c>
      <c r="G37" s="37">
        <v>0.28999999999999998</v>
      </c>
      <c r="H37" s="37">
        <v>0.39</v>
      </c>
      <c r="I37" s="37">
        <v>0.49</v>
      </c>
      <c r="J37" s="38">
        <v>0.6</v>
      </c>
      <c r="K37" s="22"/>
      <c r="L37" s="22"/>
      <c r="M37" s="22"/>
      <c r="N37" s="22"/>
      <c r="O37" s="22"/>
      <c r="P37" s="22"/>
    </row>
    <row r="38" spans="1:16" ht="39" customHeight="1" x14ac:dyDescent="0.2">
      <c r="A38" s="22"/>
      <c r="B38" s="35"/>
      <c r="C38" s="1244" t="s">
        <v>569</v>
      </c>
      <c r="D38" s="1245"/>
      <c r="E38" s="1246"/>
      <c r="F38" s="36">
        <v>0.11</v>
      </c>
      <c r="G38" s="37">
        <v>0.43</v>
      </c>
      <c r="H38" s="37">
        <v>0.52</v>
      </c>
      <c r="I38" s="37">
        <v>0.05</v>
      </c>
      <c r="J38" s="38">
        <v>0.47</v>
      </c>
      <c r="K38" s="22"/>
      <c r="L38" s="22"/>
      <c r="M38" s="22"/>
      <c r="N38" s="22"/>
      <c r="O38" s="22"/>
      <c r="P38" s="22"/>
    </row>
    <row r="39" spans="1:16" ht="39" customHeight="1" x14ac:dyDescent="0.2">
      <c r="A39" s="22"/>
      <c r="B39" s="35"/>
      <c r="C39" s="1244" t="s">
        <v>570</v>
      </c>
      <c r="D39" s="1245"/>
      <c r="E39" s="1246"/>
      <c r="F39" s="36">
        <v>7.0000000000000007E-2</v>
      </c>
      <c r="G39" s="37">
        <v>0.09</v>
      </c>
      <c r="H39" s="37">
        <v>7.0000000000000007E-2</v>
      </c>
      <c r="I39" s="37">
        <v>0.02</v>
      </c>
      <c r="J39" s="38">
        <v>0.13</v>
      </c>
      <c r="K39" s="22"/>
      <c r="L39" s="22"/>
      <c r="M39" s="22"/>
      <c r="N39" s="22"/>
      <c r="O39" s="22"/>
      <c r="P39" s="22"/>
    </row>
    <row r="40" spans="1:16" ht="39" customHeight="1" x14ac:dyDescent="0.2">
      <c r="A40" s="22"/>
      <c r="B40" s="35"/>
      <c r="C40" s="1244" t="s">
        <v>571</v>
      </c>
      <c r="D40" s="1245"/>
      <c r="E40" s="1246"/>
      <c r="F40" s="36">
        <v>7.0000000000000007E-2</v>
      </c>
      <c r="G40" s="37">
        <v>0.06</v>
      </c>
      <c r="H40" s="37">
        <v>0.06</v>
      </c>
      <c r="I40" s="37">
        <v>0.08</v>
      </c>
      <c r="J40" s="38">
        <v>0.06</v>
      </c>
      <c r="K40" s="22"/>
      <c r="L40" s="22"/>
      <c r="M40" s="22"/>
      <c r="N40" s="22"/>
      <c r="O40" s="22"/>
      <c r="P40" s="22"/>
    </row>
    <row r="41" spans="1:16" ht="39" customHeight="1" x14ac:dyDescent="0.2">
      <c r="A41" s="22"/>
      <c r="B41" s="35"/>
      <c r="C41" s="1244" t="s">
        <v>572</v>
      </c>
      <c r="D41" s="1245"/>
      <c r="E41" s="1246"/>
      <c r="F41" s="36">
        <v>7.0000000000000007E-2</v>
      </c>
      <c r="G41" s="37">
        <v>0.05</v>
      </c>
      <c r="H41" s="37">
        <v>0.05</v>
      </c>
      <c r="I41" s="37">
        <v>0.08</v>
      </c>
      <c r="J41" s="38">
        <v>0.05</v>
      </c>
      <c r="K41" s="22"/>
      <c r="L41" s="22"/>
      <c r="M41" s="22"/>
      <c r="N41" s="22"/>
      <c r="O41" s="22"/>
      <c r="P41" s="22"/>
    </row>
    <row r="42" spans="1:16" ht="39" customHeight="1" x14ac:dyDescent="0.2">
      <c r="A42" s="22"/>
      <c r="B42" s="39"/>
      <c r="C42" s="1244" t="s">
        <v>573</v>
      </c>
      <c r="D42" s="1245"/>
      <c r="E42" s="1246"/>
      <c r="F42" s="36" t="s">
        <v>514</v>
      </c>
      <c r="G42" s="37" t="s">
        <v>514</v>
      </c>
      <c r="H42" s="37" t="s">
        <v>514</v>
      </c>
      <c r="I42" s="37" t="s">
        <v>514</v>
      </c>
      <c r="J42" s="38" t="s">
        <v>514</v>
      </c>
      <c r="K42" s="22"/>
      <c r="L42" s="22"/>
      <c r="M42" s="22"/>
      <c r="N42" s="22"/>
      <c r="O42" s="22"/>
      <c r="P42" s="22"/>
    </row>
    <row r="43" spans="1:16" ht="39" customHeight="1" thickBot="1" x14ac:dyDescent="0.25">
      <c r="A43" s="22"/>
      <c r="B43" s="40"/>
      <c r="C43" s="1247" t="s">
        <v>574</v>
      </c>
      <c r="D43" s="1248"/>
      <c r="E43" s="1249"/>
      <c r="F43" s="41">
        <v>0.09</v>
      </c>
      <c r="G43" s="42">
        <v>0.05</v>
      </c>
      <c r="H43" s="42">
        <v>0.02</v>
      </c>
      <c r="I43" s="42">
        <v>0.03</v>
      </c>
      <c r="J43" s="43">
        <v>0.03</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o8QEzkNZqx1qvIFOysiHqi9GYMAmDZX5FufQx/1NonocCw9AedraA7Jh7P6YK2eMBVyDHfukg1nIAUV3Gd90Q==" saltValue="1T/IR1kw/2hs69b7D2aBC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2">
      <c r="A45" s="48"/>
      <c r="B45" s="1270" t="s">
        <v>11</v>
      </c>
      <c r="C45" s="1271"/>
      <c r="D45" s="58"/>
      <c r="E45" s="1276" t="s">
        <v>12</v>
      </c>
      <c r="F45" s="1276"/>
      <c r="G45" s="1276"/>
      <c r="H45" s="1276"/>
      <c r="I45" s="1276"/>
      <c r="J45" s="1277"/>
      <c r="K45" s="59">
        <v>1414</v>
      </c>
      <c r="L45" s="60">
        <v>1256</v>
      </c>
      <c r="M45" s="60">
        <v>1272</v>
      </c>
      <c r="N45" s="60">
        <v>1152</v>
      </c>
      <c r="O45" s="61">
        <v>1145</v>
      </c>
      <c r="P45" s="48"/>
      <c r="Q45" s="48"/>
      <c r="R45" s="48"/>
      <c r="S45" s="48"/>
      <c r="T45" s="48"/>
      <c r="U45" s="48"/>
    </row>
    <row r="46" spans="1:21" ht="30.75" customHeight="1" x14ac:dyDescent="0.2">
      <c r="A46" s="48"/>
      <c r="B46" s="1272"/>
      <c r="C46" s="1273"/>
      <c r="D46" s="62"/>
      <c r="E46" s="1254" t="s">
        <v>13</v>
      </c>
      <c r="F46" s="1254"/>
      <c r="G46" s="1254"/>
      <c r="H46" s="1254"/>
      <c r="I46" s="1254"/>
      <c r="J46" s="1255"/>
      <c r="K46" s="63" t="s">
        <v>514</v>
      </c>
      <c r="L46" s="64" t="s">
        <v>514</v>
      </c>
      <c r="M46" s="64" t="s">
        <v>514</v>
      </c>
      <c r="N46" s="64" t="s">
        <v>514</v>
      </c>
      <c r="O46" s="65" t="s">
        <v>514</v>
      </c>
      <c r="P46" s="48"/>
      <c r="Q46" s="48"/>
      <c r="R46" s="48"/>
      <c r="S46" s="48"/>
      <c r="T46" s="48"/>
      <c r="U46" s="48"/>
    </row>
    <row r="47" spans="1:21" ht="30.75" customHeight="1" x14ac:dyDescent="0.2">
      <c r="A47" s="48"/>
      <c r="B47" s="1272"/>
      <c r="C47" s="1273"/>
      <c r="D47" s="62"/>
      <c r="E47" s="1254" t="s">
        <v>14</v>
      </c>
      <c r="F47" s="1254"/>
      <c r="G47" s="1254"/>
      <c r="H47" s="1254"/>
      <c r="I47" s="1254"/>
      <c r="J47" s="1255"/>
      <c r="K47" s="63" t="s">
        <v>514</v>
      </c>
      <c r="L47" s="64" t="s">
        <v>514</v>
      </c>
      <c r="M47" s="64" t="s">
        <v>514</v>
      </c>
      <c r="N47" s="64" t="s">
        <v>514</v>
      </c>
      <c r="O47" s="65" t="s">
        <v>514</v>
      </c>
      <c r="P47" s="48"/>
      <c r="Q47" s="48"/>
      <c r="R47" s="48"/>
      <c r="S47" s="48"/>
      <c r="T47" s="48"/>
      <c r="U47" s="48"/>
    </row>
    <row r="48" spans="1:21" ht="30.75" customHeight="1" x14ac:dyDescent="0.2">
      <c r="A48" s="48"/>
      <c r="B48" s="1272"/>
      <c r="C48" s="1273"/>
      <c r="D48" s="62"/>
      <c r="E48" s="1254" t="s">
        <v>15</v>
      </c>
      <c r="F48" s="1254"/>
      <c r="G48" s="1254"/>
      <c r="H48" s="1254"/>
      <c r="I48" s="1254"/>
      <c r="J48" s="1255"/>
      <c r="K48" s="63">
        <v>707</v>
      </c>
      <c r="L48" s="64">
        <v>665</v>
      </c>
      <c r="M48" s="64">
        <v>756</v>
      </c>
      <c r="N48" s="64">
        <v>696</v>
      </c>
      <c r="O48" s="65">
        <v>640</v>
      </c>
      <c r="P48" s="48"/>
      <c r="Q48" s="48"/>
      <c r="R48" s="48"/>
      <c r="S48" s="48"/>
      <c r="T48" s="48"/>
      <c r="U48" s="48"/>
    </row>
    <row r="49" spans="1:21" ht="30.75" customHeight="1" x14ac:dyDescent="0.2">
      <c r="A49" s="48"/>
      <c r="B49" s="1272"/>
      <c r="C49" s="1273"/>
      <c r="D49" s="62"/>
      <c r="E49" s="1254" t="s">
        <v>16</v>
      </c>
      <c r="F49" s="1254"/>
      <c r="G49" s="1254"/>
      <c r="H49" s="1254"/>
      <c r="I49" s="1254"/>
      <c r="J49" s="1255"/>
      <c r="K49" s="63">
        <v>52</v>
      </c>
      <c r="L49" s="64">
        <v>75</v>
      </c>
      <c r="M49" s="64">
        <v>87</v>
      </c>
      <c r="N49" s="64">
        <v>96</v>
      </c>
      <c r="O49" s="65">
        <v>92</v>
      </c>
      <c r="P49" s="48"/>
      <c r="Q49" s="48"/>
      <c r="R49" s="48"/>
      <c r="S49" s="48"/>
      <c r="T49" s="48"/>
      <c r="U49" s="48"/>
    </row>
    <row r="50" spans="1:21" ht="30.75" customHeight="1" x14ac:dyDescent="0.2">
      <c r="A50" s="48"/>
      <c r="B50" s="1272"/>
      <c r="C50" s="1273"/>
      <c r="D50" s="62"/>
      <c r="E50" s="1254" t="s">
        <v>17</v>
      </c>
      <c r="F50" s="1254"/>
      <c r="G50" s="1254"/>
      <c r="H50" s="1254"/>
      <c r="I50" s="1254"/>
      <c r="J50" s="1255"/>
      <c r="K50" s="63">
        <v>28</v>
      </c>
      <c r="L50" s="64">
        <v>22</v>
      </c>
      <c r="M50" s="64">
        <v>17</v>
      </c>
      <c r="N50" s="64">
        <v>12</v>
      </c>
      <c r="O50" s="65">
        <v>8</v>
      </c>
      <c r="P50" s="48"/>
      <c r="Q50" s="48"/>
      <c r="R50" s="48"/>
      <c r="S50" s="48"/>
      <c r="T50" s="48"/>
      <c r="U50" s="48"/>
    </row>
    <row r="51" spans="1:21" ht="30.75" customHeight="1" x14ac:dyDescent="0.2">
      <c r="A51" s="48"/>
      <c r="B51" s="1274"/>
      <c r="C51" s="1275"/>
      <c r="D51" s="66"/>
      <c r="E51" s="1254" t="s">
        <v>18</v>
      </c>
      <c r="F51" s="1254"/>
      <c r="G51" s="1254"/>
      <c r="H51" s="1254"/>
      <c r="I51" s="1254"/>
      <c r="J51" s="1255"/>
      <c r="K51" s="63" t="s">
        <v>514</v>
      </c>
      <c r="L51" s="64" t="s">
        <v>514</v>
      </c>
      <c r="M51" s="64" t="s">
        <v>514</v>
      </c>
      <c r="N51" s="64" t="s">
        <v>514</v>
      </c>
      <c r="O51" s="65" t="s">
        <v>514</v>
      </c>
      <c r="P51" s="48"/>
      <c r="Q51" s="48"/>
      <c r="R51" s="48"/>
      <c r="S51" s="48"/>
      <c r="T51" s="48"/>
      <c r="U51" s="48"/>
    </row>
    <row r="52" spans="1:21" ht="30.75" customHeight="1" x14ac:dyDescent="0.2">
      <c r="A52" s="48"/>
      <c r="B52" s="1252" t="s">
        <v>19</v>
      </c>
      <c r="C52" s="1253"/>
      <c r="D52" s="66"/>
      <c r="E52" s="1254" t="s">
        <v>20</v>
      </c>
      <c r="F52" s="1254"/>
      <c r="G52" s="1254"/>
      <c r="H52" s="1254"/>
      <c r="I52" s="1254"/>
      <c r="J52" s="1255"/>
      <c r="K52" s="63">
        <v>1673</v>
      </c>
      <c r="L52" s="64">
        <v>1519</v>
      </c>
      <c r="M52" s="64">
        <v>1491</v>
      </c>
      <c r="N52" s="64">
        <v>1394</v>
      </c>
      <c r="O52" s="65">
        <v>1339</v>
      </c>
      <c r="P52" s="48"/>
      <c r="Q52" s="48"/>
      <c r="R52" s="48"/>
      <c r="S52" s="48"/>
      <c r="T52" s="48"/>
      <c r="U52" s="48"/>
    </row>
    <row r="53" spans="1:21" ht="30.75" customHeight="1" thickBot="1" x14ac:dyDescent="0.25">
      <c r="A53" s="48"/>
      <c r="B53" s="1256" t="s">
        <v>21</v>
      </c>
      <c r="C53" s="1257"/>
      <c r="D53" s="67"/>
      <c r="E53" s="1258" t="s">
        <v>22</v>
      </c>
      <c r="F53" s="1258"/>
      <c r="G53" s="1258"/>
      <c r="H53" s="1258"/>
      <c r="I53" s="1258"/>
      <c r="J53" s="1259"/>
      <c r="K53" s="68">
        <v>528</v>
      </c>
      <c r="L53" s="69">
        <v>499</v>
      </c>
      <c r="M53" s="69">
        <v>641</v>
      </c>
      <c r="N53" s="69">
        <v>562</v>
      </c>
      <c r="O53" s="70">
        <v>546</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5">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2">
      <c r="B57" s="1260" t="s">
        <v>25</v>
      </c>
      <c r="C57" s="1261"/>
      <c r="D57" s="1264" t="s">
        <v>26</v>
      </c>
      <c r="E57" s="1265"/>
      <c r="F57" s="1265"/>
      <c r="G57" s="1265"/>
      <c r="H57" s="1265"/>
      <c r="I57" s="1265"/>
      <c r="J57" s="1266"/>
      <c r="K57" s="83"/>
      <c r="L57" s="84"/>
      <c r="M57" s="84"/>
      <c r="N57" s="84"/>
      <c r="O57" s="85"/>
    </row>
    <row r="58" spans="1:21" ht="31.5" customHeight="1" thickBot="1" x14ac:dyDescent="0.25">
      <c r="B58" s="1262"/>
      <c r="C58" s="1263"/>
      <c r="D58" s="1267" t="s">
        <v>27</v>
      </c>
      <c r="E58" s="1268"/>
      <c r="F58" s="1268"/>
      <c r="G58" s="1268"/>
      <c r="H58" s="1268"/>
      <c r="I58" s="1268"/>
      <c r="J58" s="1269"/>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2AaJg6rCvOjSj05MYw/pKJsEf/eONNRm1L0YFR6wcAztPOfX3GKm2OQ0N6NluspDDoytD+gcs2RCY5mHkqPOg==" saltValue="B5Aq0hhzh4Igk6ge98jHF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556</v>
      </c>
      <c r="J40" s="100" t="s">
        <v>557</v>
      </c>
      <c r="K40" s="100" t="s">
        <v>558</v>
      </c>
      <c r="L40" s="100" t="s">
        <v>559</v>
      </c>
      <c r="M40" s="101" t="s">
        <v>560</v>
      </c>
    </row>
    <row r="41" spans="2:13" ht="27.75" customHeight="1" x14ac:dyDescent="0.2">
      <c r="B41" s="1290" t="s">
        <v>30</v>
      </c>
      <c r="C41" s="1291"/>
      <c r="D41" s="102"/>
      <c r="E41" s="1292" t="s">
        <v>31</v>
      </c>
      <c r="F41" s="1292"/>
      <c r="G41" s="1292"/>
      <c r="H41" s="1293"/>
      <c r="I41" s="103">
        <v>9882</v>
      </c>
      <c r="J41" s="104">
        <v>9718</v>
      </c>
      <c r="K41" s="104">
        <v>10326</v>
      </c>
      <c r="L41" s="104">
        <v>10925</v>
      </c>
      <c r="M41" s="105">
        <v>12733</v>
      </c>
    </row>
    <row r="42" spans="2:13" ht="27.75" customHeight="1" x14ac:dyDescent="0.2">
      <c r="B42" s="1280"/>
      <c r="C42" s="1281"/>
      <c r="D42" s="106"/>
      <c r="E42" s="1284" t="s">
        <v>32</v>
      </c>
      <c r="F42" s="1284"/>
      <c r="G42" s="1284"/>
      <c r="H42" s="1285"/>
      <c r="I42" s="107">
        <v>181</v>
      </c>
      <c r="J42" s="108">
        <v>510</v>
      </c>
      <c r="K42" s="108">
        <v>456</v>
      </c>
      <c r="L42" s="108">
        <v>374</v>
      </c>
      <c r="M42" s="109">
        <v>50</v>
      </c>
    </row>
    <row r="43" spans="2:13" ht="27.75" customHeight="1" x14ac:dyDescent="0.2">
      <c r="B43" s="1280"/>
      <c r="C43" s="1281"/>
      <c r="D43" s="106"/>
      <c r="E43" s="1284" t="s">
        <v>33</v>
      </c>
      <c r="F43" s="1284"/>
      <c r="G43" s="1284"/>
      <c r="H43" s="1285"/>
      <c r="I43" s="107">
        <v>5311</v>
      </c>
      <c r="J43" s="108">
        <v>4768</v>
      </c>
      <c r="K43" s="108">
        <v>4571</v>
      </c>
      <c r="L43" s="108">
        <v>4380</v>
      </c>
      <c r="M43" s="109">
        <v>4274</v>
      </c>
    </row>
    <row r="44" spans="2:13" ht="27.75" customHeight="1" x14ac:dyDescent="0.2">
      <c r="B44" s="1280"/>
      <c r="C44" s="1281"/>
      <c r="D44" s="106"/>
      <c r="E44" s="1284" t="s">
        <v>34</v>
      </c>
      <c r="F44" s="1284"/>
      <c r="G44" s="1284"/>
      <c r="H44" s="1285"/>
      <c r="I44" s="107">
        <v>594</v>
      </c>
      <c r="J44" s="108">
        <v>562</v>
      </c>
      <c r="K44" s="108">
        <v>650</v>
      </c>
      <c r="L44" s="108">
        <v>632</v>
      </c>
      <c r="M44" s="109">
        <v>659</v>
      </c>
    </row>
    <row r="45" spans="2:13" ht="27.75" customHeight="1" x14ac:dyDescent="0.2">
      <c r="B45" s="1280"/>
      <c r="C45" s="1281"/>
      <c r="D45" s="106"/>
      <c r="E45" s="1284" t="s">
        <v>35</v>
      </c>
      <c r="F45" s="1284"/>
      <c r="G45" s="1284"/>
      <c r="H45" s="1285"/>
      <c r="I45" s="107">
        <v>2173</v>
      </c>
      <c r="J45" s="108">
        <v>1980</v>
      </c>
      <c r="K45" s="108">
        <v>1946</v>
      </c>
      <c r="L45" s="108">
        <v>1950</v>
      </c>
      <c r="M45" s="109">
        <v>1878</v>
      </c>
    </row>
    <row r="46" spans="2:13" ht="27.75" customHeight="1" x14ac:dyDescent="0.2">
      <c r="B46" s="1280"/>
      <c r="C46" s="1281"/>
      <c r="D46" s="110"/>
      <c r="E46" s="1284" t="s">
        <v>36</v>
      </c>
      <c r="F46" s="1284"/>
      <c r="G46" s="1284"/>
      <c r="H46" s="1285"/>
      <c r="I46" s="107" t="s">
        <v>514</v>
      </c>
      <c r="J46" s="108" t="s">
        <v>514</v>
      </c>
      <c r="K46" s="108" t="s">
        <v>514</v>
      </c>
      <c r="L46" s="108" t="s">
        <v>514</v>
      </c>
      <c r="M46" s="109" t="s">
        <v>514</v>
      </c>
    </row>
    <row r="47" spans="2:13" ht="27.75" customHeight="1" x14ac:dyDescent="0.2">
      <c r="B47" s="1280"/>
      <c r="C47" s="1281"/>
      <c r="D47" s="111"/>
      <c r="E47" s="1294" t="s">
        <v>37</v>
      </c>
      <c r="F47" s="1295"/>
      <c r="G47" s="1295"/>
      <c r="H47" s="1296"/>
      <c r="I47" s="107" t="s">
        <v>514</v>
      </c>
      <c r="J47" s="108" t="s">
        <v>514</v>
      </c>
      <c r="K47" s="108" t="s">
        <v>514</v>
      </c>
      <c r="L47" s="108" t="s">
        <v>514</v>
      </c>
      <c r="M47" s="109" t="s">
        <v>514</v>
      </c>
    </row>
    <row r="48" spans="2:13" ht="27.75" customHeight="1" x14ac:dyDescent="0.2">
      <c r="B48" s="1280"/>
      <c r="C48" s="1281"/>
      <c r="D48" s="106"/>
      <c r="E48" s="1284" t="s">
        <v>38</v>
      </c>
      <c r="F48" s="1284"/>
      <c r="G48" s="1284"/>
      <c r="H48" s="1285"/>
      <c r="I48" s="107" t="s">
        <v>514</v>
      </c>
      <c r="J48" s="108" t="s">
        <v>514</v>
      </c>
      <c r="K48" s="108" t="s">
        <v>514</v>
      </c>
      <c r="L48" s="108" t="s">
        <v>514</v>
      </c>
      <c r="M48" s="109" t="s">
        <v>514</v>
      </c>
    </row>
    <row r="49" spans="2:13" ht="27.75" customHeight="1" x14ac:dyDescent="0.2">
      <c r="B49" s="1282"/>
      <c r="C49" s="1283"/>
      <c r="D49" s="106"/>
      <c r="E49" s="1284" t="s">
        <v>39</v>
      </c>
      <c r="F49" s="1284"/>
      <c r="G49" s="1284"/>
      <c r="H49" s="1285"/>
      <c r="I49" s="107" t="s">
        <v>514</v>
      </c>
      <c r="J49" s="108" t="s">
        <v>514</v>
      </c>
      <c r="K49" s="108" t="s">
        <v>514</v>
      </c>
      <c r="L49" s="108" t="s">
        <v>514</v>
      </c>
      <c r="M49" s="109" t="s">
        <v>514</v>
      </c>
    </row>
    <row r="50" spans="2:13" ht="27.75" customHeight="1" x14ac:dyDescent="0.2">
      <c r="B50" s="1278" t="s">
        <v>40</v>
      </c>
      <c r="C50" s="1279"/>
      <c r="D50" s="112"/>
      <c r="E50" s="1284" t="s">
        <v>41</v>
      </c>
      <c r="F50" s="1284"/>
      <c r="G50" s="1284"/>
      <c r="H50" s="1285"/>
      <c r="I50" s="107">
        <v>4505</v>
      </c>
      <c r="J50" s="108">
        <v>4091</v>
      </c>
      <c r="K50" s="108">
        <v>4281</v>
      </c>
      <c r="L50" s="108">
        <v>4224</v>
      </c>
      <c r="M50" s="109">
        <v>3971</v>
      </c>
    </row>
    <row r="51" spans="2:13" ht="27.75" customHeight="1" x14ac:dyDescent="0.2">
      <c r="B51" s="1280"/>
      <c r="C51" s="1281"/>
      <c r="D51" s="106"/>
      <c r="E51" s="1284" t="s">
        <v>42</v>
      </c>
      <c r="F51" s="1284"/>
      <c r="G51" s="1284"/>
      <c r="H51" s="1285"/>
      <c r="I51" s="107">
        <v>47</v>
      </c>
      <c r="J51" s="108">
        <v>0</v>
      </c>
      <c r="K51" s="108">
        <v>0</v>
      </c>
      <c r="L51" s="108" t="s">
        <v>514</v>
      </c>
      <c r="M51" s="109" t="s">
        <v>514</v>
      </c>
    </row>
    <row r="52" spans="2:13" ht="27.75" customHeight="1" x14ac:dyDescent="0.2">
      <c r="B52" s="1282"/>
      <c r="C52" s="1283"/>
      <c r="D52" s="106"/>
      <c r="E52" s="1284" t="s">
        <v>43</v>
      </c>
      <c r="F52" s="1284"/>
      <c r="G52" s="1284"/>
      <c r="H52" s="1285"/>
      <c r="I52" s="107">
        <v>13457</v>
      </c>
      <c r="J52" s="108">
        <v>12983</v>
      </c>
      <c r="K52" s="108">
        <v>13060</v>
      </c>
      <c r="L52" s="108">
        <v>13051</v>
      </c>
      <c r="M52" s="109">
        <v>13982</v>
      </c>
    </row>
    <row r="53" spans="2:13" ht="27.75" customHeight="1" thickBot="1" x14ac:dyDescent="0.25">
      <c r="B53" s="1286" t="s">
        <v>44</v>
      </c>
      <c r="C53" s="1287"/>
      <c r="D53" s="113"/>
      <c r="E53" s="1288" t="s">
        <v>45</v>
      </c>
      <c r="F53" s="1288"/>
      <c r="G53" s="1288"/>
      <c r="H53" s="1289"/>
      <c r="I53" s="114">
        <v>132</v>
      </c>
      <c r="J53" s="115">
        <v>464</v>
      </c>
      <c r="K53" s="115">
        <v>608</v>
      </c>
      <c r="L53" s="115">
        <v>986</v>
      </c>
      <c r="M53" s="116">
        <v>1641</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tETvbAvdnjUzmJCh8eFe4ai5eu6aJNa//zcrGX51gXRMKIkuIL2qLIKQA+US0F29bTiXDcly4HqlfMl/iGKScg==" saltValue="HX05OVd8pgprJpzG3nR0O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558</v>
      </c>
      <c r="G54" s="125" t="s">
        <v>559</v>
      </c>
      <c r="H54" s="126" t="s">
        <v>560</v>
      </c>
    </row>
    <row r="55" spans="2:8" ht="52.5" customHeight="1" x14ac:dyDescent="0.2">
      <c r="B55" s="127"/>
      <c r="C55" s="1305" t="s">
        <v>48</v>
      </c>
      <c r="D55" s="1305"/>
      <c r="E55" s="1306"/>
      <c r="F55" s="128">
        <v>3210</v>
      </c>
      <c r="G55" s="128">
        <v>3057</v>
      </c>
      <c r="H55" s="129">
        <v>2738</v>
      </c>
    </row>
    <row r="56" spans="2:8" ht="52.5" customHeight="1" x14ac:dyDescent="0.2">
      <c r="B56" s="130"/>
      <c r="C56" s="1307" t="s">
        <v>49</v>
      </c>
      <c r="D56" s="1307"/>
      <c r="E56" s="1308"/>
      <c r="F56" s="131">
        <v>300</v>
      </c>
      <c r="G56" s="131">
        <v>300</v>
      </c>
      <c r="H56" s="132">
        <v>300</v>
      </c>
    </row>
    <row r="57" spans="2:8" ht="53.25" customHeight="1" x14ac:dyDescent="0.2">
      <c r="B57" s="130"/>
      <c r="C57" s="1309" t="s">
        <v>50</v>
      </c>
      <c r="D57" s="1309"/>
      <c r="E57" s="1310"/>
      <c r="F57" s="133">
        <v>2887</v>
      </c>
      <c r="G57" s="133">
        <v>3219</v>
      </c>
      <c r="H57" s="134">
        <v>3277</v>
      </c>
    </row>
    <row r="58" spans="2:8" ht="45.75" customHeight="1" x14ac:dyDescent="0.2">
      <c r="B58" s="135"/>
      <c r="C58" s="1297" t="s">
        <v>593</v>
      </c>
      <c r="D58" s="1298"/>
      <c r="E58" s="1299"/>
      <c r="F58" s="136">
        <v>2302</v>
      </c>
      <c r="G58" s="136">
        <v>2530</v>
      </c>
      <c r="H58" s="137">
        <v>2530</v>
      </c>
    </row>
    <row r="59" spans="2:8" ht="45.75" customHeight="1" x14ac:dyDescent="0.2">
      <c r="B59" s="135"/>
      <c r="C59" s="1297" t="s">
        <v>595</v>
      </c>
      <c r="D59" s="1298"/>
      <c r="E59" s="1299"/>
      <c r="F59" s="136">
        <v>245</v>
      </c>
      <c r="G59" s="136">
        <v>291</v>
      </c>
      <c r="H59" s="137">
        <v>292</v>
      </c>
    </row>
    <row r="60" spans="2:8" ht="45.75" customHeight="1" x14ac:dyDescent="0.2">
      <c r="B60" s="135"/>
      <c r="C60" s="1297" t="s">
        <v>594</v>
      </c>
      <c r="D60" s="1298"/>
      <c r="E60" s="1299"/>
      <c r="F60" s="136">
        <v>27</v>
      </c>
      <c r="G60" s="136">
        <v>75</v>
      </c>
      <c r="H60" s="137">
        <v>203</v>
      </c>
    </row>
    <row r="61" spans="2:8" ht="45.75" customHeight="1" x14ac:dyDescent="0.2">
      <c r="B61" s="135"/>
      <c r="C61" s="1297" t="s">
        <v>596</v>
      </c>
      <c r="D61" s="1298"/>
      <c r="E61" s="1299"/>
      <c r="F61" s="136">
        <v>233</v>
      </c>
      <c r="G61" s="136">
        <v>227</v>
      </c>
      <c r="H61" s="137">
        <v>164</v>
      </c>
    </row>
    <row r="62" spans="2:8" ht="45.75" customHeight="1" thickBot="1" x14ac:dyDescent="0.25">
      <c r="B62" s="138"/>
      <c r="C62" s="1300" t="s">
        <v>597</v>
      </c>
      <c r="D62" s="1301"/>
      <c r="E62" s="1302"/>
      <c r="F62" s="139">
        <v>44</v>
      </c>
      <c r="G62" s="139">
        <v>52</v>
      </c>
      <c r="H62" s="140">
        <v>53</v>
      </c>
    </row>
    <row r="63" spans="2:8" ht="52.5" customHeight="1" thickBot="1" x14ac:dyDescent="0.25">
      <c r="B63" s="141"/>
      <c r="C63" s="1303" t="s">
        <v>51</v>
      </c>
      <c r="D63" s="1303"/>
      <c r="E63" s="1304"/>
      <c r="F63" s="142">
        <v>6396</v>
      </c>
      <c r="G63" s="142">
        <v>6575</v>
      </c>
      <c r="H63" s="143">
        <v>6315</v>
      </c>
    </row>
    <row r="64" spans="2:8" ht="15" customHeight="1" x14ac:dyDescent="0.2"/>
  </sheetData>
  <sheetProtection algorithmName="SHA-512" hashValue="UZTtqqs2ZDxJNFdj1uGOEOpW19bbJm4x1F6IQi18kZ2o+3Q+sPC4YfL/cPLShKjDc3uS+KP1t4tKUxOvltCy+g==" saltValue="FJNt67+TGKiK1nV834547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80" zoomScaleNormal="80" zoomScaleSheetLayoutView="55" workbookViewId="0">
      <selection activeCell="AN43" sqref="AN43:DC47"/>
    </sheetView>
  </sheetViews>
  <sheetFormatPr defaultColWidth="0" defaultRowHeight="13.5" customHeight="1" zeroHeight="1" x14ac:dyDescent="0.2"/>
  <cols>
    <col min="1" max="1" width="6.33203125" style="390" customWidth="1"/>
    <col min="2" max="107" width="2.44140625" style="390" customWidth="1"/>
    <col min="108" max="108" width="6.109375" style="398" customWidth="1"/>
    <col min="109" max="109" width="5.88671875" style="397" customWidth="1"/>
    <col min="110" max="110" width="19.109375" style="390" hidden="1"/>
    <col min="111" max="115" width="12.6640625" style="390" hidden="1"/>
    <col min="116" max="349" width="8.664062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664062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664062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664062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664062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664062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664062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664062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664062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664062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664062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664062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664062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664062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664062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664062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664062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664062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664062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664062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664062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664062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664062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664062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664062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664062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664062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664062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664062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664062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664062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664062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664062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664062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664062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664062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664062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664062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664062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664062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664062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664062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664062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664062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664062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664062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664062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664062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664062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664062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664062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664062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664062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664062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664062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664062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664062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664062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664062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664062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664062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664062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664062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66406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2"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598</v>
      </c>
    </row>
    <row r="11" spans="1:143" s="292" customFormat="1" ht="13.2"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598</v>
      </c>
    </row>
    <row r="13" spans="1:143" s="292" customFormat="1" ht="13.2"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90"/>
      <c r="DE19" s="390"/>
    </row>
    <row r="20" spans="1:351" ht="13.2" x14ac:dyDescent="0.2">
      <c r="DD20" s="390"/>
      <c r="DE20" s="390"/>
    </row>
    <row r="21" spans="1:351" ht="16.2"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2" x14ac:dyDescent="0.2">
      <c r="B22" s="397"/>
      <c r="MM22" s="396"/>
    </row>
    <row r="23" spans="1:351" ht="13.2" x14ac:dyDescent="0.2">
      <c r="B23" s="397"/>
    </row>
    <row r="24" spans="1:351" ht="13.2" x14ac:dyDescent="0.2">
      <c r="B24" s="397"/>
    </row>
    <row r="25" spans="1:351" ht="13.2" x14ac:dyDescent="0.2">
      <c r="B25" s="397"/>
    </row>
    <row r="26" spans="1:351" ht="13.2" x14ac:dyDescent="0.2">
      <c r="B26" s="397"/>
    </row>
    <row r="27" spans="1:351" ht="13.2" x14ac:dyDescent="0.2">
      <c r="B27" s="397"/>
    </row>
    <row r="28" spans="1:351" ht="13.2" x14ac:dyDescent="0.2">
      <c r="B28" s="397"/>
    </row>
    <row r="29" spans="1:351" ht="13.2" x14ac:dyDescent="0.2">
      <c r="B29" s="397"/>
    </row>
    <row r="30" spans="1:351" ht="13.2" x14ac:dyDescent="0.2">
      <c r="B30" s="397"/>
    </row>
    <row r="31" spans="1:351" ht="13.2" x14ac:dyDescent="0.2">
      <c r="B31" s="397"/>
    </row>
    <row r="32" spans="1:351" ht="13.2" x14ac:dyDescent="0.2">
      <c r="B32" s="397"/>
    </row>
    <row r="33" spans="2:109" ht="13.2" x14ac:dyDescent="0.2">
      <c r="B33" s="397"/>
    </row>
    <row r="34" spans="2:109" ht="13.2" x14ac:dyDescent="0.2">
      <c r="B34" s="397"/>
    </row>
    <row r="35" spans="2:109" ht="13.2" x14ac:dyDescent="0.2">
      <c r="B35" s="397"/>
    </row>
    <row r="36" spans="2:109" ht="13.2" x14ac:dyDescent="0.2">
      <c r="B36" s="397"/>
    </row>
    <row r="37" spans="2:109" ht="13.2" x14ac:dyDescent="0.2">
      <c r="B37" s="397"/>
    </row>
    <row r="38" spans="2:109" ht="13.2" x14ac:dyDescent="0.2">
      <c r="B38" s="397"/>
    </row>
    <row r="39" spans="2:109" ht="13.2"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2" x14ac:dyDescent="0.2">
      <c r="B40" s="402"/>
      <c r="DD40" s="402"/>
      <c r="DE40" s="390"/>
    </row>
    <row r="41" spans="2:109" ht="16.2" x14ac:dyDescent="0.2">
      <c r="B41" s="403" t="s">
        <v>599</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2" x14ac:dyDescent="0.2">
      <c r="B42" s="397"/>
      <c r="G42" s="404"/>
      <c r="I42" s="405"/>
      <c r="J42" s="405"/>
      <c r="K42" s="405"/>
      <c r="AM42" s="404"/>
      <c r="AN42" s="404" t="s">
        <v>600</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12" t="s">
        <v>609</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ht="13.2" x14ac:dyDescent="0.2">
      <c r="B44" s="397"/>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ht="13.2" x14ac:dyDescent="0.2">
      <c r="B45" s="397"/>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ht="13.2" x14ac:dyDescent="0.2">
      <c r="B46" s="397"/>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ht="13.2" x14ac:dyDescent="0.2">
      <c r="B47" s="397"/>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ht="13.2"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2" x14ac:dyDescent="0.2">
      <c r="B49" s="397"/>
      <c r="AN49" s="390" t="s">
        <v>601</v>
      </c>
    </row>
    <row r="50" spans="1:109" ht="13.2" x14ac:dyDescent="0.2">
      <c r="B50" s="397"/>
      <c r="G50" s="1321"/>
      <c r="H50" s="1321"/>
      <c r="I50" s="1321"/>
      <c r="J50" s="1321"/>
      <c r="K50" s="407"/>
      <c r="L50" s="407"/>
      <c r="M50" s="408"/>
      <c r="N50" s="408"/>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25" t="s">
        <v>556</v>
      </c>
      <c r="BQ50" s="1325"/>
      <c r="BR50" s="1325"/>
      <c r="BS50" s="1325"/>
      <c r="BT50" s="1325"/>
      <c r="BU50" s="1325"/>
      <c r="BV50" s="1325"/>
      <c r="BW50" s="1325"/>
      <c r="BX50" s="1325" t="s">
        <v>557</v>
      </c>
      <c r="BY50" s="1325"/>
      <c r="BZ50" s="1325"/>
      <c r="CA50" s="1325"/>
      <c r="CB50" s="1325"/>
      <c r="CC50" s="1325"/>
      <c r="CD50" s="1325"/>
      <c r="CE50" s="1325"/>
      <c r="CF50" s="1325" t="s">
        <v>558</v>
      </c>
      <c r="CG50" s="1325"/>
      <c r="CH50" s="1325"/>
      <c r="CI50" s="1325"/>
      <c r="CJ50" s="1325"/>
      <c r="CK50" s="1325"/>
      <c r="CL50" s="1325"/>
      <c r="CM50" s="1325"/>
      <c r="CN50" s="1325" t="s">
        <v>559</v>
      </c>
      <c r="CO50" s="1325"/>
      <c r="CP50" s="1325"/>
      <c r="CQ50" s="1325"/>
      <c r="CR50" s="1325"/>
      <c r="CS50" s="1325"/>
      <c r="CT50" s="1325"/>
      <c r="CU50" s="1325"/>
      <c r="CV50" s="1325" t="s">
        <v>560</v>
      </c>
      <c r="CW50" s="1325"/>
      <c r="CX50" s="1325"/>
      <c r="CY50" s="1325"/>
      <c r="CZ50" s="1325"/>
      <c r="DA50" s="1325"/>
      <c r="DB50" s="1325"/>
      <c r="DC50" s="1325"/>
    </row>
    <row r="51" spans="1:109" ht="13.5" customHeight="1" x14ac:dyDescent="0.2">
      <c r="B51" s="397"/>
      <c r="G51" s="1326"/>
      <c r="H51" s="1326"/>
      <c r="I51" s="1329"/>
      <c r="J51" s="1329"/>
      <c r="K51" s="1327"/>
      <c r="L51" s="1327"/>
      <c r="M51" s="1327"/>
      <c r="N51" s="1327"/>
      <c r="AM51" s="406"/>
      <c r="AN51" s="1328" t="s">
        <v>602</v>
      </c>
      <c r="AO51" s="1328"/>
      <c r="AP51" s="1328"/>
      <c r="AQ51" s="1328"/>
      <c r="AR51" s="1328"/>
      <c r="AS51" s="1328"/>
      <c r="AT51" s="1328"/>
      <c r="AU51" s="1328"/>
      <c r="AV51" s="1328"/>
      <c r="AW51" s="1328"/>
      <c r="AX51" s="1328"/>
      <c r="AY51" s="1328"/>
      <c r="AZ51" s="1328"/>
      <c r="BA51" s="1328"/>
      <c r="BB51" s="1328" t="s">
        <v>603</v>
      </c>
      <c r="BC51" s="1328"/>
      <c r="BD51" s="1328"/>
      <c r="BE51" s="1328"/>
      <c r="BF51" s="1328"/>
      <c r="BG51" s="1328"/>
      <c r="BH51" s="1328"/>
      <c r="BI51" s="1328"/>
      <c r="BJ51" s="1328"/>
      <c r="BK51" s="1328"/>
      <c r="BL51" s="1328"/>
      <c r="BM51" s="1328"/>
      <c r="BN51" s="1328"/>
      <c r="BO51" s="1328"/>
      <c r="BP51" s="1311">
        <v>1.9</v>
      </c>
      <c r="BQ51" s="1311"/>
      <c r="BR51" s="1311"/>
      <c r="BS51" s="1311"/>
      <c r="BT51" s="1311"/>
      <c r="BU51" s="1311"/>
      <c r="BV51" s="1311"/>
      <c r="BW51" s="1311"/>
      <c r="BX51" s="1311">
        <v>7.2</v>
      </c>
      <c r="BY51" s="1311"/>
      <c r="BZ51" s="1311"/>
      <c r="CA51" s="1311"/>
      <c r="CB51" s="1311"/>
      <c r="CC51" s="1311"/>
      <c r="CD51" s="1311"/>
      <c r="CE51" s="1311"/>
      <c r="CF51" s="1311">
        <v>9.8000000000000007</v>
      </c>
      <c r="CG51" s="1311"/>
      <c r="CH51" s="1311"/>
      <c r="CI51" s="1311"/>
      <c r="CJ51" s="1311"/>
      <c r="CK51" s="1311"/>
      <c r="CL51" s="1311"/>
      <c r="CM51" s="1311"/>
      <c r="CN51" s="1311">
        <v>16.2</v>
      </c>
      <c r="CO51" s="1311"/>
      <c r="CP51" s="1311"/>
      <c r="CQ51" s="1311"/>
      <c r="CR51" s="1311"/>
      <c r="CS51" s="1311"/>
      <c r="CT51" s="1311"/>
      <c r="CU51" s="1311"/>
      <c r="CV51" s="1311">
        <v>25.9</v>
      </c>
      <c r="CW51" s="1311"/>
      <c r="CX51" s="1311"/>
      <c r="CY51" s="1311"/>
      <c r="CZ51" s="1311"/>
      <c r="DA51" s="1311"/>
      <c r="DB51" s="1311"/>
      <c r="DC51" s="1311"/>
    </row>
    <row r="52" spans="1:109" ht="13.2" x14ac:dyDescent="0.2">
      <c r="B52" s="397"/>
      <c r="G52" s="1326"/>
      <c r="H52" s="1326"/>
      <c r="I52" s="1329"/>
      <c r="J52" s="1329"/>
      <c r="K52" s="1327"/>
      <c r="L52" s="1327"/>
      <c r="M52" s="1327"/>
      <c r="N52" s="1327"/>
      <c r="AM52" s="406"/>
      <c r="AN52" s="1328"/>
      <c r="AO52" s="1328"/>
      <c r="AP52" s="1328"/>
      <c r="AQ52" s="1328"/>
      <c r="AR52" s="1328"/>
      <c r="AS52" s="1328"/>
      <c r="AT52" s="1328"/>
      <c r="AU52" s="1328"/>
      <c r="AV52" s="1328"/>
      <c r="AW52" s="1328"/>
      <c r="AX52" s="1328"/>
      <c r="AY52" s="1328"/>
      <c r="AZ52" s="1328"/>
      <c r="BA52" s="1328"/>
      <c r="BB52" s="1328"/>
      <c r="BC52" s="1328"/>
      <c r="BD52" s="1328"/>
      <c r="BE52" s="1328"/>
      <c r="BF52" s="1328"/>
      <c r="BG52" s="1328"/>
      <c r="BH52" s="1328"/>
      <c r="BI52" s="1328"/>
      <c r="BJ52" s="1328"/>
      <c r="BK52" s="1328"/>
      <c r="BL52" s="1328"/>
      <c r="BM52" s="1328"/>
      <c r="BN52" s="1328"/>
      <c r="BO52" s="1328"/>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2" x14ac:dyDescent="0.2">
      <c r="A53" s="405"/>
      <c r="B53" s="397"/>
      <c r="G53" s="1326"/>
      <c r="H53" s="1326"/>
      <c r="I53" s="1321"/>
      <c r="J53" s="1321"/>
      <c r="K53" s="1327"/>
      <c r="L53" s="1327"/>
      <c r="M53" s="1327"/>
      <c r="N53" s="1327"/>
      <c r="AM53" s="406"/>
      <c r="AN53" s="1328"/>
      <c r="AO53" s="1328"/>
      <c r="AP53" s="1328"/>
      <c r="AQ53" s="1328"/>
      <c r="AR53" s="1328"/>
      <c r="AS53" s="1328"/>
      <c r="AT53" s="1328"/>
      <c r="AU53" s="1328"/>
      <c r="AV53" s="1328"/>
      <c r="AW53" s="1328"/>
      <c r="AX53" s="1328"/>
      <c r="AY53" s="1328"/>
      <c r="AZ53" s="1328"/>
      <c r="BA53" s="1328"/>
      <c r="BB53" s="1328" t="s">
        <v>604</v>
      </c>
      <c r="BC53" s="1328"/>
      <c r="BD53" s="1328"/>
      <c r="BE53" s="1328"/>
      <c r="BF53" s="1328"/>
      <c r="BG53" s="1328"/>
      <c r="BH53" s="1328"/>
      <c r="BI53" s="1328"/>
      <c r="BJ53" s="1328"/>
      <c r="BK53" s="1328"/>
      <c r="BL53" s="1328"/>
      <c r="BM53" s="1328"/>
      <c r="BN53" s="1328"/>
      <c r="BO53" s="1328"/>
      <c r="BP53" s="1311">
        <v>59.2</v>
      </c>
      <c r="BQ53" s="1311"/>
      <c r="BR53" s="1311"/>
      <c r="BS53" s="1311"/>
      <c r="BT53" s="1311"/>
      <c r="BU53" s="1311"/>
      <c r="BV53" s="1311"/>
      <c r="BW53" s="1311"/>
      <c r="BX53" s="1311">
        <v>61.5</v>
      </c>
      <c r="BY53" s="1311"/>
      <c r="BZ53" s="1311"/>
      <c r="CA53" s="1311"/>
      <c r="CB53" s="1311"/>
      <c r="CC53" s="1311"/>
      <c r="CD53" s="1311"/>
      <c r="CE53" s="1311"/>
      <c r="CF53" s="1311">
        <v>61.5</v>
      </c>
      <c r="CG53" s="1311"/>
      <c r="CH53" s="1311"/>
      <c r="CI53" s="1311"/>
      <c r="CJ53" s="1311"/>
      <c r="CK53" s="1311"/>
      <c r="CL53" s="1311"/>
      <c r="CM53" s="1311"/>
      <c r="CN53" s="1311">
        <v>62.3</v>
      </c>
      <c r="CO53" s="1311"/>
      <c r="CP53" s="1311"/>
      <c r="CQ53" s="1311"/>
      <c r="CR53" s="1311"/>
      <c r="CS53" s="1311"/>
      <c r="CT53" s="1311"/>
      <c r="CU53" s="1311"/>
      <c r="CV53" s="1311">
        <v>65.3</v>
      </c>
      <c r="CW53" s="1311"/>
      <c r="CX53" s="1311"/>
      <c r="CY53" s="1311"/>
      <c r="CZ53" s="1311"/>
      <c r="DA53" s="1311"/>
      <c r="DB53" s="1311"/>
      <c r="DC53" s="1311"/>
    </row>
    <row r="54" spans="1:109" ht="13.2" x14ac:dyDescent="0.2">
      <c r="A54" s="405"/>
      <c r="B54" s="397"/>
      <c r="G54" s="1326"/>
      <c r="H54" s="1326"/>
      <c r="I54" s="1321"/>
      <c r="J54" s="1321"/>
      <c r="K54" s="1327"/>
      <c r="L54" s="1327"/>
      <c r="M54" s="1327"/>
      <c r="N54" s="1327"/>
      <c r="AM54" s="406"/>
      <c r="AN54" s="1328"/>
      <c r="AO54" s="1328"/>
      <c r="AP54" s="1328"/>
      <c r="AQ54" s="1328"/>
      <c r="AR54" s="1328"/>
      <c r="AS54" s="1328"/>
      <c r="AT54" s="1328"/>
      <c r="AU54" s="1328"/>
      <c r="AV54" s="1328"/>
      <c r="AW54" s="1328"/>
      <c r="AX54" s="1328"/>
      <c r="AY54" s="1328"/>
      <c r="AZ54" s="1328"/>
      <c r="BA54" s="1328"/>
      <c r="BB54" s="1328"/>
      <c r="BC54" s="1328"/>
      <c r="BD54" s="1328"/>
      <c r="BE54" s="1328"/>
      <c r="BF54" s="1328"/>
      <c r="BG54" s="1328"/>
      <c r="BH54" s="1328"/>
      <c r="BI54" s="1328"/>
      <c r="BJ54" s="1328"/>
      <c r="BK54" s="1328"/>
      <c r="BL54" s="1328"/>
      <c r="BM54" s="1328"/>
      <c r="BN54" s="1328"/>
      <c r="BO54" s="1328"/>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2" x14ac:dyDescent="0.2">
      <c r="A55" s="405"/>
      <c r="B55" s="397"/>
      <c r="G55" s="1321"/>
      <c r="H55" s="1321"/>
      <c r="I55" s="1321"/>
      <c r="J55" s="1321"/>
      <c r="K55" s="1327"/>
      <c r="L55" s="1327"/>
      <c r="M55" s="1327"/>
      <c r="N55" s="1327"/>
      <c r="AN55" s="1325" t="s">
        <v>605</v>
      </c>
      <c r="AO55" s="1325"/>
      <c r="AP55" s="1325"/>
      <c r="AQ55" s="1325"/>
      <c r="AR55" s="1325"/>
      <c r="AS55" s="1325"/>
      <c r="AT55" s="1325"/>
      <c r="AU55" s="1325"/>
      <c r="AV55" s="1325"/>
      <c r="AW55" s="1325"/>
      <c r="AX55" s="1325"/>
      <c r="AY55" s="1325"/>
      <c r="AZ55" s="1325"/>
      <c r="BA55" s="1325"/>
      <c r="BB55" s="1328" t="s">
        <v>603</v>
      </c>
      <c r="BC55" s="1328"/>
      <c r="BD55" s="1328"/>
      <c r="BE55" s="1328"/>
      <c r="BF55" s="1328"/>
      <c r="BG55" s="1328"/>
      <c r="BH55" s="1328"/>
      <c r="BI55" s="1328"/>
      <c r="BJ55" s="1328"/>
      <c r="BK55" s="1328"/>
      <c r="BL55" s="1328"/>
      <c r="BM55" s="1328"/>
      <c r="BN55" s="1328"/>
      <c r="BO55" s="1328"/>
      <c r="BP55" s="1311">
        <v>15.5</v>
      </c>
      <c r="BQ55" s="1311"/>
      <c r="BR55" s="1311"/>
      <c r="BS55" s="1311"/>
      <c r="BT55" s="1311"/>
      <c r="BU55" s="1311"/>
      <c r="BV55" s="1311"/>
      <c r="BW55" s="1311"/>
      <c r="BX55" s="1311">
        <v>14</v>
      </c>
      <c r="BY55" s="1311"/>
      <c r="BZ55" s="1311"/>
      <c r="CA55" s="1311"/>
      <c r="CB55" s="1311"/>
      <c r="CC55" s="1311"/>
      <c r="CD55" s="1311"/>
      <c r="CE55" s="1311"/>
      <c r="CF55" s="1311">
        <v>11.4</v>
      </c>
      <c r="CG55" s="1311"/>
      <c r="CH55" s="1311"/>
      <c r="CI55" s="1311"/>
      <c r="CJ55" s="1311"/>
      <c r="CK55" s="1311"/>
      <c r="CL55" s="1311"/>
      <c r="CM55" s="1311"/>
      <c r="CN55" s="1311">
        <v>10.4</v>
      </c>
      <c r="CO55" s="1311"/>
      <c r="CP55" s="1311"/>
      <c r="CQ55" s="1311"/>
      <c r="CR55" s="1311"/>
      <c r="CS55" s="1311"/>
      <c r="CT55" s="1311"/>
      <c r="CU55" s="1311"/>
      <c r="CV55" s="1311">
        <v>10.9</v>
      </c>
      <c r="CW55" s="1311"/>
      <c r="CX55" s="1311"/>
      <c r="CY55" s="1311"/>
      <c r="CZ55" s="1311"/>
      <c r="DA55" s="1311"/>
      <c r="DB55" s="1311"/>
      <c r="DC55" s="1311"/>
    </row>
    <row r="56" spans="1:109" ht="13.2" x14ac:dyDescent="0.2">
      <c r="A56" s="405"/>
      <c r="B56" s="397"/>
      <c r="G56" s="1321"/>
      <c r="H56" s="1321"/>
      <c r="I56" s="1321"/>
      <c r="J56" s="1321"/>
      <c r="K56" s="1327"/>
      <c r="L56" s="1327"/>
      <c r="M56" s="1327"/>
      <c r="N56" s="1327"/>
      <c r="AN56" s="1325"/>
      <c r="AO56" s="1325"/>
      <c r="AP56" s="1325"/>
      <c r="AQ56" s="1325"/>
      <c r="AR56" s="1325"/>
      <c r="AS56" s="1325"/>
      <c r="AT56" s="1325"/>
      <c r="AU56" s="1325"/>
      <c r="AV56" s="1325"/>
      <c r="AW56" s="1325"/>
      <c r="AX56" s="1325"/>
      <c r="AY56" s="1325"/>
      <c r="AZ56" s="1325"/>
      <c r="BA56" s="1325"/>
      <c r="BB56" s="1328"/>
      <c r="BC56" s="1328"/>
      <c r="BD56" s="1328"/>
      <c r="BE56" s="1328"/>
      <c r="BF56" s="1328"/>
      <c r="BG56" s="1328"/>
      <c r="BH56" s="1328"/>
      <c r="BI56" s="1328"/>
      <c r="BJ56" s="1328"/>
      <c r="BK56" s="1328"/>
      <c r="BL56" s="1328"/>
      <c r="BM56" s="1328"/>
      <c r="BN56" s="1328"/>
      <c r="BO56" s="1328"/>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ht="13.2" x14ac:dyDescent="0.2">
      <c r="B57" s="409"/>
      <c r="G57" s="1321"/>
      <c r="H57" s="1321"/>
      <c r="I57" s="1330"/>
      <c r="J57" s="1330"/>
      <c r="K57" s="1327"/>
      <c r="L57" s="1327"/>
      <c r="M57" s="1327"/>
      <c r="N57" s="1327"/>
      <c r="AM57" s="390"/>
      <c r="AN57" s="1325"/>
      <c r="AO57" s="1325"/>
      <c r="AP57" s="1325"/>
      <c r="AQ57" s="1325"/>
      <c r="AR57" s="1325"/>
      <c r="AS57" s="1325"/>
      <c r="AT57" s="1325"/>
      <c r="AU57" s="1325"/>
      <c r="AV57" s="1325"/>
      <c r="AW57" s="1325"/>
      <c r="AX57" s="1325"/>
      <c r="AY57" s="1325"/>
      <c r="AZ57" s="1325"/>
      <c r="BA57" s="1325"/>
      <c r="BB57" s="1328" t="s">
        <v>604</v>
      </c>
      <c r="BC57" s="1328"/>
      <c r="BD57" s="1328"/>
      <c r="BE57" s="1328"/>
      <c r="BF57" s="1328"/>
      <c r="BG57" s="1328"/>
      <c r="BH57" s="1328"/>
      <c r="BI57" s="1328"/>
      <c r="BJ57" s="1328"/>
      <c r="BK57" s="1328"/>
      <c r="BL57" s="1328"/>
      <c r="BM57" s="1328"/>
      <c r="BN57" s="1328"/>
      <c r="BO57" s="1328"/>
      <c r="BP57" s="1311">
        <v>57.7</v>
      </c>
      <c r="BQ57" s="1311"/>
      <c r="BR57" s="1311"/>
      <c r="BS57" s="1311"/>
      <c r="BT57" s="1311"/>
      <c r="BU57" s="1311"/>
      <c r="BV57" s="1311"/>
      <c r="BW57" s="1311"/>
      <c r="BX57" s="1311">
        <v>58</v>
      </c>
      <c r="BY57" s="1311"/>
      <c r="BZ57" s="1311"/>
      <c r="CA57" s="1311"/>
      <c r="CB57" s="1311"/>
      <c r="CC57" s="1311"/>
      <c r="CD57" s="1311"/>
      <c r="CE57" s="1311"/>
      <c r="CF57" s="1311">
        <v>59.7</v>
      </c>
      <c r="CG57" s="1311"/>
      <c r="CH57" s="1311"/>
      <c r="CI57" s="1311"/>
      <c r="CJ57" s="1311"/>
      <c r="CK57" s="1311"/>
      <c r="CL57" s="1311"/>
      <c r="CM57" s="1311"/>
      <c r="CN57" s="1311">
        <v>60.8</v>
      </c>
      <c r="CO57" s="1311"/>
      <c r="CP57" s="1311"/>
      <c r="CQ57" s="1311"/>
      <c r="CR57" s="1311"/>
      <c r="CS57" s="1311"/>
      <c r="CT57" s="1311"/>
      <c r="CU57" s="1311"/>
      <c r="CV57" s="1311">
        <v>62</v>
      </c>
      <c r="CW57" s="1311"/>
      <c r="CX57" s="1311"/>
      <c r="CY57" s="1311"/>
      <c r="CZ57" s="1311"/>
      <c r="DA57" s="1311"/>
      <c r="DB57" s="1311"/>
      <c r="DC57" s="1311"/>
      <c r="DD57" s="410"/>
      <c r="DE57" s="409"/>
    </row>
    <row r="58" spans="1:109" s="405" customFormat="1" ht="13.2" x14ac:dyDescent="0.2">
      <c r="A58" s="390"/>
      <c r="B58" s="409"/>
      <c r="G58" s="1321"/>
      <c r="H58" s="1321"/>
      <c r="I58" s="1330"/>
      <c r="J58" s="1330"/>
      <c r="K58" s="1327"/>
      <c r="L58" s="1327"/>
      <c r="M58" s="1327"/>
      <c r="N58" s="1327"/>
      <c r="AM58" s="390"/>
      <c r="AN58" s="1325"/>
      <c r="AO58" s="1325"/>
      <c r="AP58" s="1325"/>
      <c r="AQ58" s="1325"/>
      <c r="AR58" s="1325"/>
      <c r="AS58" s="1325"/>
      <c r="AT58" s="1325"/>
      <c r="AU58" s="1325"/>
      <c r="AV58" s="1325"/>
      <c r="AW58" s="1325"/>
      <c r="AX58" s="1325"/>
      <c r="AY58" s="1325"/>
      <c r="AZ58" s="1325"/>
      <c r="BA58" s="1325"/>
      <c r="BB58" s="1328"/>
      <c r="BC58" s="1328"/>
      <c r="BD58" s="1328"/>
      <c r="BE58" s="1328"/>
      <c r="BF58" s="1328"/>
      <c r="BG58" s="1328"/>
      <c r="BH58" s="1328"/>
      <c r="BI58" s="1328"/>
      <c r="BJ58" s="1328"/>
      <c r="BK58" s="1328"/>
      <c r="BL58" s="1328"/>
      <c r="BM58" s="1328"/>
      <c r="BN58" s="1328"/>
      <c r="BO58" s="1328"/>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ht="13.2"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2"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2"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2"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2" x14ac:dyDescent="0.2">
      <c r="B63" s="416" t="s">
        <v>606</v>
      </c>
    </row>
    <row r="64" spans="1:109" ht="13.2" x14ac:dyDescent="0.2">
      <c r="B64" s="397"/>
      <c r="G64" s="404"/>
      <c r="I64" s="417"/>
      <c r="J64" s="417"/>
      <c r="K64" s="417"/>
      <c r="L64" s="417"/>
      <c r="M64" s="417"/>
      <c r="N64" s="418"/>
      <c r="AM64" s="404"/>
      <c r="AN64" s="404" t="s">
        <v>600</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2" x14ac:dyDescent="0.2">
      <c r="B65" s="397"/>
      <c r="AN65" s="1312" t="s">
        <v>607</v>
      </c>
      <c r="AO65" s="1331"/>
      <c r="AP65" s="1331"/>
      <c r="AQ65" s="1331"/>
      <c r="AR65" s="1331"/>
      <c r="AS65" s="1331"/>
      <c r="AT65" s="1331"/>
      <c r="AU65" s="1331"/>
      <c r="AV65" s="1331"/>
      <c r="AW65" s="1331"/>
      <c r="AX65" s="1331"/>
      <c r="AY65" s="1331"/>
      <c r="AZ65" s="1331"/>
      <c r="BA65" s="1331"/>
      <c r="BB65" s="1331"/>
      <c r="BC65" s="1331"/>
      <c r="BD65" s="1331"/>
      <c r="BE65" s="1331"/>
      <c r="BF65" s="1331"/>
      <c r="BG65" s="1331"/>
      <c r="BH65" s="1331"/>
      <c r="BI65" s="1331"/>
      <c r="BJ65" s="1331"/>
      <c r="BK65" s="1331"/>
      <c r="BL65" s="1331"/>
      <c r="BM65" s="1331"/>
      <c r="BN65" s="1331"/>
      <c r="BO65" s="1331"/>
      <c r="BP65" s="1331"/>
      <c r="BQ65" s="1331"/>
      <c r="BR65" s="1331"/>
      <c r="BS65" s="1331"/>
      <c r="BT65" s="1331"/>
      <c r="BU65" s="1331"/>
      <c r="BV65" s="1331"/>
      <c r="BW65" s="1331"/>
      <c r="BX65" s="1331"/>
      <c r="BY65" s="1331"/>
      <c r="BZ65" s="1331"/>
      <c r="CA65" s="1331"/>
      <c r="CB65" s="1331"/>
      <c r="CC65" s="1331"/>
      <c r="CD65" s="1331"/>
      <c r="CE65" s="1331"/>
      <c r="CF65" s="1331"/>
      <c r="CG65" s="1331"/>
      <c r="CH65" s="1331"/>
      <c r="CI65" s="1331"/>
      <c r="CJ65" s="1331"/>
      <c r="CK65" s="1331"/>
      <c r="CL65" s="1331"/>
      <c r="CM65" s="1331"/>
      <c r="CN65" s="1331"/>
      <c r="CO65" s="1331"/>
      <c r="CP65" s="1331"/>
      <c r="CQ65" s="1331"/>
      <c r="CR65" s="1331"/>
      <c r="CS65" s="1331"/>
      <c r="CT65" s="1331"/>
      <c r="CU65" s="1331"/>
      <c r="CV65" s="1331"/>
      <c r="CW65" s="1331"/>
      <c r="CX65" s="1331"/>
      <c r="CY65" s="1331"/>
      <c r="CZ65" s="1331"/>
      <c r="DA65" s="1331"/>
      <c r="DB65" s="1331"/>
      <c r="DC65" s="1332"/>
    </row>
    <row r="66" spans="2:107" ht="13.2" x14ac:dyDescent="0.2">
      <c r="B66" s="397"/>
      <c r="AN66" s="1333"/>
      <c r="AO66" s="1334"/>
      <c r="AP66" s="1334"/>
      <c r="AQ66" s="1334"/>
      <c r="AR66" s="1334"/>
      <c r="AS66" s="1334"/>
      <c r="AT66" s="1334"/>
      <c r="AU66" s="1334"/>
      <c r="AV66" s="1334"/>
      <c r="AW66" s="1334"/>
      <c r="AX66" s="1334"/>
      <c r="AY66" s="1334"/>
      <c r="AZ66" s="1334"/>
      <c r="BA66" s="1334"/>
      <c r="BB66" s="1334"/>
      <c r="BC66" s="1334"/>
      <c r="BD66" s="1334"/>
      <c r="BE66" s="1334"/>
      <c r="BF66" s="1334"/>
      <c r="BG66" s="1334"/>
      <c r="BH66" s="1334"/>
      <c r="BI66" s="1334"/>
      <c r="BJ66" s="1334"/>
      <c r="BK66" s="1334"/>
      <c r="BL66" s="1334"/>
      <c r="BM66" s="1334"/>
      <c r="BN66" s="1334"/>
      <c r="BO66" s="1334"/>
      <c r="BP66" s="1334"/>
      <c r="BQ66" s="1334"/>
      <c r="BR66" s="1334"/>
      <c r="BS66" s="1334"/>
      <c r="BT66" s="1334"/>
      <c r="BU66" s="1334"/>
      <c r="BV66" s="1334"/>
      <c r="BW66" s="1334"/>
      <c r="BX66" s="1334"/>
      <c r="BY66" s="1334"/>
      <c r="BZ66" s="1334"/>
      <c r="CA66" s="1334"/>
      <c r="CB66" s="1334"/>
      <c r="CC66" s="1334"/>
      <c r="CD66" s="1334"/>
      <c r="CE66" s="1334"/>
      <c r="CF66" s="1334"/>
      <c r="CG66" s="1334"/>
      <c r="CH66" s="1334"/>
      <c r="CI66" s="1334"/>
      <c r="CJ66" s="1334"/>
      <c r="CK66" s="1334"/>
      <c r="CL66" s="1334"/>
      <c r="CM66" s="1334"/>
      <c r="CN66" s="1334"/>
      <c r="CO66" s="1334"/>
      <c r="CP66" s="1334"/>
      <c r="CQ66" s="1334"/>
      <c r="CR66" s="1334"/>
      <c r="CS66" s="1334"/>
      <c r="CT66" s="1334"/>
      <c r="CU66" s="1334"/>
      <c r="CV66" s="1334"/>
      <c r="CW66" s="1334"/>
      <c r="CX66" s="1334"/>
      <c r="CY66" s="1334"/>
      <c r="CZ66" s="1334"/>
      <c r="DA66" s="1334"/>
      <c r="DB66" s="1334"/>
      <c r="DC66" s="1335"/>
    </row>
    <row r="67" spans="2:107" ht="13.2" x14ac:dyDescent="0.2">
      <c r="B67" s="397"/>
      <c r="AN67" s="1333"/>
      <c r="AO67" s="1334"/>
      <c r="AP67" s="1334"/>
      <c r="AQ67" s="1334"/>
      <c r="AR67" s="1334"/>
      <c r="AS67" s="1334"/>
      <c r="AT67" s="1334"/>
      <c r="AU67" s="1334"/>
      <c r="AV67" s="1334"/>
      <c r="AW67" s="1334"/>
      <c r="AX67" s="1334"/>
      <c r="AY67" s="1334"/>
      <c r="AZ67" s="1334"/>
      <c r="BA67" s="1334"/>
      <c r="BB67" s="1334"/>
      <c r="BC67" s="1334"/>
      <c r="BD67" s="1334"/>
      <c r="BE67" s="1334"/>
      <c r="BF67" s="1334"/>
      <c r="BG67" s="1334"/>
      <c r="BH67" s="1334"/>
      <c r="BI67" s="1334"/>
      <c r="BJ67" s="1334"/>
      <c r="BK67" s="1334"/>
      <c r="BL67" s="1334"/>
      <c r="BM67" s="1334"/>
      <c r="BN67" s="1334"/>
      <c r="BO67" s="1334"/>
      <c r="BP67" s="1334"/>
      <c r="BQ67" s="1334"/>
      <c r="BR67" s="1334"/>
      <c r="BS67" s="1334"/>
      <c r="BT67" s="1334"/>
      <c r="BU67" s="1334"/>
      <c r="BV67" s="1334"/>
      <c r="BW67" s="1334"/>
      <c r="BX67" s="1334"/>
      <c r="BY67" s="1334"/>
      <c r="BZ67" s="1334"/>
      <c r="CA67" s="1334"/>
      <c r="CB67" s="1334"/>
      <c r="CC67" s="1334"/>
      <c r="CD67" s="1334"/>
      <c r="CE67" s="1334"/>
      <c r="CF67" s="1334"/>
      <c r="CG67" s="1334"/>
      <c r="CH67" s="1334"/>
      <c r="CI67" s="1334"/>
      <c r="CJ67" s="1334"/>
      <c r="CK67" s="1334"/>
      <c r="CL67" s="1334"/>
      <c r="CM67" s="1334"/>
      <c r="CN67" s="1334"/>
      <c r="CO67" s="1334"/>
      <c r="CP67" s="1334"/>
      <c r="CQ67" s="1334"/>
      <c r="CR67" s="1334"/>
      <c r="CS67" s="1334"/>
      <c r="CT67" s="1334"/>
      <c r="CU67" s="1334"/>
      <c r="CV67" s="1334"/>
      <c r="CW67" s="1334"/>
      <c r="CX67" s="1334"/>
      <c r="CY67" s="1334"/>
      <c r="CZ67" s="1334"/>
      <c r="DA67" s="1334"/>
      <c r="DB67" s="1334"/>
      <c r="DC67" s="1335"/>
    </row>
    <row r="68" spans="2:107" ht="13.2" x14ac:dyDescent="0.2">
      <c r="B68" s="397"/>
      <c r="AN68" s="1333"/>
      <c r="AO68" s="1334"/>
      <c r="AP68" s="1334"/>
      <c r="AQ68" s="1334"/>
      <c r="AR68" s="1334"/>
      <c r="AS68" s="1334"/>
      <c r="AT68" s="1334"/>
      <c r="AU68" s="1334"/>
      <c r="AV68" s="1334"/>
      <c r="AW68" s="1334"/>
      <c r="AX68" s="1334"/>
      <c r="AY68" s="1334"/>
      <c r="AZ68" s="1334"/>
      <c r="BA68" s="1334"/>
      <c r="BB68" s="1334"/>
      <c r="BC68" s="1334"/>
      <c r="BD68" s="1334"/>
      <c r="BE68" s="1334"/>
      <c r="BF68" s="1334"/>
      <c r="BG68" s="1334"/>
      <c r="BH68" s="1334"/>
      <c r="BI68" s="1334"/>
      <c r="BJ68" s="1334"/>
      <c r="BK68" s="1334"/>
      <c r="BL68" s="1334"/>
      <c r="BM68" s="1334"/>
      <c r="BN68" s="1334"/>
      <c r="BO68" s="1334"/>
      <c r="BP68" s="1334"/>
      <c r="BQ68" s="1334"/>
      <c r="BR68" s="1334"/>
      <c r="BS68" s="1334"/>
      <c r="BT68" s="1334"/>
      <c r="BU68" s="1334"/>
      <c r="BV68" s="1334"/>
      <c r="BW68" s="1334"/>
      <c r="BX68" s="1334"/>
      <c r="BY68" s="1334"/>
      <c r="BZ68" s="1334"/>
      <c r="CA68" s="1334"/>
      <c r="CB68" s="1334"/>
      <c r="CC68" s="1334"/>
      <c r="CD68" s="1334"/>
      <c r="CE68" s="1334"/>
      <c r="CF68" s="1334"/>
      <c r="CG68" s="1334"/>
      <c r="CH68" s="1334"/>
      <c r="CI68" s="1334"/>
      <c r="CJ68" s="1334"/>
      <c r="CK68" s="1334"/>
      <c r="CL68" s="1334"/>
      <c r="CM68" s="1334"/>
      <c r="CN68" s="1334"/>
      <c r="CO68" s="1334"/>
      <c r="CP68" s="1334"/>
      <c r="CQ68" s="1334"/>
      <c r="CR68" s="1334"/>
      <c r="CS68" s="1334"/>
      <c r="CT68" s="1334"/>
      <c r="CU68" s="1334"/>
      <c r="CV68" s="1334"/>
      <c r="CW68" s="1334"/>
      <c r="CX68" s="1334"/>
      <c r="CY68" s="1334"/>
      <c r="CZ68" s="1334"/>
      <c r="DA68" s="1334"/>
      <c r="DB68" s="1334"/>
      <c r="DC68" s="1335"/>
    </row>
    <row r="69" spans="2:107" ht="13.2" x14ac:dyDescent="0.2">
      <c r="B69" s="397"/>
      <c r="AN69" s="1336"/>
      <c r="AO69" s="1337"/>
      <c r="AP69" s="1337"/>
      <c r="AQ69" s="1337"/>
      <c r="AR69" s="1337"/>
      <c r="AS69" s="1337"/>
      <c r="AT69" s="1337"/>
      <c r="AU69" s="1337"/>
      <c r="AV69" s="1337"/>
      <c r="AW69" s="1337"/>
      <c r="AX69" s="1337"/>
      <c r="AY69" s="1337"/>
      <c r="AZ69" s="1337"/>
      <c r="BA69" s="1337"/>
      <c r="BB69" s="1337"/>
      <c r="BC69" s="1337"/>
      <c r="BD69" s="1337"/>
      <c r="BE69" s="1337"/>
      <c r="BF69" s="1337"/>
      <c r="BG69" s="1337"/>
      <c r="BH69" s="1337"/>
      <c r="BI69" s="1337"/>
      <c r="BJ69" s="1337"/>
      <c r="BK69" s="1337"/>
      <c r="BL69" s="1337"/>
      <c r="BM69" s="1337"/>
      <c r="BN69" s="1337"/>
      <c r="BO69" s="1337"/>
      <c r="BP69" s="1337"/>
      <c r="BQ69" s="1337"/>
      <c r="BR69" s="1337"/>
      <c r="BS69" s="1337"/>
      <c r="BT69" s="1337"/>
      <c r="BU69" s="1337"/>
      <c r="BV69" s="1337"/>
      <c r="BW69" s="1337"/>
      <c r="BX69" s="1337"/>
      <c r="BY69" s="1337"/>
      <c r="BZ69" s="1337"/>
      <c r="CA69" s="1337"/>
      <c r="CB69" s="1337"/>
      <c r="CC69" s="1337"/>
      <c r="CD69" s="1337"/>
      <c r="CE69" s="1337"/>
      <c r="CF69" s="1337"/>
      <c r="CG69" s="1337"/>
      <c r="CH69" s="1337"/>
      <c r="CI69" s="1337"/>
      <c r="CJ69" s="1337"/>
      <c r="CK69" s="1337"/>
      <c r="CL69" s="1337"/>
      <c r="CM69" s="1337"/>
      <c r="CN69" s="1337"/>
      <c r="CO69" s="1337"/>
      <c r="CP69" s="1337"/>
      <c r="CQ69" s="1337"/>
      <c r="CR69" s="1337"/>
      <c r="CS69" s="1337"/>
      <c r="CT69" s="1337"/>
      <c r="CU69" s="1337"/>
      <c r="CV69" s="1337"/>
      <c r="CW69" s="1337"/>
      <c r="CX69" s="1337"/>
      <c r="CY69" s="1337"/>
      <c r="CZ69" s="1337"/>
      <c r="DA69" s="1337"/>
      <c r="DB69" s="1337"/>
      <c r="DC69" s="1338"/>
    </row>
    <row r="70" spans="2:107" ht="13.2"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2" x14ac:dyDescent="0.2">
      <c r="B71" s="397"/>
      <c r="G71" s="422"/>
      <c r="I71" s="423"/>
      <c r="J71" s="420"/>
      <c r="K71" s="420"/>
      <c r="L71" s="421"/>
      <c r="M71" s="420"/>
      <c r="N71" s="421"/>
      <c r="AM71" s="422"/>
      <c r="AN71" s="390" t="s">
        <v>601</v>
      </c>
    </row>
    <row r="72" spans="2:107" ht="13.2" x14ac:dyDescent="0.2">
      <c r="B72" s="397"/>
      <c r="G72" s="1321"/>
      <c r="H72" s="1321"/>
      <c r="I72" s="1321"/>
      <c r="J72" s="1321"/>
      <c r="K72" s="407"/>
      <c r="L72" s="407"/>
      <c r="M72" s="408"/>
      <c r="N72" s="408"/>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25" t="s">
        <v>556</v>
      </c>
      <c r="BQ72" s="1325"/>
      <c r="BR72" s="1325"/>
      <c r="BS72" s="1325"/>
      <c r="BT72" s="1325"/>
      <c r="BU72" s="1325"/>
      <c r="BV72" s="1325"/>
      <c r="BW72" s="1325"/>
      <c r="BX72" s="1325" t="s">
        <v>557</v>
      </c>
      <c r="BY72" s="1325"/>
      <c r="BZ72" s="1325"/>
      <c r="CA72" s="1325"/>
      <c r="CB72" s="1325"/>
      <c r="CC72" s="1325"/>
      <c r="CD72" s="1325"/>
      <c r="CE72" s="1325"/>
      <c r="CF72" s="1325" t="s">
        <v>558</v>
      </c>
      <c r="CG72" s="1325"/>
      <c r="CH72" s="1325"/>
      <c r="CI72" s="1325"/>
      <c r="CJ72" s="1325"/>
      <c r="CK72" s="1325"/>
      <c r="CL72" s="1325"/>
      <c r="CM72" s="1325"/>
      <c r="CN72" s="1325" t="s">
        <v>559</v>
      </c>
      <c r="CO72" s="1325"/>
      <c r="CP72" s="1325"/>
      <c r="CQ72" s="1325"/>
      <c r="CR72" s="1325"/>
      <c r="CS72" s="1325"/>
      <c r="CT72" s="1325"/>
      <c r="CU72" s="1325"/>
      <c r="CV72" s="1325" t="s">
        <v>560</v>
      </c>
      <c r="CW72" s="1325"/>
      <c r="CX72" s="1325"/>
      <c r="CY72" s="1325"/>
      <c r="CZ72" s="1325"/>
      <c r="DA72" s="1325"/>
      <c r="DB72" s="1325"/>
      <c r="DC72" s="1325"/>
    </row>
    <row r="73" spans="2:107" ht="13.2" x14ac:dyDescent="0.2">
      <c r="B73" s="397"/>
      <c r="G73" s="1326"/>
      <c r="H73" s="1326"/>
      <c r="I73" s="1326"/>
      <c r="J73" s="1326"/>
      <c r="K73" s="1339"/>
      <c r="L73" s="1339"/>
      <c r="M73" s="1339"/>
      <c r="N73" s="1339"/>
      <c r="AM73" s="406"/>
      <c r="AN73" s="1328" t="s">
        <v>602</v>
      </c>
      <c r="AO73" s="1328"/>
      <c r="AP73" s="1328"/>
      <c r="AQ73" s="1328"/>
      <c r="AR73" s="1328"/>
      <c r="AS73" s="1328"/>
      <c r="AT73" s="1328"/>
      <c r="AU73" s="1328"/>
      <c r="AV73" s="1328"/>
      <c r="AW73" s="1328"/>
      <c r="AX73" s="1328"/>
      <c r="AY73" s="1328"/>
      <c r="AZ73" s="1328"/>
      <c r="BA73" s="1328"/>
      <c r="BB73" s="1328" t="s">
        <v>603</v>
      </c>
      <c r="BC73" s="1328"/>
      <c r="BD73" s="1328"/>
      <c r="BE73" s="1328"/>
      <c r="BF73" s="1328"/>
      <c r="BG73" s="1328"/>
      <c r="BH73" s="1328"/>
      <c r="BI73" s="1328"/>
      <c r="BJ73" s="1328"/>
      <c r="BK73" s="1328"/>
      <c r="BL73" s="1328"/>
      <c r="BM73" s="1328"/>
      <c r="BN73" s="1328"/>
      <c r="BO73" s="1328"/>
      <c r="BP73" s="1311">
        <v>1.9</v>
      </c>
      <c r="BQ73" s="1311"/>
      <c r="BR73" s="1311"/>
      <c r="BS73" s="1311"/>
      <c r="BT73" s="1311"/>
      <c r="BU73" s="1311"/>
      <c r="BV73" s="1311"/>
      <c r="BW73" s="1311"/>
      <c r="BX73" s="1311">
        <v>7.2</v>
      </c>
      <c r="BY73" s="1311"/>
      <c r="BZ73" s="1311"/>
      <c r="CA73" s="1311"/>
      <c r="CB73" s="1311"/>
      <c r="CC73" s="1311"/>
      <c r="CD73" s="1311"/>
      <c r="CE73" s="1311"/>
      <c r="CF73" s="1311">
        <v>9.8000000000000007</v>
      </c>
      <c r="CG73" s="1311"/>
      <c r="CH73" s="1311"/>
      <c r="CI73" s="1311"/>
      <c r="CJ73" s="1311"/>
      <c r="CK73" s="1311"/>
      <c r="CL73" s="1311"/>
      <c r="CM73" s="1311"/>
      <c r="CN73" s="1311">
        <v>16.2</v>
      </c>
      <c r="CO73" s="1311"/>
      <c r="CP73" s="1311"/>
      <c r="CQ73" s="1311"/>
      <c r="CR73" s="1311"/>
      <c r="CS73" s="1311"/>
      <c r="CT73" s="1311"/>
      <c r="CU73" s="1311"/>
      <c r="CV73" s="1311">
        <v>25.9</v>
      </c>
      <c r="CW73" s="1311"/>
      <c r="CX73" s="1311"/>
      <c r="CY73" s="1311"/>
      <c r="CZ73" s="1311"/>
      <c r="DA73" s="1311"/>
      <c r="DB73" s="1311"/>
      <c r="DC73" s="1311"/>
    </row>
    <row r="74" spans="2:107" ht="13.2" x14ac:dyDescent="0.2">
      <c r="B74" s="397"/>
      <c r="G74" s="1326"/>
      <c r="H74" s="1326"/>
      <c r="I74" s="1326"/>
      <c r="J74" s="1326"/>
      <c r="K74" s="1339"/>
      <c r="L74" s="1339"/>
      <c r="M74" s="1339"/>
      <c r="N74" s="1339"/>
      <c r="AM74" s="406"/>
      <c r="AN74" s="1328"/>
      <c r="AO74" s="1328"/>
      <c r="AP74" s="1328"/>
      <c r="AQ74" s="1328"/>
      <c r="AR74" s="1328"/>
      <c r="AS74" s="1328"/>
      <c r="AT74" s="1328"/>
      <c r="AU74" s="1328"/>
      <c r="AV74" s="1328"/>
      <c r="AW74" s="1328"/>
      <c r="AX74" s="1328"/>
      <c r="AY74" s="1328"/>
      <c r="AZ74" s="1328"/>
      <c r="BA74" s="1328"/>
      <c r="BB74" s="1328"/>
      <c r="BC74" s="1328"/>
      <c r="BD74" s="1328"/>
      <c r="BE74" s="1328"/>
      <c r="BF74" s="1328"/>
      <c r="BG74" s="1328"/>
      <c r="BH74" s="1328"/>
      <c r="BI74" s="1328"/>
      <c r="BJ74" s="1328"/>
      <c r="BK74" s="1328"/>
      <c r="BL74" s="1328"/>
      <c r="BM74" s="1328"/>
      <c r="BN74" s="1328"/>
      <c r="BO74" s="1328"/>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2" x14ac:dyDescent="0.2">
      <c r="B75" s="397"/>
      <c r="G75" s="1326"/>
      <c r="H75" s="1326"/>
      <c r="I75" s="1321"/>
      <c r="J75" s="1321"/>
      <c r="K75" s="1327"/>
      <c r="L75" s="1327"/>
      <c r="M75" s="1327"/>
      <c r="N75" s="1327"/>
      <c r="AM75" s="406"/>
      <c r="AN75" s="1328"/>
      <c r="AO75" s="1328"/>
      <c r="AP75" s="1328"/>
      <c r="AQ75" s="1328"/>
      <c r="AR75" s="1328"/>
      <c r="AS75" s="1328"/>
      <c r="AT75" s="1328"/>
      <c r="AU75" s="1328"/>
      <c r="AV75" s="1328"/>
      <c r="AW75" s="1328"/>
      <c r="AX75" s="1328"/>
      <c r="AY75" s="1328"/>
      <c r="AZ75" s="1328"/>
      <c r="BA75" s="1328"/>
      <c r="BB75" s="1328" t="s">
        <v>608</v>
      </c>
      <c r="BC75" s="1328"/>
      <c r="BD75" s="1328"/>
      <c r="BE75" s="1328"/>
      <c r="BF75" s="1328"/>
      <c r="BG75" s="1328"/>
      <c r="BH75" s="1328"/>
      <c r="BI75" s="1328"/>
      <c r="BJ75" s="1328"/>
      <c r="BK75" s="1328"/>
      <c r="BL75" s="1328"/>
      <c r="BM75" s="1328"/>
      <c r="BN75" s="1328"/>
      <c r="BO75" s="1328"/>
      <c r="BP75" s="1311">
        <v>9.1</v>
      </c>
      <c r="BQ75" s="1311"/>
      <c r="BR75" s="1311"/>
      <c r="BS75" s="1311"/>
      <c r="BT75" s="1311"/>
      <c r="BU75" s="1311"/>
      <c r="BV75" s="1311"/>
      <c r="BW75" s="1311"/>
      <c r="BX75" s="1311">
        <v>8.1999999999999993</v>
      </c>
      <c r="BY75" s="1311"/>
      <c r="BZ75" s="1311"/>
      <c r="CA75" s="1311"/>
      <c r="CB75" s="1311"/>
      <c r="CC75" s="1311"/>
      <c r="CD75" s="1311"/>
      <c r="CE75" s="1311"/>
      <c r="CF75" s="1311">
        <v>8.6999999999999993</v>
      </c>
      <c r="CG75" s="1311"/>
      <c r="CH75" s="1311"/>
      <c r="CI75" s="1311"/>
      <c r="CJ75" s="1311"/>
      <c r="CK75" s="1311"/>
      <c r="CL75" s="1311"/>
      <c r="CM75" s="1311"/>
      <c r="CN75" s="1311">
        <v>9.1</v>
      </c>
      <c r="CO75" s="1311"/>
      <c r="CP75" s="1311"/>
      <c r="CQ75" s="1311"/>
      <c r="CR75" s="1311"/>
      <c r="CS75" s="1311"/>
      <c r="CT75" s="1311"/>
      <c r="CU75" s="1311"/>
      <c r="CV75" s="1311">
        <v>9.4</v>
      </c>
      <c r="CW75" s="1311"/>
      <c r="CX75" s="1311"/>
      <c r="CY75" s="1311"/>
      <c r="CZ75" s="1311"/>
      <c r="DA75" s="1311"/>
      <c r="DB75" s="1311"/>
      <c r="DC75" s="1311"/>
    </row>
    <row r="76" spans="2:107" ht="13.2" x14ac:dyDescent="0.2">
      <c r="B76" s="397"/>
      <c r="G76" s="1326"/>
      <c r="H76" s="1326"/>
      <c r="I76" s="1321"/>
      <c r="J76" s="1321"/>
      <c r="K76" s="1327"/>
      <c r="L76" s="1327"/>
      <c r="M76" s="1327"/>
      <c r="N76" s="1327"/>
      <c r="AM76" s="406"/>
      <c r="AN76" s="1328"/>
      <c r="AO76" s="1328"/>
      <c r="AP76" s="1328"/>
      <c r="AQ76" s="1328"/>
      <c r="AR76" s="1328"/>
      <c r="AS76" s="1328"/>
      <c r="AT76" s="1328"/>
      <c r="AU76" s="1328"/>
      <c r="AV76" s="1328"/>
      <c r="AW76" s="1328"/>
      <c r="AX76" s="1328"/>
      <c r="AY76" s="1328"/>
      <c r="AZ76" s="1328"/>
      <c r="BA76" s="1328"/>
      <c r="BB76" s="1328"/>
      <c r="BC76" s="1328"/>
      <c r="BD76" s="1328"/>
      <c r="BE76" s="1328"/>
      <c r="BF76" s="1328"/>
      <c r="BG76" s="1328"/>
      <c r="BH76" s="1328"/>
      <c r="BI76" s="1328"/>
      <c r="BJ76" s="1328"/>
      <c r="BK76" s="1328"/>
      <c r="BL76" s="1328"/>
      <c r="BM76" s="1328"/>
      <c r="BN76" s="1328"/>
      <c r="BO76" s="1328"/>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2" x14ac:dyDescent="0.2">
      <c r="B77" s="397"/>
      <c r="G77" s="1321"/>
      <c r="H77" s="1321"/>
      <c r="I77" s="1321"/>
      <c r="J77" s="1321"/>
      <c r="K77" s="1339"/>
      <c r="L77" s="1339"/>
      <c r="M77" s="1339"/>
      <c r="N77" s="1339"/>
      <c r="AN77" s="1325" t="s">
        <v>605</v>
      </c>
      <c r="AO77" s="1325"/>
      <c r="AP77" s="1325"/>
      <c r="AQ77" s="1325"/>
      <c r="AR77" s="1325"/>
      <c r="AS77" s="1325"/>
      <c r="AT77" s="1325"/>
      <c r="AU77" s="1325"/>
      <c r="AV77" s="1325"/>
      <c r="AW77" s="1325"/>
      <c r="AX77" s="1325"/>
      <c r="AY77" s="1325"/>
      <c r="AZ77" s="1325"/>
      <c r="BA77" s="1325"/>
      <c r="BB77" s="1328" t="s">
        <v>603</v>
      </c>
      <c r="BC77" s="1328"/>
      <c r="BD77" s="1328"/>
      <c r="BE77" s="1328"/>
      <c r="BF77" s="1328"/>
      <c r="BG77" s="1328"/>
      <c r="BH77" s="1328"/>
      <c r="BI77" s="1328"/>
      <c r="BJ77" s="1328"/>
      <c r="BK77" s="1328"/>
      <c r="BL77" s="1328"/>
      <c r="BM77" s="1328"/>
      <c r="BN77" s="1328"/>
      <c r="BO77" s="1328"/>
      <c r="BP77" s="1311">
        <v>15.5</v>
      </c>
      <c r="BQ77" s="1311"/>
      <c r="BR77" s="1311"/>
      <c r="BS77" s="1311"/>
      <c r="BT77" s="1311"/>
      <c r="BU77" s="1311"/>
      <c r="BV77" s="1311"/>
      <c r="BW77" s="1311"/>
      <c r="BX77" s="1311">
        <v>14</v>
      </c>
      <c r="BY77" s="1311"/>
      <c r="BZ77" s="1311"/>
      <c r="CA77" s="1311"/>
      <c r="CB77" s="1311"/>
      <c r="CC77" s="1311"/>
      <c r="CD77" s="1311"/>
      <c r="CE77" s="1311"/>
      <c r="CF77" s="1311">
        <v>11.4</v>
      </c>
      <c r="CG77" s="1311"/>
      <c r="CH77" s="1311"/>
      <c r="CI77" s="1311"/>
      <c r="CJ77" s="1311"/>
      <c r="CK77" s="1311"/>
      <c r="CL77" s="1311"/>
      <c r="CM77" s="1311"/>
      <c r="CN77" s="1311">
        <v>10.4</v>
      </c>
      <c r="CO77" s="1311"/>
      <c r="CP77" s="1311"/>
      <c r="CQ77" s="1311"/>
      <c r="CR77" s="1311"/>
      <c r="CS77" s="1311"/>
      <c r="CT77" s="1311"/>
      <c r="CU77" s="1311"/>
      <c r="CV77" s="1311">
        <v>10.9</v>
      </c>
      <c r="CW77" s="1311"/>
      <c r="CX77" s="1311"/>
      <c r="CY77" s="1311"/>
      <c r="CZ77" s="1311"/>
      <c r="DA77" s="1311"/>
      <c r="DB77" s="1311"/>
      <c r="DC77" s="1311"/>
    </row>
    <row r="78" spans="2:107" ht="13.2" x14ac:dyDescent="0.2">
      <c r="B78" s="397"/>
      <c r="G78" s="1321"/>
      <c r="H78" s="1321"/>
      <c r="I78" s="1321"/>
      <c r="J78" s="1321"/>
      <c r="K78" s="1339"/>
      <c r="L78" s="1339"/>
      <c r="M78" s="1339"/>
      <c r="N78" s="1339"/>
      <c r="AN78" s="1325"/>
      <c r="AO78" s="1325"/>
      <c r="AP78" s="1325"/>
      <c r="AQ78" s="1325"/>
      <c r="AR78" s="1325"/>
      <c r="AS78" s="1325"/>
      <c r="AT78" s="1325"/>
      <c r="AU78" s="1325"/>
      <c r="AV78" s="1325"/>
      <c r="AW78" s="1325"/>
      <c r="AX78" s="1325"/>
      <c r="AY78" s="1325"/>
      <c r="AZ78" s="1325"/>
      <c r="BA78" s="1325"/>
      <c r="BB78" s="1328"/>
      <c r="BC78" s="1328"/>
      <c r="BD78" s="1328"/>
      <c r="BE78" s="1328"/>
      <c r="BF78" s="1328"/>
      <c r="BG78" s="1328"/>
      <c r="BH78" s="1328"/>
      <c r="BI78" s="1328"/>
      <c r="BJ78" s="1328"/>
      <c r="BK78" s="1328"/>
      <c r="BL78" s="1328"/>
      <c r="BM78" s="1328"/>
      <c r="BN78" s="1328"/>
      <c r="BO78" s="1328"/>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2" x14ac:dyDescent="0.2">
      <c r="B79" s="397"/>
      <c r="G79" s="1321"/>
      <c r="H79" s="1321"/>
      <c r="I79" s="1330"/>
      <c r="J79" s="1330"/>
      <c r="K79" s="1340"/>
      <c r="L79" s="1340"/>
      <c r="M79" s="1340"/>
      <c r="N79" s="1340"/>
      <c r="AN79" s="1325"/>
      <c r="AO79" s="1325"/>
      <c r="AP79" s="1325"/>
      <c r="AQ79" s="1325"/>
      <c r="AR79" s="1325"/>
      <c r="AS79" s="1325"/>
      <c r="AT79" s="1325"/>
      <c r="AU79" s="1325"/>
      <c r="AV79" s="1325"/>
      <c r="AW79" s="1325"/>
      <c r="AX79" s="1325"/>
      <c r="AY79" s="1325"/>
      <c r="AZ79" s="1325"/>
      <c r="BA79" s="1325"/>
      <c r="BB79" s="1328" t="s">
        <v>608</v>
      </c>
      <c r="BC79" s="1328"/>
      <c r="BD79" s="1328"/>
      <c r="BE79" s="1328"/>
      <c r="BF79" s="1328"/>
      <c r="BG79" s="1328"/>
      <c r="BH79" s="1328"/>
      <c r="BI79" s="1328"/>
      <c r="BJ79" s="1328"/>
      <c r="BK79" s="1328"/>
      <c r="BL79" s="1328"/>
      <c r="BM79" s="1328"/>
      <c r="BN79" s="1328"/>
      <c r="BO79" s="1328"/>
      <c r="BP79" s="1311">
        <v>6.6</v>
      </c>
      <c r="BQ79" s="1311"/>
      <c r="BR79" s="1311"/>
      <c r="BS79" s="1311"/>
      <c r="BT79" s="1311"/>
      <c r="BU79" s="1311"/>
      <c r="BV79" s="1311"/>
      <c r="BW79" s="1311"/>
      <c r="BX79" s="1311">
        <v>6.5</v>
      </c>
      <c r="BY79" s="1311"/>
      <c r="BZ79" s="1311"/>
      <c r="CA79" s="1311"/>
      <c r="CB79" s="1311"/>
      <c r="CC79" s="1311"/>
      <c r="CD79" s="1311"/>
      <c r="CE79" s="1311"/>
      <c r="CF79" s="1311">
        <v>6.7</v>
      </c>
      <c r="CG79" s="1311"/>
      <c r="CH79" s="1311"/>
      <c r="CI79" s="1311"/>
      <c r="CJ79" s="1311"/>
      <c r="CK79" s="1311"/>
      <c r="CL79" s="1311"/>
      <c r="CM79" s="1311"/>
      <c r="CN79" s="1311">
        <v>6.6</v>
      </c>
      <c r="CO79" s="1311"/>
      <c r="CP79" s="1311"/>
      <c r="CQ79" s="1311"/>
      <c r="CR79" s="1311"/>
      <c r="CS79" s="1311"/>
      <c r="CT79" s="1311"/>
      <c r="CU79" s="1311"/>
      <c r="CV79" s="1311">
        <v>5.9</v>
      </c>
      <c r="CW79" s="1311"/>
      <c r="CX79" s="1311"/>
      <c r="CY79" s="1311"/>
      <c r="CZ79" s="1311"/>
      <c r="DA79" s="1311"/>
      <c r="DB79" s="1311"/>
      <c r="DC79" s="1311"/>
    </row>
    <row r="80" spans="2:107" ht="13.2" x14ac:dyDescent="0.2">
      <c r="B80" s="397"/>
      <c r="G80" s="1321"/>
      <c r="H80" s="1321"/>
      <c r="I80" s="1330"/>
      <c r="J80" s="1330"/>
      <c r="K80" s="1340"/>
      <c r="L80" s="1340"/>
      <c r="M80" s="1340"/>
      <c r="N80" s="1340"/>
      <c r="AN80" s="1325"/>
      <c r="AO80" s="1325"/>
      <c r="AP80" s="1325"/>
      <c r="AQ80" s="1325"/>
      <c r="AR80" s="1325"/>
      <c r="AS80" s="1325"/>
      <c r="AT80" s="1325"/>
      <c r="AU80" s="1325"/>
      <c r="AV80" s="1325"/>
      <c r="AW80" s="1325"/>
      <c r="AX80" s="1325"/>
      <c r="AY80" s="1325"/>
      <c r="AZ80" s="1325"/>
      <c r="BA80" s="1325"/>
      <c r="BB80" s="1328"/>
      <c r="BC80" s="1328"/>
      <c r="BD80" s="1328"/>
      <c r="BE80" s="1328"/>
      <c r="BF80" s="1328"/>
      <c r="BG80" s="1328"/>
      <c r="BH80" s="1328"/>
      <c r="BI80" s="1328"/>
      <c r="BJ80" s="1328"/>
      <c r="BK80" s="1328"/>
      <c r="BL80" s="1328"/>
      <c r="BM80" s="1328"/>
      <c r="BN80" s="1328"/>
      <c r="BO80" s="1328"/>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2" x14ac:dyDescent="0.2">
      <c r="B81" s="397"/>
    </row>
    <row r="82" spans="2:109" ht="16.2"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2"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2" x14ac:dyDescent="0.2">
      <c r="DD84" s="390"/>
      <c r="DE84" s="390"/>
    </row>
    <row r="85" spans="2:109" ht="13.2" x14ac:dyDescent="0.2">
      <c r="DD85" s="390"/>
      <c r="DE85" s="390"/>
    </row>
    <row r="86" spans="2:109" ht="13.2" hidden="1" x14ac:dyDescent="0.2">
      <c r="DD86" s="390"/>
      <c r="DE86" s="390"/>
    </row>
    <row r="87" spans="2:109" ht="13.2" hidden="1" x14ac:dyDescent="0.2">
      <c r="K87" s="425"/>
      <c r="AQ87" s="425"/>
      <c r="BC87" s="425"/>
      <c r="BO87" s="425"/>
      <c r="CA87" s="425"/>
      <c r="CM87" s="425"/>
      <c r="CY87" s="425"/>
      <c r="DD87" s="390"/>
      <c r="DE87" s="390"/>
    </row>
    <row r="88" spans="2:109" ht="13.2" hidden="1" x14ac:dyDescent="0.2">
      <c r="DD88" s="390"/>
      <c r="DE88" s="390"/>
    </row>
    <row r="89" spans="2:109" ht="13.2" hidden="1" x14ac:dyDescent="0.2">
      <c r="DD89" s="390"/>
      <c r="DE89" s="390"/>
    </row>
    <row r="90" spans="2:109" ht="13.2" hidden="1" x14ac:dyDescent="0.2">
      <c r="DD90" s="390"/>
      <c r="DE90" s="390"/>
    </row>
    <row r="91" spans="2:109" ht="13.2"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33wn8KVUrljbfXEdxSDRjOk02GcHs9aPnxEZ6punIz0vpf0qtDBHrj7yOfLtsfuwel2kGuwqZOwPcGeBAZ+JHA==" saltValue="8smeo5zxfiTCCzZfCDQIM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70" zoomScaleNormal="70" zoomScaleSheetLayoutView="70"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503</v>
      </c>
    </row>
  </sheetData>
  <sheetProtection algorithmName="SHA-512" hashValue="Qi6DRXZcCT8oM8c8mLDRURCpGUJmtTqZlr2TCrqh+odgm9Y09FZrkD7Auz9qihbQ89LNd3+9LM0bVkGcrPbBbg==" saltValue="HgQHP05044XGZJlusswrC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70" zoomScaleNormal="70" zoomScaleSheetLayoutView="55"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503</v>
      </c>
    </row>
  </sheetData>
  <sheetProtection algorithmName="SHA-512" hashValue="x4n5gftSWrkefocICin8iUNPqC5iYpajR0qnqZNRqUEDJdXbZfEuV7WegcDW+6wrx7po6UBTB+aYHcDkLpuy5Q==" saltValue="wUBQCtnEvEFFXdOBqUpwP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553</v>
      </c>
      <c r="G2" s="157"/>
      <c r="H2" s="158"/>
    </row>
    <row r="3" spans="1:8" x14ac:dyDescent="0.2">
      <c r="A3" s="154" t="s">
        <v>546</v>
      </c>
      <c r="B3" s="159"/>
      <c r="C3" s="160"/>
      <c r="D3" s="161">
        <v>90490</v>
      </c>
      <c r="E3" s="162"/>
      <c r="F3" s="163">
        <v>57122</v>
      </c>
      <c r="G3" s="164"/>
      <c r="H3" s="165"/>
    </row>
    <row r="4" spans="1:8" x14ac:dyDescent="0.2">
      <c r="A4" s="166"/>
      <c r="B4" s="167"/>
      <c r="C4" s="168"/>
      <c r="D4" s="169">
        <v>70473</v>
      </c>
      <c r="E4" s="170"/>
      <c r="F4" s="171">
        <v>36191</v>
      </c>
      <c r="G4" s="172"/>
      <c r="H4" s="173"/>
    </row>
    <row r="5" spans="1:8" x14ac:dyDescent="0.2">
      <c r="A5" s="154" t="s">
        <v>548</v>
      </c>
      <c r="B5" s="159"/>
      <c r="C5" s="160"/>
      <c r="D5" s="161">
        <v>89303</v>
      </c>
      <c r="E5" s="162"/>
      <c r="F5" s="163">
        <v>53655</v>
      </c>
      <c r="G5" s="164"/>
      <c r="H5" s="165"/>
    </row>
    <row r="6" spans="1:8" x14ac:dyDescent="0.2">
      <c r="A6" s="166"/>
      <c r="B6" s="167"/>
      <c r="C6" s="168"/>
      <c r="D6" s="169">
        <v>62437</v>
      </c>
      <c r="E6" s="170"/>
      <c r="F6" s="171">
        <v>32719</v>
      </c>
      <c r="G6" s="172"/>
      <c r="H6" s="173"/>
    </row>
    <row r="7" spans="1:8" x14ac:dyDescent="0.2">
      <c r="A7" s="154" t="s">
        <v>549</v>
      </c>
      <c r="B7" s="159"/>
      <c r="C7" s="160"/>
      <c r="D7" s="161">
        <v>122227</v>
      </c>
      <c r="E7" s="162"/>
      <c r="F7" s="163">
        <v>53869</v>
      </c>
      <c r="G7" s="164"/>
      <c r="H7" s="165"/>
    </row>
    <row r="8" spans="1:8" x14ac:dyDescent="0.2">
      <c r="A8" s="166"/>
      <c r="B8" s="167"/>
      <c r="C8" s="168"/>
      <c r="D8" s="169">
        <v>76723</v>
      </c>
      <c r="E8" s="170"/>
      <c r="F8" s="171">
        <v>35046</v>
      </c>
      <c r="G8" s="172"/>
      <c r="H8" s="173"/>
    </row>
    <row r="9" spans="1:8" x14ac:dyDescent="0.2">
      <c r="A9" s="154" t="s">
        <v>550</v>
      </c>
      <c r="B9" s="159"/>
      <c r="C9" s="160"/>
      <c r="D9" s="161">
        <v>113687</v>
      </c>
      <c r="E9" s="162"/>
      <c r="F9" s="163">
        <v>59119</v>
      </c>
      <c r="G9" s="164"/>
      <c r="H9" s="165"/>
    </row>
    <row r="10" spans="1:8" x14ac:dyDescent="0.2">
      <c r="A10" s="166"/>
      <c r="B10" s="167"/>
      <c r="C10" s="168"/>
      <c r="D10" s="169">
        <v>45047</v>
      </c>
      <c r="E10" s="170"/>
      <c r="F10" s="171">
        <v>29900</v>
      </c>
      <c r="G10" s="172"/>
      <c r="H10" s="173"/>
    </row>
    <row r="11" spans="1:8" x14ac:dyDescent="0.2">
      <c r="A11" s="154" t="s">
        <v>551</v>
      </c>
      <c r="B11" s="159"/>
      <c r="C11" s="160"/>
      <c r="D11" s="161">
        <v>188311</v>
      </c>
      <c r="E11" s="162"/>
      <c r="F11" s="163">
        <v>53895</v>
      </c>
      <c r="G11" s="164"/>
      <c r="H11" s="165"/>
    </row>
    <row r="12" spans="1:8" x14ac:dyDescent="0.2">
      <c r="A12" s="166"/>
      <c r="B12" s="167"/>
      <c r="C12" s="174"/>
      <c r="D12" s="169">
        <v>132803</v>
      </c>
      <c r="E12" s="170"/>
      <c r="F12" s="171">
        <v>31224</v>
      </c>
      <c r="G12" s="172"/>
      <c r="H12" s="173"/>
    </row>
    <row r="13" spans="1:8" x14ac:dyDescent="0.2">
      <c r="A13" s="154"/>
      <c r="B13" s="159"/>
      <c r="C13" s="175"/>
      <c r="D13" s="176">
        <v>120804</v>
      </c>
      <c r="E13" s="177"/>
      <c r="F13" s="178">
        <v>55532</v>
      </c>
      <c r="G13" s="179"/>
      <c r="H13" s="165"/>
    </row>
    <row r="14" spans="1:8" x14ac:dyDescent="0.2">
      <c r="A14" s="166"/>
      <c r="B14" s="167"/>
      <c r="C14" s="168"/>
      <c r="D14" s="169">
        <v>77497</v>
      </c>
      <c r="E14" s="170"/>
      <c r="F14" s="171">
        <v>33016</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9.17</v>
      </c>
      <c r="C19" s="180">
        <f>ROUND(VALUE(SUBSTITUTE(実質収支比率等に係る経年分析!G$48,"▲","-")),2)</f>
        <v>11.75</v>
      </c>
      <c r="D19" s="180">
        <f>ROUND(VALUE(SUBSTITUTE(実質収支比率等に係る経年分析!H$48,"▲","-")),2)</f>
        <v>8.59</v>
      </c>
      <c r="E19" s="180">
        <f>ROUND(VALUE(SUBSTITUTE(実質収支比率等に係る経年分析!I$48,"▲","-")),2)</f>
        <v>8.07</v>
      </c>
      <c r="F19" s="180">
        <f>ROUND(VALUE(SUBSTITUTE(実質収支比率等に係る経年分析!J$48,"▲","-")),2)</f>
        <v>7.96</v>
      </c>
    </row>
    <row r="20" spans="1:11" x14ac:dyDescent="0.2">
      <c r="A20" s="180" t="s">
        <v>55</v>
      </c>
      <c r="B20" s="180">
        <f>ROUND(VALUE(SUBSTITUTE(実質収支比率等に係る経年分析!F$47,"▲","-")),2)</f>
        <v>40.28</v>
      </c>
      <c r="C20" s="180">
        <f>ROUND(VALUE(SUBSTITUTE(実質収支比率等に係る経年分析!G$47,"▲","-")),2)</f>
        <v>37.42</v>
      </c>
      <c r="D20" s="180">
        <f>ROUND(VALUE(SUBSTITUTE(実質収支比率等に係る経年分析!H$47,"▲","-")),2)</f>
        <v>41.81</v>
      </c>
      <c r="E20" s="180">
        <f>ROUND(VALUE(SUBSTITUTE(実質収支比率等に係る経年分析!I$47,"▲","-")),2)</f>
        <v>41.06</v>
      </c>
      <c r="F20" s="180">
        <f>ROUND(VALUE(SUBSTITUTE(実質収支比率等に係る経年分析!J$47,"▲","-")),2)</f>
        <v>35.729999999999997</v>
      </c>
    </row>
    <row r="21" spans="1:11" x14ac:dyDescent="0.2">
      <c r="A21" s="180" t="s">
        <v>56</v>
      </c>
      <c r="B21" s="180">
        <f>IF(ISNUMBER(VALUE(SUBSTITUTE(実質収支比率等に係る経年分析!F$49,"▲","-"))),ROUND(VALUE(SUBSTITUTE(実質収支比率等に係る経年分析!F$49,"▲","-")),2),NA())</f>
        <v>1.67</v>
      </c>
      <c r="C21" s="180">
        <f>IF(ISNUMBER(VALUE(SUBSTITUTE(実質収支比率等に係る経年分析!G$49,"▲","-"))),ROUND(VALUE(SUBSTITUTE(実質収支比率等に係る経年分析!G$49,"▲","-")),2),NA())</f>
        <v>-2.37</v>
      </c>
      <c r="D21" s="180">
        <f>IF(ISNUMBER(VALUE(SUBSTITUTE(実質収支比率等に係る経年分析!H$49,"▲","-"))),ROUND(VALUE(SUBSTITUTE(実質収支比率等に係る経年分析!H$49,"▲","-")),2),NA())</f>
        <v>-0.33</v>
      </c>
      <c r="E21" s="180">
        <f>IF(ISNUMBER(VALUE(SUBSTITUTE(実質収支比率等に係る経年分析!I$49,"▲","-"))),ROUND(VALUE(SUBSTITUTE(実質収支比率等に係る経年分析!I$49,"▲","-")),2),NA())</f>
        <v>-2.84</v>
      </c>
      <c r="F21" s="180">
        <f>IF(ISNUMBER(VALUE(SUBSTITUTE(実質収支比率等に係る経年分析!J$49,"▲","-"))),ROUND(VALUE(SUBSTITUTE(実質収支比率等に係る経年分析!J$49,"▲","-")),2),NA())</f>
        <v>-4.04</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0.05</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0.03</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0.03</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越前町簡易水道事業特別会計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7.0000000000000007E-2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0.05</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0.05</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0.08</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0.05</v>
      </c>
    </row>
    <row r="30" spans="1:11" x14ac:dyDescent="0.2">
      <c r="A30" s="181" t="str">
        <f>IF(連結実質赤字比率に係る赤字・黒字の構成分析!C$40="",NA(),連結実質赤字比率に係る赤字・黒字の構成分析!C$40)</f>
        <v>越前町集落排水事業特別会計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7.0000000000000007E-2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0.06</v>
      </c>
    </row>
    <row r="31" spans="1:11" x14ac:dyDescent="0.2">
      <c r="A31" s="181" t="str">
        <f>IF(連結実質赤字比率に係る赤字・黒字の構成分析!C$39="",NA(),連結実質赤字比率に係る赤字・黒字の構成分析!C$39)</f>
        <v>越前町公共下水道事業特別会計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7.0000000000000007E-2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7.0000000000000007E-2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0.13</v>
      </c>
    </row>
    <row r="32" spans="1:11" x14ac:dyDescent="0.2">
      <c r="A32" s="181" t="str">
        <f>IF(連結実質赤字比率に係る赤字・黒字の構成分析!C$38="",NA(),連結実質赤字比率に係る赤字・黒字の構成分析!C$38)</f>
        <v>越前町国民健康保険事業特別会計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0.43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0.52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0.47</v>
      </c>
    </row>
    <row r="33" spans="1:16" x14ac:dyDescent="0.2">
      <c r="A33" s="181" t="str">
        <f>IF(連結実質赤字比率に係る赤字・黒字の構成分析!C$37="",NA(),連結実質赤字比率に係る赤字・黒字の構成分析!C$37)</f>
        <v>越前町上水道事業会計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1.07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0.28999999999999998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v>
      </c>
    </row>
    <row r="34" spans="1:16" x14ac:dyDescent="0.2">
      <c r="A34" s="181" t="str">
        <f>IF(連結実質赤字比率に係る赤字・黒字の構成分析!C$36="",NA(),連結実質赤字比率に係る赤字・黒字の構成分析!C$36)</f>
        <v>越前町介護保険事業特別会計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0.54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0.28999999999999998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0.71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0.56000000000000005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0.82</v>
      </c>
    </row>
    <row r="35" spans="1:16" x14ac:dyDescent="0.2">
      <c r="A35" s="181" t="str">
        <f>IF(連結実質赤字比率に係る赤字・黒字の構成分析!C$35="",NA(),連結実質赤字比率に係る赤字・黒字の構成分析!C$35)</f>
        <v>越前町国民健康保険病院事業会計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2.83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3.05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3.11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3.33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3.36</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9.1300000000000008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11.75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8.57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8.0500000000000007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7.94</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1673</v>
      </c>
      <c r="E42" s="182"/>
      <c r="F42" s="182"/>
      <c r="G42" s="182">
        <f>'実質公債費比率（分子）の構造'!L$52</f>
        <v>1519</v>
      </c>
      <c r="H42" s="182"/>
      <c r="I42" s="182"/>
      <c r="J42" s="182">
        <f>'実質公債費比率（分子）の構造'!M$52</f>
        <v>1491</v>
      </c>
      <c r="K42" s="182"/>
      <c r="L42" s="182"/>
      <c r="M42" s="182">
        <f>'実質公債費比率（分子）の構造'!N$52</f>
        <v>1394</v>
      </c>
      <c r="N42" s="182"/>
      <c r="O42" s="182"/>
      <c r="P42" s="182">
        <f>'実質公債費比率（分子）の構造'!O$52</f>
        <v>1339</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28</v>
      </c>
      <c r="C44" s="182"/>
      <c r="D44" s="182"/>
      <c r="E44" s="182">
        <f>'実質公債費比率（分子）の構造'!L$50</f>
        <v>22</v>
      </c>
      <c r="F44" s="182"/>
      <c r="G44" s="182"/>
      <c r="H44" s="182">
        <f>'実質公債費比率（分子）の構造'!M$50</f>
        <v>17</v>
      </c>
      <c r="I44" s="182"/>
      <c r="J44" s="182"/>
      <c r="K44" s="182">
        <f>'実質公債費比率（分子）の構造'!N$50</f>
        <v>12</v>
      </c>
      <c r="L44" s="182"/>
      <c r="M44" s="182"/>
      <c r="N44" s="182">
        <f>'実質公債費比率（分子）の構造'!O$50</f>
        <v>8</v>
      </c>
      <c r="O44" s="182"/>
      <c r="P44" s="182"/>
    </row>
    <row r="45" spans="1:16" x14ac:dyDescent="0.2">
      <c r="A45" s="182" t="s">
        <v>66</v>
      </c>
      <c r="B45" s="182">
        <f>'実質公債費比率（分子）の構造'!K$49</f>
        <v>52</v>
      </c>
      <c r="C45" s="182"/>
      <c r="D45" s="182"/>
      <c r="E45" s="182">
        <f>'実質公債費比率（分子）の構造'!L$49</f>
        <v>75</v>
      </c>
      <c r="F45" s="182"/>
      <c r="G45" s="182"/>
      <c r="H45" s="182">
        <f>'実質公債費比率（分子）の構造'!M$49</f>
        <v>87</v>
      </c>
      <c r="I45" s="182"/>
      <c r="J45" s="182"/>
      <c r="K45" s="182">
        <f>'実質公債費比率（分子）の構造'!N$49</f>
        <v>96</v>
      </c>
      <c r="L45" s="182"/>
      <c r="M45" s="182"/>
      <c r="N45" s="182">
        <f>'実質公債費比率（分子）の構造'!O$49</f>
        <v>92</v>
      </c>
      <c r="O45" s="182"/>
      <c r="P45" s="182"/>
    </row>
    <row r="46" spans="1:16" x14ac:dyDescent="0.2">
      <c r="A46" s="182" t="s">
        <v>67</v>
      </c>
      <c r="B46" s="182">
        <f>'実質公債費比率（分子）の構造'!K$48</f>
        <v>707</v>
      </c>
      <c r="C46" s="182"/>
      <c r="D46" s="182"/>
      <c r="E46" s="182">
        <f>'実質公債費比率（分子）の構造'!L$48</f>
        <v>665</v>
      </c>
      <c r="F46" s="182"/>
      <c r="G46" s="182"/>
      <c r="H46" s="182">
        <f>'実質公債費比率（分子）の構造'!M$48</f>
        <v>756</v>
      </c>
      <c r="I46" s="182"/>
      <c r="J46" s="182"/>
      <c r="K46" s="182">
        <f>'実質公債費比率（分子）の構造'!N$48</f>
        <v>696</v>
      </c>
      <c r="L46" s="182"/>
      <c r="M46" s="182"/>
      <c r="N46" s="182">
        <f>'実質公債費比率（分子）の構造'!O$48</f>
        <v>640</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1414</v>
      </c>
      <c r="C49" s="182"/>
      <c r="D49" s="182"/>
      <c r="E49" s="182">
        <f>'実質公債費比率（分子）の構造'!L$45</f>
        <v>1256</v>
      </c>
      <c r="F49" s="182"/>
      <c r="G49" s="182"/>
      <c r="H49" s="182">
        <f>'実質公債費比率（分子）の構造'!M$45</f>
        <v>1272</v>
      </c>
      <c r="I49" s="182"/>
      <c r="J49" s="182"/>
      <c r="K49" s="182">
        <f>'実質公債費比率（分子）の構造'!N$45</f>
        <v>1152</v>
      </c>
      <c r="L49" s="182"/>
      <c r="M49" s="182"/>
      <c r="N49" s="182">
        <f>'実質公債費比率（分子）の構造'!O$45</f>
        <v>1145</v>
      </c>
      <c r="O49" s="182"/>
      <c r="P49" s="182"/>
    </row>
    <row r="50" spans="1:16" x14ac:dyDescent="0.2">
      <c r="A50" s="182" t="s">
        <v>71</v>
      </c>
      <c r="B50" s="182" t="e">
        <f>NA()</f>
        <v>#N/A</v>
      </c>
      <c r="C50" s="182">
        <f>IF(ISNUMBER('実質公債費比率（分子）の構造'!K$53),'実質公債費比率（分子）の構造'!K$53,NA())</f>
        <v>528</v>
      </c>
      <c r="D50" s="182" t="e">
        <f>NA()</f>
        <v>#N/A</v>
      </c>
      <c r="E50" s="182" t="e">
        <f>NA()</f>
        <v>#N/A</v>
      </c>
      <c r="F50" s="182">
        <f>IF(ISNUMBER('実質公債費比率（分子）の構造'!L$53),'実質公債費比率（分子）の構造'!L$53,NA())</f>
        <v>499</v>
      </c>
      <c r="G50" s="182" t="e">
        <f>NA()</f>
        <v>#N/A</v>
      </c>
      <c r="H50" s="182" t="e">
        <f>NA()</f>
        <v>#N/A</v>
      </c>
      <c r="I50" s="182">
        <f>IF(ISNUMBER('実質公債費比率（分子）の構造'!M$53),'実質公債費比率（分子）の構造'!M$53,NA())</f>
        <v>641</v>
      </c>
      <c r="J50" s="182" t="e">
        <f>NA()</f>
        <v>#N/A</v>
      </c>
      <c r="K50" s="182" t="e">
        <f>NA()</f>
        <v>#N/A</v>
      </c>
      <c r="L50" s="182">
        <f>IF(ISNUMBER('実質公債費比率（分子）の構造'!N$53),'実質公債費比率（分子）の構造'!N$53,NA())</f>
        <v>562</v>
      </c>
      <c r="M50" s="182" t="e">
        <f>NA()</f>
        <v>#N/A</v>
      </c>
      <c r="N50" s="182" t="e">
        <f>NA()</f>
        <v>#N/A</v>
      </c>
      <c r="O50" s="182">
        <f>IF(ISNUMBER('実質公債費比率（分子）の構造'!O$53),'実質公債費比率（分子）の構造'!O$53,NA())</f>
        <v>546</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13457</v>
      </c>
      <c r="E56" s="181"/>
      <c r="F56" s="181"/>
      <c r="G56" s="181">
        <f>'将来負担比率（分子）の構造'!J$52</f>
        <v>12983</v>
      </c>
      <c r="H56" s="181"/>
      <c r="I56" s="181"/>
      <c r="J56" s="181">
        <f>'将来負担比率（分子）の構造'!K$52</f>
        <v>13060</v>
      </c>
      <c r="K56" s="181"/>
      <c r="L56" s="181"/>
      <c r="M56" s="181">
        <f>'将来負担比率（分子）の構造'!L$52</f>
        <v>13051</v>
      </c>
      <c r="N56" s="181"/>
      <c r="O56" s="181"/>
      <c r="P56" s="181">
        <f>'将来負担比率（分子）の構造'!M$52</f>
        <v>13982</v>
      </c>
    </row>
    <row r="57" spans="1:16" x14ac:dyDescent="0.2">
      <c r="A57" s="181" t="s">
        <v>42</v>
      </c>
      <c r="B57" s="181"/>
      <c r="C57" s="181"/>
      <c r="D57" s="181">
        <f>'将来負担比率（分子）の構造'!I$51</f>
        <v>47</v>
      </c>
      <c r="E57" s="181"/>
      <c r="F57" s="181"/>
      <c r="G57" s="181">
        <f>'将来負担比率（分子）の構造'!J$51</f>
        <v>0</v>
      </c>
      <c r="H57" s="181"/>
      <c r="I57" s="181"/>
      <c r="J57" s="181">
        <f>'将来負担比率（分子）の構造'!K$51</f>
        <v>0</v>
      </c>
      <c r="K57" s="181"/>
      <c r="L57" s="181"/>
      <c r="M57" s="181" t="str">
        <f>'将来負担比率（分子）の構造'!L$51</f>
        <v>-</v>
      </c>
      <c r="N57" s="181"/>
      <c r="O57" s="181"/>
      <c r="P57" s="181" t="str">
        <f>'将来負担比率（分子）の構造'!M$51</f>
        <v>-</v>
      </c>
    </row>
    <row r="58" spans="1:16" x14ac:dyDescent="0.2">
      <c r="A58" s="181" t="s">
        <v>41</v>
      </c>
      <c r="B58" s="181"/>
      <c r="C58" s="181"/>
      <c r="D58" s="181">
        <f>'将来負担比率（分子）の構造'!I$50</f>
        <v>4505</v>
      </c>
      <c r="E58" s="181"/>
      <c r="F58" s="181"/>
      <c r="G58" s="181">
        <f>'将来負担比率（分子）の構造'!J$50</f>
        <v>4091</v>
      </c>
      <c r="H58" s="181"/>
      <c r="I58" s="181"/>
      <c r="J58" s="181">
        <f>'将来負担比率（分子）の構造'!K$50</f>
        <v>4281</v>
      </c>
      <c r="K58" s="181"/>
      <c r="L58" s="181"/>
      <c r="M58" s="181">
        <f>'将来負担比率（分子）の構造'!L$50</f>
        <v>4224</v>
      </c>
      <c r="N58" s="181"/>
      <c r="O58" s="181"/>
      <c r="P58" s="181">
        <f>'将来負担比率（分子）の構造'!M$50</f>
        <v>3971</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2173</v>
      </c>
      <c r="C62" s="181"/>
      <c r="D62" s="181"/>
      <c r="E62" s="181">
        <f>'将来負担比率（分子）の構造'!J$45</f>
        <v>1980</v>
      </c>
      <c r="F62" s="181"/>
      <c r="G62" s="181"/>
      <c r="H62" s="181">
        <f>'将来負担比率（分子）の構造'!K$45</f>
        <v>1946</v>
      </c>
      <c r="I62" s="181"/>
      <c r="J62" s="181"/>
      <c r="K62" s="181">
        <f>'将来負担比率（分子）の構造'!L$45</f>
        <v>1950</v>
      </c>
      <c r="L62" s="181"/>
      <c r="M62" s="181"/>
      <c r="N62" s="181">
        <f>'将来負担比率（分子）の構造'!M$45</f>
        <v>1878</v>
      </c>
      <c r="O62" s="181"/>
      <c r="P62" s="181"/>
    </row>
    <row r="63" spans="1:16" x14ac:dyDescent="0.2">
      <c r="A63" s="181" t="s">
        <v>34</v>
      </c>
      <c r="B63" s="181">
        <f>'将来負担比率（分子）の構造'!I$44</f>
        <v>594</v>
      </c>
      <c r="C63" s="181"/>
      <c r="D63" s="181"/>
      <c r="E63" s="181">
        <f>'将来負担比率（分子）の構造'!J$44</f>
        <v>562</v>
      </c>
      <c r="F63" s="181"/>
      <c r="G63" s="181"/>
      <c r="H63" s="181">
        <f>'将来負担比率（分子）の構造'!K$44</f>
        <v>650</v>
      </c>
      <c r="I63" s="181"/>
      <c r="J63" s="181"/>
      <c r="K63" s="181">
        <f>'将来負担比率（分子）の構造'!L$44</f>
        <v>632</v>
      </c>
      <c r="L63" s="181"/>
      <c r="M63" s="181"/>
      <c r="N63" s="181">
        <f>'将来負担比率（分子）の構造'!M$44</f>
        <v>659</v>
      </c>
      <c r="O63" s="181"/>
      <c r="P63" s="181"/>
    </row>
    <row r="64" spans="1:16" x14ac:dyDescent="0.2">
      <c r="A64" s="181" t="s">
        <v>33</v>
      </c>
      <c r="B64" s="181">
        <f>'将来負担比率（分子）の構造'!I$43</f>
        <v>5311</v>
      </c>
      <c r="C64" s="181"/>
      <c r="D64" s="181"/>
      <c r="E64" s="181">
        <f>'将来負担比率（分子）の構造'!J$43</f>
        <v>4768</v>
      </c>
      <c r="F64" s="181"/>
      <c r="G64" s="181"/>
      <c r="H64" s="181">
        <f>'将来負担比率（分子）の構造'!K$43</f>
        <v>4571</v>
      </c>
      <c r="I64" s="181"/>
      <c r="J64" s="181"/>
      <c r="K64" s="181">
        <f>'将来負担比率（分子）の構造'!L$43</f>
        <v>4380</v>
      </c>
      <c r="L64" s="181"/>
      <c r="M64" s="181"/>
      <c r="N64" s="181">
        <f>'将来負担比率（分子）の構造'!M$43</f>
        <v>4274</v>
      </c>
      <c r="O64" s="181"/>
      <c r="P64" s="181"/>
    </row>
    <row r="65" spans="1:16" x14ac:dyDescent="0.2">
      <c r="A65" s="181" t="s">
        <v>32</v>
      </c>
      <c r="B65" s="181">
        <f>'将来負担比率（分子）の構造'!I$42</f>
        <v>181</v>
      </c>
      <c r="C65" s="181"/>
      <c r="D65" s="181"/>
      <c r="E65" s="181">
        <f>'将来負担比率（分子）の構造'!J$42</f>
        <v>510</v>
      </c>
      <c r="F65" s="181"/>
      <c r="G65" s="181"/>
      <c r="H65" s="181">
        <f>'将来負担比率（分子）の構造'!K$42</f>
        <v>456</v>
      </c>
      <c r="I65" s="181"/>
      <c r="J65" s="181"/>
      <c r="K65" s="181">
        <f>'将来負担比率（分子）の構造'!L$42</f>
        <v>374</v>
      </c>
      <c r="L65" s="181"/>
      <c r="M65" s="181"/>
      <c r="N65" s="181">
        <f>'将来負担比率（分子）の構造'!M$42</f>
        <v>50</v>
      </c>
      <c r="O65" s="181"/>
      <c r="P65" s="181"/>
    </row>
    <row r="66" spans="1:16" x14ac:dyDescent="0.2">
      <c r="A66" s="181" t="s">
        <v>31</v>
      </c>
      <c r="B66" s="181">
        <f>'将来負担比率（分子）の構造'!I$41</f>
        <v>9882</v>
      </c>
      <c r="C66" s="181"/>
      <c r="D66" s="181"/>
      <c r="E66" s="181">
        <f>'将来負担比率（分子）の構造'!J$41</f>
        <v>9718</v>
      </c>
      <c r="F66" s="181"/>
      <c r="G66" s="181"/>
      <c r="H66" s="181">
        <f>'将来負担比率（分子）の構造'!K$41</f>
        <v>10326</v>
      </c>
      <c r="I66" s="181"/>
      <c r="J66" s="181"/>
      <c r="K66" s="181">
        <f>'将来負担比率（分子）の構造'!L$41</f>
        <v>10925</v>
      </c>
      <c r="L66" s="181"/>
      <c r="M66" s="181"/>
      <c r="N66" s="181">
        <f>'将来負担比率（分子）の構造'!M$41</f>
        <v>12733</v>
      </c>
      <c r="O66" s="181"/>
      <c r="P66" s="181"/>
    </row>
    <row r="67" spans="1:16" x14ac:dyDescent="0.2">
      <c r="A67" s="181" t="s">
        <v>75</v>
      </c>
      <c r="B67" s="181" t="e">
        <f>NA()</f>
        <v>#N/A</v>
      </c>
      <c r="C67" s="181">
        <f>IF(ISNUMBER('将来負担比率（分子）の構造'!I$53), IF('将来負担比率（分子）の構造'!I$53 &lt; 0, 0, '将来負担比率（分子）の構造'!I$53), NA())</f>
        <v>132</v>
      </c>
      <c r="D67" s="181" t="e">
        <f>NA()</f>
        <v>#N/A</v>
      </c>
      <c r="E67" s="181" t="e">
        <f>NA()</f>
        <v>#N/A</v>
      </c>
      <c r="F67" s="181">
        <f>IF(ISNUMBER('将来負担比率（分子）の構造'!J$53), IF('将来負担比率（分子）の構造'!J$53 &lt; 0, 0, '将来負担比率（分子）の構造'!J$53), NA())</f>
        <v>464</v>
      </c>
      <c r="G67" s="181" t="e">
        <f>NA()</f>
        <v>#N/A</v>
      </c>
      <c r="H67" s="181" t="e">
        <f>NA()</f>
        <v>#N/A</v>
      </c>
      <c r="I67" s="181">
        <f>IF(ISNUMBER('将来負担比率（分子）の構造'!K$53), IF('将来負担比率（分子）の構造'!K$53 &lt; 0, 0, '将来負担比率（分子）の構造'!K$53), NA())</f>
        <v>608</v>
      </c>
      <c r="J67" s="181" t="e">
        <f>NA()</f>
        <v>#N/A</v>
      </c>
      <c r="K67" s="181" t="e">
        <f>NA()</f>
        <v>#N/A</v>
      </c>
      <c r="L67" s="181">
        <f>IF(ISNUMBER('将来負担比率（分子）の構造'!L$53), IF('将来負担比率（分子）の構造'!L$53 &lt; 0, 0, '将来負担比率（分子）の構造'!L$53), NA())</f>
        <v>986</v>
      </c>
      <c r="M67" s="181" t="e">
        <f>NA()</f>
        <v>#N/A</v>
      </c>
      <c r="N67" s="181" t="e">
        <f>NA()</f>
        <v>#N/A</v>
      </c>
      <c r="O67" s="181">
        <f>IF(ISNUMBER('将来負担比率（分子）の構造'!M$53), IF('将来負担比率（分子）の構造'!M$53 &lt; 0, 0, '将来負担比率（分子）の構造'!M$53), NA())</f>
        <v>1641</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3210</v>
      </c>
      <c r="C72" s="185">
        <f>基金残高に係る経年分析!G55</f>
        <v>3057</v>
      </c>
      <c r="D72" s="185">
        <f>基金残高に係る経年分析!H55</f>
        <v>2738</v>
      </c>
    </row>
    <row r="73" spans="1:16" x14ac:dyDescent="0.2">
      <c r="A73" s="184" t="s">
        <v>78</v>
      </c>
      <c r="B73" s="185">
        <f>基金残高に係る経年分析!F56</f>
        <v>300</v>
      </c>
      <c r="C73" s="185">
        <f>基金残高に係る経年分析!G56</f>
        <v>300</v>
      </c>
      <c r="D73" s="185">
        <f>基金残高に係る経年分析!H56</f>
        <v>300</v>
      </c>
    </row>
    <row r="74" spans="1:16" x14ac:dyDescent="0.2">
      <c r="A74" s="184" t="s">
        <v>79</v>
      </c>
      <c r="B74" s="185">
        <f>基金残高に係る経年分析!F57</f>
        <v>2887</v>
      </c>
      <c r="C74" s="185">
        <f>基金残高に係る経年分析!G57</f>
        <v>3219</v>
      </c>
      <c r="D74" s="185">
        <f>基金残高に係る経年分析!H57</f>
        <v>3277</v>
      </c>
    </row>
  </sheetData>
  <sheetProtection algorithmName="SHA-512" hashValue="6AAhsdU9QjYiXbp8qitLWieq+TPUqcgcCS9uwtciWC14xEo4aDdHNk0ah36rCrB4dwKLKykt2sTcXi3dSz7qSA==" saltValue="l0xS7sqgMu682Xyo8zJDp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16"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212</v>
      </c>
      <c r="DI1" s="800"/>
      <c r="DJ1" s="800"/>
      <c r="DK1" s="800"/>
      <c r="DL1" s="800"/>
      <c r="DM1" s="800"/>
      <c r="DN1" s="801"/>
      <c r="DO1" s="226"/>
      <c r="DP1" s="799" t="s">
        <v>213</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2">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41" t="s">
        <v>215</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216</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217</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2">
      <c r="B4" s="741" t="s">
        <v>1</v>
      </c>
      <c r="C4" s="742"/>
      <c r="D4" s="742"/>
      <c r="E4" s="742"/>
      <c r="F4" s="742"/>
      <c r="G4" s="742"/>
      <c r="H4" s="742"/>
      <c r="I4" s="742"/>
      <c r="J4" s="742"/>
      <c r="K4" s="742"/>
      <c r="L4" s="742"/>
      <c r="M4" s="742"/>
      <c r="N4" s="742"/>
      <c r="O4" s="742"/>
      <c r="P4" s="742"/>
      <c r="Q4" s="743"/>
      <c r="R4" s="741" t="s">
        <v>218</v>
      </c>
      <c r="S4" s="742"/>
      <c r="T4" s="742"/>
      <c r="U4" s="742"/>
      <c r="V4" s="742"/>
      <c r="W4" s="742"/>
      <c r="X4" s="742"/>
      <c r="Y4" s="743"/>
      <c r="Z4" s="741" t="s">
        <v>219</v>
      </c>
      <c r="AA4" s="742"/>
      <c r="AB4" s="742"/>
      <c r="AC4" s="743"/>
      <c r="AD4" s="741" t="s">
        <v>220</v>
      </c>
      <c r="AE4" s="742"/>
      <c r="AF4" s="742"/>
      <c r="AG4" s="742"/>
      <c r="AH4" s="742"/>
      <c r="AI4" s="742"/>
      <c r="AJ4" s="742"/>
      <c r="AK4" s="743"/>
      <c r="AL4" s="741" t="s">
        <v>219</v>
      </c>
      <c r="AM4" s="742"/>
      <c r="AN4" s="742"/>
      <c r="AO4" s="743"/>
      <c r="AP4" s="802" t="s">
        <v>221</v>
      </c>
      <c r="AQ4" s="802"/>
      <c r="AR4" s="802"/>
      <c r="AS4" s="802"/>
      <c r="AT4" s="802"/>
      <c r="AU4" s="802"/>
      <c r="AV4" s="802"/>
      <c r="AW4" s="802"/>
      <c r="AX4" s="802"/>
      <c r="AY4" s="802"/>
      <c r="AZ4" s="802"/>
      <c r="BA4" s="802"/>
      <c r="BB4" s="802"/>
      <c r="BC4" s="802"/>
      <c r="BD4" s="802"/>
      <c r="BE4" s="802"/>
      <c r="BF4" s="802"/>
      <c r="BG4" s="802" t="s">
        <v>222</v>
      </c>
      <c r="BH4" s="802"/>
      <c r="BI4" s="802"/>
      <c r="BJ4" s="802"/>
      <c r="BK4" s="802"/>
      <c r="BL4" s="802"/>
      <c r="BM4" s="802"/>
      <c r="BN4" s="802"/>
      <c r="BO4" s="802" t="s">
        <v>219</v>
      </c>
      <c r="BP4" s="802"/>
      <c r="BQ4" s="802"/>
      <c r="BR4" s="802"/>
      <c r="BS4" s="802" t="s">
        <v>223</v>
      </c>
      <c r="BT4" s="802"/>
      <c r="BU4" s="802"/>
      <c r="BV4" s="802"/>
      <c r="BW4" s="802"/>
      <c r="BX4" s="802"/>
      <c r="BY4" s="802"/>
      <c r="BZ4" s="802"/>
      <c r="CA4" s="802"/>
      <c r="CB4" s="802"/>
      <c r="CD4" s="784" t="s">
        <v>224</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2">
      <c r="B5" s="746" t="s">
        <v>225</v>
      </c>
      <c r="C5" s="747"/>
      <c r="D5" s="747"/>
      <c r="E5" s="747"/>
      <c r="F5" s="747"/>
      <c r="G5" s="747"/>
      <c r="H5" s="747"/>
      <c r="I5" s="747"/>
      <c r="J5" s="747"/>
      <c r="K5" s="747"/>
      <c r="L5" s="747"/>
      <c r="M5" s="747"/>
      <c r="N5" s="747"/>
      <c r="O5" s="747"/>
      <c r="P5" s="747"/>
      <c r="Q5" s="748"/>
      <c r="R5" s="735">
        <v>2286713</v>
      </c>
      <c r="S5" s="736"/>
      <c r="T5" s="736"/>
      <c r="U5" s="736"/>
      <c r="V5" s="736"/>
      <c r="W5" s="736"/>
      <c r="X5" s="736"/>
      <c r="Y5" s="779"/>
      <c r="Z5" s="797">
        <v>12.3</v>
      </c>
      <c r="AA5" s="797"/>
      <c r="AB5" s="797"/>
      <c r="AC5" s="797"/>
      <c r="AD5" s="798">
        <v>2286713</v>
      </c>
      <c r="AE5" s="798"/>
      <c r="AF5" s="798"/>
      <c r="AG5" s="798"/>
      <c r="AH5" s="798"/>
      <c r="AI5" s="798"/>
      <c r="AJ5" s="798"/>
      <c r="AK5" s="798"/>
      <c r="AL5" s="780">
        <v>30.7</v>
      </c>
      <c r="AM5" s="751"/>
      <c r="AN5" s="751"/>
      <c r="AO5" s="781"/>
      <c r="AP5" s="746" t="s">
        <v>226</v>
      </c>
      <c r="AQ5" s="747"/>
      <c r="AR5" s="747"/>
      <c r="AS5" s="747"/>
      <c r="AT5" s="747"/>
      <c r="AU5" s="747"/>
      <c r="AV5" s="747"/>
      <c r="AW5" s="747"/>
      <c r="AX5" s="747"/>
      <c r="AY5" s="747"/>
      <c r="AZ5" s="747"/>
      <c r="BA5" s="747"/>
      <c r="BB5" s="747"/>
      <c r="BC5" s="747"/>
      <c r="BD5" s="747"/>
      <c r="BE5" s="747"/>
      <c r="BF5" s="748"/>
      <c r="BG5" s="680">
        <v>2272822</v>
      </c>
      <c r="BH5" s="681"/>
      <c r="BI5" s="681"/>
      <c r="BJ5" s="681"/>
      <c r="BK5" s="681"/>
      <c r="BL5" s="681"/>
      <c r="BM5" s="681"/>
      <c r="BN5" s="682"/>
      <c r="BO5" s="713">
        <v>99.4</v>
      </c>
      <c r="BP5" s="713"/>
      <c r="BQ5" s="713"/>
      <c r="BR5" s="713"/>
      <c r="BS5" s="714">
        <v>34242</v>
      </c>
      <c r="BT5" s="714"/>
      <c r="BU5" s="714"/>
      <c r="BV5" s="714"/>
      <c r="BW5" s="714"/>
      <c r="BX5" s="714"/>
      <c r="BY5" s="714"/>
      <c r="BZ5" s="714"/>
      <c r="CA5" s="714"/>
      <c r="CB5" s="777"/>
      <c r="CD5" s="784" t="s">
        <v>221</v>
      </c>
      <c r="CE5" s="785"/>
      <c r="CF5" s="785"/>
      <c r="CG5" s="785"/>
      <c r="CH5" s="785"/>
      <c r="CI5" s="785"/>
      <c r="CJ5" s="785"/>
      <c r="CK5" s="785"/>
      <c r="CL5" s="785"/>
      <c r="CM5" s="785"/>
      <c r="CN5" s="785"/>
      <c r="CO5" s="785"/>
      <c r="CP5" s="785"/>
      <c r="CQ5" s="786"/>
      <c r="CR5" s="784" t="s">
        <v>227</v>
      </c>
      <c r="CS5" s="785"/>
      <c r="CT5" s="785"/>
      <c r="CU5" s="785"/>
      <c r="CV5" s="785"/>
      <c r="CW5" s="785"/>
      <c r="CX5" s="785"/>
      <c r="CY5" s="786"/>
      <c r="CZ5" s="784" t="s">
        <v>219</v>
      </c>
      <c r="DA5" s="785"/>
      <c r="DB5" s="785"/>
      <c r="DC5" s="786"/>
      <c r="DD5" s="784" t="s">
        <v>228</v>
      </c>
      <c r="DE5" s="785"/>
      <c r="DF5" s="785"/>
      <c r="DG5" s="785"/>
      <c r="DH5" s="785"/>
      <c r="DI5" s="785"/>
      <c r="DJ5" s="785"/>
      <c r="DK5" s="785"/>
      <c r="DL5" s="785"/>
      <c r="DM5" s="785"/>
      <c r="DN5" s="785"/>
      <c r="DO5" s="785"/>
      <c r="DP5" s="786"/>
      <c r="DQ5" s="784" t="s">
        <v>229</v>
      </c>
      <c r="DR5" s="785"/>
      <c r="DS5" s="785"/>
      <c r="DT5" s="785"/>
      <c r="DU5" s="785"/>
      <c r="DV5" s="785"/>
      <c r="DW5" s="785"/>
      <c r="DX5" s="785"/>
      <c r="DY5" s="785"/>
      <c r="DZ5" s="785"/>
      <c r="EA5" s="785"/>
      <c r="EB5" s="785"/>
      <c r="EC5" s="786"/>
    </row>
    <row r="6" spans="2:143" ht="11.25" customHeight="1" x14ac:dyDescent="0.2">
      <c r="B6" s="677" t="s">
        <v>230</v>
      </c>
      <c r="C6" s="678"/>
      <c r="D6" s="678"/>
      <c r="E6" s="678"/>
      <c r="F6" s="678"/>
      <c r="G6" s="678"/>
      <c r="H6" s="678"/>
      <c r="I6" s="678"/>
      <c r="J6" s="678"/>
      <c r="K6" s="678"/>
      <c r="L6" s="678"/>
      <c r="M6" s="678"/>
      <c r="N6" s="678"/>
      <c r="O6" s="678"/>
      <c r="P6" s="678"/>
      <c r="Q6" s="679"/>
      <c r="R6" s="680">
        <v>129663</v>
      </c>
      <c r="S6" s="681"/>
      <c r="T6" s="681"/>
      <c r="U6" s="681"/>
      <c r="V6" s="681"/>
      <c r="W6" s="681"/>
      <c r="X6" s="681"/>
      <c r="Y6" s="682"/>
      <c r="Z6" s="713">
        <v>0.7</v>
      </c>
      <c r="AA6" s="713"/>
      <c r="AB6" s="713"/>
      <c r="AC6" s="713"/>
      <c r="AD6" s="714">
        <v>129663</v>
      </c>
      <c r="AE6" s="714"/>
      <c r="AF6" s="714"/>
      <c r="AG6" s="714"/>
      <c r="AH6" s="714"/>
      <c r="AI6" s="714"/>
      <c r="AJ6" s="714"/>
      <c r="AK6" s="714"/>
      <c r="AL6" s="683">
        <v>1.7</v>
      </c>
      <c r="AM6" s="684"/>
      <c r="AN6" s="684"/>
      <c r="AO6" s="715"/>
      <c r="AP6" s="677" t="s">
        <v>231</v>
      </c>
      <c r="AQ6" s="678"/>
      <c r="AR6" s="678"/>
      <c r="AS6" s="678"/>
      <c r="AT6" s="678"/>
      <c r="AU6" s="678"/>
      <c r="AV6" s="678"/>
      <c r="AW6" s="678"/>
      <c r="AX6" s="678"/>
      <c r="AY6" s="678"/>
      <c r="AZ6" s="678"/>
      <c r="BA6" s="678"/>
      <c r="BB6" s="678"/>
      <c r="BC6" s="678"/>
      <c r="BD6" s="678"/>
      <c r="BE6" s="678"/>
      <c r="BF6" s="679"/>
      <c r="BG6" s="680">
        <v>2272822</v>
      </c>
      <c r="BH6" s="681"/>
      <c r="BI6" s="681"/>
      <c r="BJ6" s="681"/>
      <c r="BK6" s="681"/>
      <c r="BL6" s="681"/>
      <c r="BM6" s="681"/>
      <c r="BN6" s="682"/>
      <c r="BO6" s="713">
        <v>99.4</v>
      </c>
      <c r="BP6" s="713"/>
      <c r="BQ6" s="713"/>
      <c r="BR6" s="713"/>
      <c r="BS6" s="714">
        <v>34242</v>
      </c>
      <c r="BT6" s="714"/>
      <c r="BU6" s="714"/>
      <c r="BV6" s="714"/>
      <c r="BW6" s="714"/>
      <c r="BX6" s="714"/>
      <c r="BY6" s="714"/>
      <c r="BZ6" s="714"/>
      <c r="CA6" s="714"/>
      <c r="CB6" s="777"/>
      <c r="CD6" s="738" t="s">
        <v>232</v>
      </c>
      <c r="CE6" s="739"/>
      <c r="CF6" s="739"/>
      <c r="CG6" s="739"/>
      <c r="CH6" s="739"/>
      <c r="CI6" s="739"/>
      <c r="CJ6" s="739"/>
      <c r="CK6" s="739"/>
      <c r="CL6" s="739"/>
      <c r="CM6" s="739"/>
      <c r="CN6" s="739"/>
      <c r="CO6" s="739"/>
      <c r="CP6" s="739"/>
      <c r="CQ6" s="740"/>
      <c r="CR6" s="680">
        <v>92164</v>
      </c>
      <c r="CS6" s="681"/>
      <c r="CT6" s="681"/>
      <c r="CU6" s="681"/>
      <c r="CV6" s="681"/>
      <c r="CW6" s="681"/>
      <c r="CX6" s="681"/>
      <c r="CY6" s="682"/>
      <c r="CZ6" s="780">
        <v>0.5</v>
      </c>
      <c r="DA6" s="751"/>
      <c r="DB6" s="751"/>
      <c r="DC6" s="783"/>
      <c r="DD6" s="686" t="s">
        <v>129</v>
      </c>
      <c r="DE6" s="681"/>
      <c r="DF6" s="681"/>
      <c r="DG6" s="681"/>
      <c r="DH6" s="681"/>
      <c r="DI6" s="681"/>
      <c r="DJ6" s="681"/>
      <c r="DK6" s="681"/>
      <c r="DL6" s="681"/>
      <c r="DM6" s="681"/>
      <c r="DN6" s="681"/>
      <c r="DO6" s="681"/>
      <c r="DP6" s="682"/>
      <c r="DQ6" s="686">
        <v>92164</v>
      </c>
      <c r="DR6" s="681"/>
      <c r="DS6" s="681"/>
      <c r="DT6" s="681"/>
      <c r="DU6" s="681"/>
      <c r="DV6" s="681"/>
      <c r="DW6" s="681"/>
      <c r="DX6" s="681"/>
      <c r="DY6" s="681"/>
      <c r="DZ6" s="681"/>
      <c r="EA6" s="681"/>
      <c r="EB6" s="681"/>
      <c r="EC6" s="727"/>
    </row>
    <row r="7" spans="2:143" ht="11.25" customHeight="1" x14ac:dyDescent="0.2">
      <c r="B7" s="677" t="s">
        <v>233</v>
      </c>
      <c r="C7" s="678"/>
      <c r="D7" s="678"/>
      <c r="E7" s="678"/>
      <c r="F7" s="678"/>
      <c r="G7" s="678"/>
      <c r="H7" s="678"/>
      <c r="I7" s="678"/>
      <c r="J7" s="678"/>
      <c r="K7" s="678"/>
      <c r="L7" s="678"/>
      <c r="M7" s="678"/>
      <c r="N7" s="678"/>
      <c r="O7" s="678"/>
      <c r="P7" s="678"/>
      <c r="Q7" s="679"/>
      <c r="R7" s="680">
        <v>2754</v>
      </c>
      <c r="S7" s="681"/>
      <c r="T7" s="681"/>
      <c r="U7" s="681"/>
      <c r="V7" s="681"/>
      <c r="W7" s="681"/>
      <c r="X7" s="681"/>
      <c r="Y7" s="682"/>
      <c r="Z7" s="713">
        <v>0</v>
      </c>
      <c r="AA7" s="713"/>
      <c r="AB7" s="713"/>
      <c r="AC7" s="713"/>
      <c r="AD7" s="714">
        <v>2754</v>
      </c>
      <c r="AE7" s="714"/>
      <c r="AF7" s="714"/>
      <c r="AG7" s="714"/>
      <c r="AH7" s="714"/>
      <c r="AI7" s="714"/>
      <c r="AJ7" s="714"/>
      <c r="AK7" s="714"/>
      <c r="AL7" s="683">
        <v>0</v>
      </c>
      <c r="AM7" s="684"/>
      <c r="AN7" s="684"/>
      <c r="AO7" s="715"/>
      <c r="AP7" s="677" t="s">
        <v>234</v>
      </c>
      <c r="AQ7" s="678"/>
      <c r="AR7" s="678"/>
      <c r="AS7" s="678"/>
      <c r="AT7" s="678"/>
      <c r="AU7" s="678"/>
      <c r="AV7" s="678"/>
      <c r="AW7" s="678"/>
      <c r="AX7" s="678"/>
      <c r="AY7" s="678"/>
      <c r="AZ7" s="678"/>
      <c r="BA7" s="678"/>
      <c r="BB7" s="678"/>
      <c r="BC7" s="678"/>
      <c r="BD7" s="678"/>
      <c r="BE7" s="678"/>
      <c r="BF7" s="679"/>
      <c r="BG7" s="680">
        <v>1141728</v>
      </c>
      <c r="BH7" s="681"/>
      <c r="BI7" s="681"/>
      <c r="BJ7" s="681"/>
      <c r="BK7" s="681"/>
      <c r="BL7" s="681"/>
      <c r="BM7" s="681"/>
      <c r="BN7" s="682"/>
      <c r="BO7" s="713">
        <v>49.9</v>
      </c>
      <c r="BP7" s="713"/>
      <c r="BQ7" s="713"/>
      <c r="BR7" s="713"/>
      <c r="BS7" s="714">
        <v>34242</v>
      </c>
      <c r="BT7" s="714"/>
      <c r="BU7" s="714"/>
      <c r="BV7" s="714"/>
      <c r="BW7" s="714"/>
      <c r="BX7" s="714"/>
      <c r="BY7" s="714"/>
      <c r="BZ7" s="714"/>
      <c r="CA7" s="714"/>
      <c r="CB7" s="777"/>
      <c r="CD7" s="719" t="s">
        <v>235</v>
      </c>
      <c r="CE7" s="720"/>
      <c r="CF7" s="720"/>
      <c r="CG7" s="720"/>
      <c r="CH7" s="720"/>
      <c r="CI7" s="720"/>
      <c r="CJ7" s="720"/>
      <c r="CK7" s="720"/>
      <c r="CL7" s="720"/>
      <c r="CM7" s="720"/>
      <c r="CN7" s="720"/>
      <c r="CO7" s="720"/>
      <c r="CP7" s="720"/>
      <c r="CQ7" s="721"/>
      <c r="CR7" s="680">
        <v>6482851</v>
      </c>
      <c r="CS7" s="681"/>
      <c r="CT7" s="681"/>
      <c r="CU7" s="681"/>
      <c r="CV7" s="681"/>
      <c r="CW7" s="681"/>
      <c r="CX7" s="681"/>
      <c r="CY7" s="682"/>
      <c r="CZ7" s="713">
        <v>36.299999999999997</v>
      </c>
      <c r="DA7" s="713"/>
      <c r="DB7" s="713"/>
      <c r="DC7" s="713"/>
      <c r="DD7" s="686">
        <v>2423011</v>
      </c>
      <c r="DE7" s="681"/>
      <c r="DF7" s="681"/>
      <c r="DG7" s="681"/>
      <c r="DH7" s="681"/>
      <c r="DI7" s="681"/>
      <c r="DJ7" s="681"/>
      <c r="DK7" s="681"/>
      <c r="DL7" s="681"/>
      <c r="DM7" s="681"/>
      <c r="DN7" s="681"/>
      <c r="DO7" s="681"/>
      <c r="DP7" s="682"/>
      <c r="DQ7" s="686">
        <v>1722739</v>
      </c>
      <c r="DR7" s="681"/>
      <c r="DS7" s="681"/>
      <c r="DT7" s="681"/>
      <c r="DU7" s="681"/>
      <c r="DV7" s="681"/>
      <c r="DW7" s="681"/>
      <c r="DX7" s="681"/>
      <c r="DY7" s="681"/>
      <c r="DZ7" s="681"/>
      <c r="EA7" s="681"/>
      <c r="EB7" s="681"/>
      <c r="EC7" s="727"/>
    </row>
    <row r="8" spans="2:143" ht="11.25" customHeight="1" x14ac:dyDescent="0.2">
      <c r="B8" s="677" t="s">
        <v>236</v>
      </c>
      <c r="C8" s="678"/>
      <c r="D8" s="678"/>
      <c r="E8" s="678"/>
      <c r="F8" s="678"/>
      <c r="G8" s="678"/>
      <c r="H8" s="678"/>
      <c r="I8" s="678"/>
      <c r="J8" s="678"/>
      <c r="K8" s="678"/>
      <c r="L8" s="678"/>
      <c r="M8" s="678"/>
      <c r="N8" s="678"/>
      <c r="O8" s="678"/>
      <c r="P8" s="678"/>
      <c r="Q8" s="679"/>
      <c r="R8" s="680">
        <v>11673</v>
      </c>
      <c r="S8" s="681"/>
      <c r="T8" s="681"/>
      <c r="U8" s="681"/>
      <c r="V8" s="681"/>
      <c r="W8" s="681"/>
      <c r="X8" s="681"/>
      <c r="Y8" s="682"/>
      <c r="Z8" s="713">
        <v>0.1</v>
      </c>
      <c r="AA8" s="713"/>
      <c r="AB8" s="713"/>
      <c r="AC8" s="713"/>
      <c r="AD8" s="714">
        <v>11673</v>
      </c>
      <c r="AE8" s="714"/>
      <c r="AF8" s="714"/>
      <c r="AG8" s="714"/>
      <c r="AH8" s="714"/>
      <c r="AI8" s="714"/>
      <c r="AJ8" s="714"/>
      <c r="AK8" s="714"/>
      <c r="AL8" s="683">
        <v>0.2</v>
      </c>
      <c r="AM8" s="684"/>
      <c r="AN8" s="684"/>
      <c r="AO8" s="715"/>
      <c r="AP8" s="677" t="s">
        <v>237</v>
      </c>
      <c r="AQ8" s="678"/>
      <c r="AR8" s="678"/>
      <c r="AS8" s="678"/>
      <c r="AT8" s="678"/>
      <c r="AU8" s="678"/>
      <c r="AV8" s="678"/>
      <c r="AW8" s="678"/>
      <c r="AX8" s="678"/>
      <c r="AY8" s="678"/>
      <c r="AZ8" s="678"/>
      <c r="BA8" s="678"/>
      <c r="BB8" s="678"/>
      <c r="BC8" s="678"/>
      <c r="BD8" s="678"/>
      <c r="BE8" s="678"/>
      <c r="BF8" s="679"/>
      <c r="BG8" s="680">
        <v>40174</v>
      </c>
      <c r="BH8" s="681"/>
      <c r="BI8" s="681"/>
      <c r="BJ8" s="681"/>
      <c r="BK8" s="681"/>
      <c r="BL8" s="681"/>
      <c r="BM8" s="681"/>
      <c r="BN8" s="682"/>
      <c r="BO8" s="713">
        <v>1.8</v>
      </c>
      <c r="BP8" s="713"/>
      <c r="BQ8" s="713"/>
      <c r="BR8" s="713"/>
      <c r="BS8" s="686" t="s">
        <v>129</v>
      </c>
      <c r="BT8" s="681"/>
      <c r="BU8" s="681"/>
      <c r="BV8" s="681"/>
      <c r="BW8" s="681"/>
      <c r="BX8" s="681"/>
      <c r="BY8" s="681"/>
      <c r="BZ8" s="681"/>
      <c r="CA8" s="681"/>
      <c r="CB8" s="727"/>
      <c r="CD8" s="719" t="s">
        <v>238</v>
      </c>
      <c r="CE8" s="720"/>
      <c r="CF8" s="720"/>
      <c r="CG8" s="720"/>
      <c r="CH8" s="720"/>
      <c r="CI8" s="720"/>
      <c r="CJ8" s="720"/>
      <c r="CK8" s="720"/>
      <c r="CL8" s="720"/>
      <c r="CM8" s="720"/>
      <c r="CN8" s="720"/>
      <c r="CO8" s="720"/>
      <c r="CP8" s="720"/>
      <c r="CQ8" s="721"/>
      <c r="CR8" s="680">
        <v>3466207</v>
      </c>
      <c r="CS8" s="681"/>
      <c r="CT8" s="681"/>
      <c r="CU8" s="681"/>
      <c r="CV8" s="681"/>
      <c r="CW8" s="681"/>
      <c r="CX8" s="681"/>
      <c r="CY8" s="682"/>
      <c r="CZ8" s="713">
        <v>19.399999999999999</v>
      </c>
      <c r="DA8" s="713"/>
      <c r="DB8" s="713"/>
      <c r="DC8" s="713"/>
      <c r="DD8" s="686">
        <v>11358</v>
      </c>
      <c r="DE8" s="681"/>
      <c r="DF8" s="681"/>
      <c r="DG8" s="681"/>
      <c r="DH8" s="681"/>
      <c r="DI8" s="681"/>
      <c r="DJ8" s="681"/>
      <c r="DK8" s="681"/>
      <c r="DL8" s="681"/>
      <c r="DM8" s="681"/>
      <c r="DN8" s="681"/>
      <c r="DO8" s="681"/>
      <c r="DP8" s="682"/>
      <c r="DQ8" s="686">
        <v>2036735</v>
      </c>
      <c r="DR8" s="681"/>
      <c r="DS8" s="681"/>
      <c r="DT8" s="681"/>
      <c r="DU8" s="681"/>
      <c r="DV8" s="681"/>
      <c r="DW8" s="681"/>
      <c r="DX8" s="681"/>
      <c r="DY8" s="681"/>
      <c r="DZ8" s="681"/>
      <c r="EA8" s="681"/>
      <c r="EB8" s="681"/>
      <c r="EC8" s="727"/>
    </row>
    <row r="9" spans="2:143" ht="11.25" customHeight="1" x14ac:dyDescent="0.2">
      <c r="B9" s="677" t="s">
        <v>239</v>
      </c>
      <c r="C9" s="678"/>
      <c r="D9" s="678"/>
      <c r="E9" s="678"/>
      <c r="F9" s="678"/>
      <c r="G9" s="678"/>
      <c r="H9" s="678"/>
      <c r="I9" s="678"/>
      <c r="J9" s="678"/>
      <c r="K9" s="678"/>
      <c r="L9" s="678"/>
      <c r="M9" s="678"/>
      <c r="N9" s="678"/>
      <c r="O9" s="678"/>
      <c r="P9" s="678"/>
      <c r="Q9" s="679"/>
      <c r="R9" s="680">
        <v>13562</v>
      </c>
      <c r="S9" s="681"/>
      <c r="T9" s="681"/>
      <c r="U9" s="681"/>
      <c r="V9" s="681"/>
      <c r="W9" s="681"/>
      <c r="X9" s="681"/>
      <c r="Y9" s="682"/>
      <c r="Z9" s="713">
        <v>0.1</v>
      </c>
      <c r="AA9" s="713"/>
      <c r="AB9" s="713"/>
      <c r="AC9" s="713"/>
      <c r="AD9" s="714">
        <v>13562</v>
      </c>
      <c r="AE9" s="714"/>
      <c r="AF9" s="714"/>
      <c r="AG9" s="714"/>
      <c r="AH9" s="714"/>
      <c r="AI9" s="714"/>
      <c r="AJ9" s="714"/>
      <c r="AK9" s="714"/>
      <c r="AL9" s="683">
        <v>0.2</v>
      </c>
      <c r="AM9" s="684"/>
      <c r="AN9" s="684"/>
      <c r="AO9" s="715"/>
      <c r="AP9" s="677" t="s">
        <v>240</v>
      </c>
      <c r="AQ9" s="678"/>
      <c r="AR9" s="678"/>
      <c r="AS9" s="678"/>
      <c r="AT9" s="678"/>
      <c r="AU9" s="678"/>
      <c r="AV9" s="678"/>
      <c r="AW9" s="678"/>
      <c r="AX9" s="678"/>
      <c r="AY9" s="678"/>
      <c r="AZ9" s="678"/>
      <c r="BA9" s="678"/>
      <c r="BB9" s="678"/>
      <c r="BC9" s="678"/>
      <c r="BD9" s="678"/>
      <c r="BE9" s="678"/>
      <c r="BF9" s="679"/>
      <c r="BG9" s="680">
        <v>944468</v>
      </c>
      <c r="BH9" s="681"/>
      <c r="BI9" s="681"/>
      <c r="BJ9" s="681"/>
      <c r="BK9" s="681"/>
      <c r="BL9" s="681"/>
      <c r="BM9" s="681"/>
      <c r="BN9" s="682"/>
      <c r="BO9" s="713">
        <v>41.3</v>
      </c>
      <c r="BP9" s="713"/>
      <c r="BQ9" s="713"/>
      <c r="BR9" s="713"/>
      <c r="BS9" s="686" t="s">
        <v>129</v>
      </c>
      <c r="BT9" s="681"/>
      <c r="BU9" s="681"/>
      <c r="BV9" s="681"/>
      <c r="BW9" s="681"/>
      <c r="BX9" s="681"/>
      <c r="BY9" s="681"/>
      <c r="BZ9" s="681"/>
      <c r="CA9" s="681"/>
      <c r="CB9" s="727"/>
      <c r="CD9" s="719" t="s">
        <v>241</v>
      </c>
      <c r="CE9" s="720"/>
      <c r="CF9" s="720"/>
      <c r="CG9" s="720"/>
      <c r="CH9" s="720"/>
      <c r="CI9" s="720"/>
      <c r="CJ9" s="720"/>
      <c r="CK9" s="720"/>
      <c r="CL9" s="720"/>
      <c r="CM9" s="720"/>
      <c r="CN9" s="720"/>
      <c r="CO9" s="720"/>
      <c r="CP9" s="720"/>
      <c r="CQ9" s="721"/>
      <c r="CR9" s="680">
        <v>1080964</v>
      </c>
      <c r="CS9" s="681"/>
      <c r="CT9" s="681"/>
      <c r="CU9" s="681"/>
      <c r="CV9" s="681"/>
      <c r="CW9" s="681"/>
      <c r="CX9" s="681"/>
      <c r="CY9" s="682"/>
      <c r="CZ9" s="713">
        <v>6.1</v>
      </c>
      <c r="DA9" s="713"/>
      <c r="DB9" s="713"/>
      <c r="DC9" s="713"/>
      <c r="DD9" s="686">
        <v>2243</v>
      </c>
      <c r="DE9" s="681"/>
      <c r="DF9" s="681"/>
      <c r="DG9" s="681"/>
      <c r="DH9" s="681"/>
      <c r="DI9" s="681"/>
      <c r="DJ9" s="681"/>
      <c r="DK9" s="681"/>
      <c r="DL9" s="681"/>
      <c r="DM9" s="681"/>
      <c r="DN9" s="681"/>
      <c r="DO9" s="681"/>
      <c r="DP9" s="682"/>
      <c r="DQ9" s="686">
        <v>1030049</v>
      </c>
      <c r="DR9" s="681"/>
      <c r="DS9" s="681"/>
      <c r="DT9" s="681"/>
      <c r="DU9" s="681"/>
      <c r="DV9" s="681"/>
      <c r="DW9" s="681"/>
      <c r="DX9" s="681"/>
      <c r="DY9" s="681"/>
      <c r="DZ9" s="681"/>
      <c r="EA9" s="681"/>
      <c r="EB9" s="681"/>
      <c r="EC9" s="727"/>
    </row>
    <row r="10" spans="2:143" ht="11.25" customHeight="1" x14ac:dyDescent="0.2">
      <c r="B10" s="677" t="s">
        <v>242</v>
      </c>
      <c r="C10" s="678"/>
      <c r="D10" s="678"/>
      <c r="E10" s="678"/>
      <c r="F10" s="678"/>
      <c r="G10" s="678"/>
      <c r="H10" s="678"/>
      <c r="I10" s="678"/>
      <c r="J10" s="678"/>
      <c r="K10" s="678"/>
      <c r="L10" s="678"/>
      <c r="M10" s="678"/>
      <c r="N10" s="678"/>
      <c r="O10" s="678"/>
      <c r="P10" s="678"/>
      <c r="Q10" s="679"/>
      <c r="R10" s="680" t="s">
        <v>129</v>
      </c>
      <c r="S10" s="681"/>
      <c r="T10" s="681"/>
      <c r="U10" s="681"/>
      <c r="V10" s="681"/>
      <c r="W10" s="681"/>
      <c r="X10" s="681"/>
      <c r="Y10" s="682"/>
      <c r="Z10" s="713" t="s">
        <v>129</v>
      </c>
      <c r="AA10" s="713"/>
      <c r="AB10" s="713"/>
      <c r="AC10" s="713"/>
      <c r="AD10" s="714" t="s">
        <v>129</v>
      </c>
      <c r="AE10" s="714"/>
      <c r="AF10" s="714"/>
      <c r="AG10" s="714"/>
      <c r="AH10" s="714"/>
      <c r="AI10" s="714"/>
      <c r="AJ10" s="714"/>
      <c r="AK10" s="714"/>
      <c r="AL10" s="683" t="s">
        <v>129</v>
      </c>
      <c r="AM10" s="684"/>
      <c r="AN10" s="684"/>
      <c r="AO10" s="715"/>
      <c r="AP10" s="677" t="s">
        <v>243</v>
      </c>
      <c r="AQ10" s="678"/>
      <c r="AR10" s="678"/>
      <c r="AS10" s="678"/>
      <c r="AT10" s="678"/>
      <c r="AU10" s="678"/>
      <c r="AV10" s="678"/>
      <c r="AW10" s="678"/>
      <c r="AX10" s="678"/>
      <c r="AY10" s="678"/>
      <c r="AZ10" s="678"/>
      <c r="BA10" s="678"/>
      <c r="BB10" s="678"/>
      <c r="BC10" s="678"/>
      <c r="BD10" s="678"/>
      <c r="BE10" s="678"/>
      <c r="BF10" s="679"/>
      <c r="BG10" s="680">
        <v>41635</v>
      </c>
      <c r="BH10" s="681"/>
      <c r="BI10" s="681"/>
      <c r="BJ10" s="681"/>
      <c r="BK10" s="681"/>
      <c r="BL10" s="681"/>
      <c r="BM10" s="681"/>
      <c r="BN10" s="682"/>
      <c r="BO10" s="713">
        <v>1.8</v>
      </c>
      <c r="BP10" s="713"/>
      <c r="BQ10" s="713"/>
      <c r="BR10" s="713"/>
      <c r="BS10" s="686">
        <v>6890</v>
      </c>
      <c r="BT10" s="681"/>
      <c r="BU10" s="681"/>
      <c r="BV10" s="681"/>
      <c r="BW10" s="681"/>
      <c r="BX10" s="681"/>
      <c r="BY10" s="681"/>
      <c r="BZ10" s="681"/>
      <c r="CA10" s="681"/>
      <c r="CB10" s="727"/>
      <c r="CD10" s="719" t="s">
        <v>244</v>
      </c>
      <c r="CE10" s="720"/>
      <c r="CF10" s="720"/>
      <c r="CG10" s="720"/>
      <c r="CH10" s="720"/>
      <c r="CI10" s="720"/>
      <c r="CJ10" s="720"/>
      <c r="CK10" s="720"/>
      <c r="CL10" s="720"/>
      <c r="CM10" s="720"/>
      <c r="CN10" s="720"/>
      <c r="CO10" s="720"/>
      <c r="CP10" s="720"/>
      <c r="CQ10" s="721"/>
      <c r="CR10" s="680">
        <v>45255</v>
      </c>
      <c r="CS10" s="681"/>
      <c r="CT10" s="681"/>
      <c r="CU10" s="681"/>
      <c r="CV10" s="681"/>
      <c r="CW10" s="681"/>
      <c r="CX10" s="681"/>
      <c r="CY10" s="682"/>
      <c r="CZ10" s="713">
        <v>0.3</v>
      </c>
      <c r="DA10" s="713"/>
      <c r="DB10" s="713"/>
      <c r="DC10" s="713"/>
      <c r="DD10" s="686" t="s">
        <v>129</v>
      </c>
      <c r="DE10" s="681"/>
      <c r="DF10" s="681"/>
      <c r="DG10" s="681"/>
      <c r="DH10" s="681"/>
      <c r="DI10" s="681"/>
      <c r="DJ10" s="681"/>
      <c r="DK10" s="681"/>
      <c r="DL10" s="681"/>
      <c r="DM10" s="681"/>
      <c r="DN10" s="681"/>
      <c r="DO10" s="681"/>
      <c r="DP10" s="682"/>
      <c r="DQ10" s="686">
        <v>2909</v>
      </c>
      <c r="DR10" s="681"/>
      <c r="DS10" s="681"/>
      <c r="DT10" s="681"/>
      <c r="DU10" s="681"/>
      <c r="DV10" s="681"/>
      <c r="DW10" s="681"/>
      <c r="DX10" s="681"/>
      <c r="DY10" s="681"/>
      <c r="DZ10" s="681"/>
      <c r="EA10" s="681"/>
      <c r="EB10" s="681"/>
      <c r="EC10" s="727"/>
    </row>
    <row r="11" spans="2:143" ht="11.25" customHeight="1" x14ac:dyDescent="0.2">
      <c r="B11" s="677" t="s">
        <v>245</v>
      </c>
      <c r="C11" s="678"/>
      <c r="D11" s="678"/>
      <c r="E11" s="678"/>
      <c r="F11" s="678"/>
      <c r="G11" s="678"/>
      <c r="H11" s="678"/>
      <c r="I11" s="678"/>
      <c r="J11" s="678"/>
      <c r="K11" s="678"/>
      <c r="L11" s="678"/>
      <c r="M11" s="678"/>
      <c r="N11" s="678"/>
      <c r="O11" s="678"/>
      <c r="P11" s="678"/>
      <c r="Q11" s="679"/>
      <c r="R11" s="680">
        <v>438175</v>
      </c>
      <c r="S11" s="681"/>
      <c r="T11" s="681"/>
      <c r="U11" s="681"/>
      <c r="V11" s="681"/>
      <c r="W11" s="681"/>
      <c r="X11" s="681"/>
      <c r="Y11" s="682"/>
      <c r="Z11" s="683">
        <v>2.4</v>
      </c>
      <c r="AA11" s="684"/>
      <c r="AB11" s="684"/>
      <c r="AC11" s="685"/>
      <c r="AD11" s="686">
        <v>438175</v>
      </c>
      <c r="AE11" s="681"/>
      <c r="AF11" s="681"/>
      <c r="AG11" s="681"/>
      <c r="AH11" s="681"/>
      <c r="AI11" s="681"/>
      <c r="AJ11" s="681"/>
      <c r="AK11" s="682"/>
      <c r="AL11" s="683">
        <v>5.9</v>
      </c>
      <c r="AM11" s="684"/>
      <c r="AN11" s="684"/>
      <c r="AO11" s="715"/>
      <c r="AP11" s="677" t="s">
        <v>246</v>
      </c>
      <c r="AQ11" s="678"/>
      <c r="AR11" s="678"/>
      <c r="AS11" s="678"/>
      <c r="AT11" s="678"/>
      <c r="AU11" s="678"/>
      <c r="AV11" s="678"/>
      <c r="AW11" s="678"/>
      <c r="AX11" s="678"/>
      <c r="AY11" s="678"/>
      <c r="AZ11" s="678"/>
      <c r="BA11" s="678"/>
      <c r="BB11" s="678"/>
      <c r="BC11" s="678"/>
      <c r="BD11" s="678"/>
      <c r="BE11" s="678"/>
      <c r="BF11" s="679"/>
      <c r="BG11" s="680">
        <v>115451</v>
      </c>
      <c r="BH11" s="681"/>
      <c r="BI11" s="681"/>
      <c r="BJ11" s="681"/>
      <c r="BK11" s="681"/>
      <c r="BL11" s="681"/>
      <c r="BM11" s="681"/>
      <c r="BN11" s="682"/>
      <c r="BO11" s="713">
        <v>5</v>
      </c>
      <c r="BP11" s="713"/>
      <c r="BQ11" s="713"/>
      <c r="BR11" s="713"/>
      <c r="BS11" s="686">
        <v>27352</v>
      </c>
      <c r="BT11" s="681"/>
      <c r="BU11" s="681"/>
      <c r="BV11" s="681"/>
      <c r="BW11" s="681"/>
      <c r="BX11" s="681"/>
      <c r="BY11" s="681"/>
      <c r="BZ11" s="681"/>
      <c r="CA11" s="681"/>
      <c r="CB11" s="727"/>
      <c r="CD11" s="719" t="s">
        <v>247</v>
      </c>
      <c r="CE11" s="720"/>
      <c r="CF11" s="720"/>
      <c r="CG11" s="720"/>
      <c r="CH11" s="720"/>
      <c r="CI11" s="720"/>
      <c r="CJ11" s="720"/>
      <c r="CK11" s="720"/>
      <c r="CL11" s="720"/>
      <c r="CM11" s="720"/>
      <c r="CN11" s="720"/>
      <c r="CO11" s="720"/>
      <c r="CP11" s="720"/>
      <c r="CQ11" s="721"/>
      <c r="CR11" s="680">
        <v>847197</v>
      </c>
      <c r="CS11" s="681"/>
      <c r="CT11" s="681"/>
      <c r="CU11" s="681"/>
      <c r="CV11" s="681"/>
      <c r="CW11" s="681"/>
      <c r="CX11" s="681"/>
      <c r="CY11" s="682"/>
      <c r="CZ11" s="713">
        <v>4.7</v>
      </c>
      <c r="DA11" s="713"/>
      <c r="DB11" s="713"/>
      <c r="DC11" s="713"/>
      <c r="DD11" s="686">
        <v>289122</v>
      </c>
      <c r="DE11" s="681"/>
      <c r="DF11" s="681"/>
      <c r="DG11" s="681"/>
      <c r="DH11" s="681"/>
      <c r="DI11" s="681"/>
      <c r="DJ11" s="681"/>
      <c r="DK11" s="681"/>
      <c r="DL11" s="681"/>
      <c r="DM11" s="681"/>
      <c r="DN11" s="681"/>
      <c r="DO11" s="681"/>
      <c r="DP11" s="682"/>
      <c r="DQ11" s="686">
        <v>499394</v>
      </c>
      <c r="DR11" s="681"/>
      <c r="DS11" s="681"/>
      <c r="DT11" s="681"/>
      <c r="DU11" s="681"/>
      <c r="DV11" s="681"/>
      <c r="DW11" s="681"/>
      <c r="DX11" s="681"/>
      <c r="DY11" s="681"/>
      <c r="DZ11" s="681"/>
      <c r="EA11" s="681"/>
      <c r="EB11" s="681"/>
      <c r="EC11" s="727"/>
    </row>
    <row r="12" spans="2:143" ht="11.25" customHeight="1" x14ac:dyDescent="0.2">
      <c r="B12" s="677" t="s">
        <v>248</v>
      </c>
      <c r="C12" s="678"/>
      <c r="D12" s="678"/>
      <c r="E12" s="678"/>
      <c r="F12" s="678"/>
      <c r="G12" s="678"/>
      <c r="H12" s="678"/>
      <c r="I12" s="678"/>
      <c r="J12" s="678"/>
      <c r="K12" s="678"/>
      <c r="L12" s="678"/>
      <c r="M12" s="678"/>
      <c r="N12" s="678"/>
      <c r="O12" s="678"/>
      <c r="P12" s="678"/>
      <c r="Q12" s="679"/>
      <c r="R12" s="680" t="s">
        <v>129</v>
      </c>
      <c r="S12" s="681"/>
      <c r="T12" s="681"/>
      <c r="U12" s="681"/>
      <c r="V12" s="681"/>
      <c r="W12" s="681"/>
      <c r="X12" s="681"/>
      <c r="Y12" s="682"/>
      <c r="Z12" s="713" t="s">
        <v>129</v>
      </c>
      <c r="AA12" s="713"/>
      <c r="AB12" s="713"/>
      <c r="AC12" s="713"/>
      <c r="AD12" s="714" t="s">
        <v>129</v>
      </c>
      <c r="AE12" s="714"/>
      <c r="AF12" s="714"/>
      <c r="AG12" s="714"/>
      <c r="AH12" s="714"/>
      <c r="AI12" s="714"/>
      <c r="AJ12" s="714"/>
      <c r="AK12" s="714"/>
      <c r="AL12" s="683" t="s">
        <v>129</v>
      </c>
      <c r="AM12" s="684"/>
      <c r="AN12" s="684"/>
      <c r="AO12" s="715"/>
      <c r="AP12" s="677" t="s">
        <v>249</v>
      </c>
      <c r="AQ12" s="678"/>
      <c r="AR12" s="678"/>
      <c r="AS12" s="678"/>
      <c r="AT12" s="678"/>
      <c r="AU12" s="678"/>
      <c r="AV12" s="678"/>
      <c r="AW12" s="678"/>
      <c r="AX12" s="678"/>
      <c r="AY12" s="678"/>
      <c r="AZ12" s="678"/>
      <c r="BA12" s="678"/>
      <c r="BB12" s="678"/>
      <c r="BC12" s="678"/>
      <c r="BD12" s="678"/>
      <c r="BE12" s="678"/>
      <c r="BF12" s="679"/>
      <c r="BG12" s="680">
        <v>950950</v>
      </c>
      <c r="BH12" s="681"/>
      <c r="BI12" s="681"/>
      <c r="BJ12" s="681"/>
      <c r="BK12" s="681"/>
      <c r="BL12" s="681"/>
      <c r="BM12" s="681"/>
      <c r="BN12" s="682"/>
      <c r="BO12" s="713">
        <v>41.6</v>
      </c>
      <c r="BP12" s="713"/>
      <c r="BQ12" s="713"/>
      <c r="BR12" s="713"/>
      <c r="BS12" s="686" t="s">
        <v>129</v>
      </c>
      <c r="BT12" s="681"/>
      <c r="BU12" s="681"/>
      <c r="BV12" s="681"/>
      <c r="BW12" s="681"/>
      <c r="BX12" s="681"/>
      <c r="BY12" s="681"/>
      <c r="BZ12" s="681"/>
      <c r="CA12" s="681"/>
      <c r="CB12" s="727"/>
      <c r="CD12" s="719" t="s">
        <v>250</v>
      </c>
      <c r="CE12" s="720"/>
      <c r="CF12" s="720"/>
      <c r="CG12" s="720"/>
      <c r="CH12" s="720"/>
      <c r="CI12" s="720"/>
      <c r="CJ12" s="720"/>
      <c r="CK12" s="720"/>
      <c r="CL12" s="720"/>
      <c r="CM12" s="720"/>
      <c r="CN12" s="720"/>
      <c r="CO12" s="720"/>
      <c r="CP12" s="720"/>
      <c r="CQ12" s="721"/>
      <c r="CR12" s="680">
        <v>918319</v>
      </c>
      <c r="CS12" s="681"/>
      <c r="CT12" s="681"/>
      <c r="CU12" s="681"/>
      <c r="CV12" s="681"/>
      <c r="CW12" s="681"/>
      <c r="CX12" s="681"/>
      <c r="CY12" s="682"/>
      <c r="CZ12" s="713">
        <v>5.0999999999999996</v>
      </c>
      <c r="DA12" s="713"/>
      <c r="DB12" s="713"/>
      <c r="DC12" s="713"/>
      <c r="DD12" s="686">
        <v>234619</v>
      </c>
      <c r="DE12" s="681"/>
      <c r="DF12" s="681"/>
      <c r="DG12" s="681"/>
      <c r="DH12" s="681"/>
      <c r="DI12" s="681"/>
      <c r="DJ12" s="681"/>
      <c r="DK12" s="681"/>
      <c r="DL12" s="681"/>
      <c r="DM12" s="681"/>
      <c r="DN12" s="681"/>
      <c r="DO12" s="681"/>
      <c r="DP12" s="682"/>
      <c r="DQ12" s="686">
        <v>742571</v>
      </c>
      <c r="DR12" s="681"/>
      <c r="DS12" s="681"/>
      <c r="DT12" s="681"/>
      <c r="DU12" s="681"/>
      <c r="DV12" s="681"/>
      <c r="DW12" s="681"/>
      <c r="DX12" s="681"/>
      <c r="DY12" s="681"/>
      <c r="DZ12" s="681"/>
      <c r="EA12" s="681"/>
      <c r="EB12" s="681"/>
      <c r="EC12" s="727"/>
    </row>
    <row r="13" spans="2:143" ht="11.25" customHeight="1" x14ac:dyDescent="0.2">
      <c r="B13" s="677" t="s">
        <v>251</v>
      </c>
      <c r="C13" s="678"/>
      <c r="D13" s="678"/>
      <c r="E13" s="678"/>
      <c r="F13" s="678"/>
      <c r="G13" s="678"/>
      <c r="H13" s="678"/>
      <c r="I13" s="678"/>
      <c r="J13" s="678"/>
      <c r="K13" s="678"/>
      <c r="L13" s="678"/>
      <c r="M13" s="678"/>
      <c r="N13" s="678"/>
      <c r="O13" s="678"/>
      <c r="P13" s="678"/>
      <c r="Q13" s="679"/>
      <c r="R13" s="680" t="s">
        <v>129</v>
      </c>
      <c r="S13" s="681"/>
      <c r="T13" s="681"/>
      <c r="U13" s="681"/>
      <c r="V13" s="681"/>
      <c r="W13" s="681"/>
      <c r="X13" s="681"/>
      <c r="Y13" s="682"/>
      <c r="Z13" s="713" t="s">
        <v>129</v>
      </c>
      <c r="AA13" s="713"/>
      <c r="AB13" s="713"/>
      <c r="AC13" s="713"/>
      <c r="AD13" s="714" t="s">
        <v>129</v>
      </c>
      <c r="AE13" s="714"/>
      <c r="AF13" s="714"/>
      <c r="AG13" s="714"/>
      <c r="AH13" s="714"/>
      <c r="AI13" s="714"/>
      <c r="AJ13" s="714"/>
      <c r="AK13" s="714"/>
      <c r="AL13" s="683" t="s">
        <v>129</v>
      </c>
      <c r="AM13" s="684"/>
      <c r="AN13" s="684"/>
      <c r="AO13" s="715"/>
      <c r="AP13" s="677" t="s">
        <v>252</v>
      </c>
      <c r="AQ13" s="678"/>
      <c r="AR13" s="678"/>
      <c r="AS13" s="678"/>
      <c r="AT13" s="678"/>
      <c r="AU13" s="678"/>
      <c r="AV13" s="678"/>
      <c r="AW13" s="678"/>
      <c r="AX13" s="678"/>
      <c r="AY13" s="678"/>
      <c r="AZ13" s="678"/>
      <c r="BA13" s="678"/>
      <c r="BB13" s="678"/>
      <c r="BC13" s="678"/>
      <c r="BD13" s="678"/>
      <c r="BE13" s="678"/>
      <c r="BF13" s="679"/>
      <c r="BG13" s="680">
        <v>950142</v>
      </c>
      <c r="BH13" s="681"/>
      <c r="BI13" s="681"/>
      <c r="BJ13" s="681"/>
      <c r="BK13" s="681"/>
      <c r="BL13" s="681"/>
      <c r="BM13" s="681"/>
      <c r="BN13" s="682"/>
      <c r="BO13" s="713">
        <v>41.6</v>
      </c>
      <c r="BP13" s="713"/>
      <c r="BQ13" s="713"/>
      <c r="BR13" s="713"/>
      <c r="BS13" s="686" t="s">
        <v>129</v>
      </c>
      <c r="BT13" s="681"/>
      <c r="BU13" s="681"/>
      <c r="BV13" s="681"/>
      <c r="BW13" s="681"/>
      <c r="BX13" s="681"/>
      <c r="BY13" s="681"/>
      <c r="BZ13" s="681"/>
      <c r="CA13" s="681"/>
      <c r="CB13" s="727"/>
      <c r="CD13" s="719" t="s">
        <v>253</v>
      </c>
      <c r="CE13" s="720"/>
      <c r="CF13" s="720"/>
      <c r="CG13" s="720"/>
      <c r="CH13" s="720"/>
      <c r="CI13" s="720"/>
      <c r="CJ13" s="720"/>
      <c r="CK13" s="720"/>
      <c r="CL13" s="720"/>
      <c r="CM13" s="720"/>
      <c r="CN13" s="720"/>
      <c r="CO13" s="720"/>
      <c r="CP13" s="720"/>
      <c r="CQ13" s="721"/>
      <c r="CR13" s="680">
        <v>1373804</v>
      </c>
      <c r="CS13" s="681"/>
      <c r="CT13" s="681"/>
      <c r="CU13" s="681"/>
      <c r="CV13" s="681"/>
      <c r="CW13" s="681"/>
      <c r="CX13" s="681"/>
      <c r="CY13" s="682"/>
      <c r="CZ13" s="713">
        <v>7.7</v>
      </c>
      <c r="DA13" s="713"/>
      <c r="DB13" s="713"/>
      <c r="DC13" s="713"/>
      <c r="DD13" s="686">
        <v>678018</v>
      </c>
      <c r="DE13" s="681"/>
      <c r="DF13" s="681"/>
      <c r="DG13" s="681"/>
      <c r="DH13" s="681"/>
      <c r="DI13" s="681"/>
      <c r="DJ13" s="681"/>
      <c r="DK13" s="681"/>
      <c r="DL13" s="681"/>
      <c r="DM13" s="681"/>
      <c r="DN13" s="681"/>
      <c r="DO13" s="681"/>
      <c r="DP13" s="682"/>
      <c r="DQ13" s="686">
        <v>815122</v>
      </c>
      <c r="DR13" s="681"/>
      <c r="DS13" s="681"/>
      <c r="DT13" s="681"/>
      <c r="DU13" s="681"/>
      <c r="DV13" s="681"/>
      <c r="DW13" s="681"/>
      <c r="DX13" s="681"/>
      <c r="DY13" s="681"/>
      <c r="DZ13" s="681"/>
      <c r="EA13" s="681"/>
      <c r="EB13" s="681"/>
      <c r="EC13" s="727"/>
    </row>
    <row r="14" spans="2:143" ht="11.25" customHeight="1" x14ac:dyDescent="0.2">
      <c r="B14" s="677" t="s">
        <v>254</v>
      </c>
      <c r="C14" s="678"/>
      <c r="D14" s="678"/>
      <c r="E14" s="678"/>
      <c r="F14" s="678"/>
      <c r="G14" s="678"/>
      <c r="H14" s="678"/>
      <c r="I14" s="678"/>
      <c r="J14" s="678"/>
      <c r="K14" s="678"/>
      <c r="L14" s="678"/>
      <c r="M14" s="678"/>
      <c r="N14" s="678"/>
      <c r="O14" s="678"/>
      <c r="P14" s="678"/>
      <c r="Q14" s="679"/>
      <c r="R14" s="680" t="s">
        <v>129</v>
      </c>
      <c r="S14" s="681"/>
      <c r="T14" s="681"/>
      <c r="U14" s="681"/>
      <c r="V14" s="681"/>
      <c r="W14" s="681"/>
      <c r="X14" s="681"/>
      <c r="Y14" s="682"/>
      <c r="Z14" s="713" t="s">
        <v>129</v>
      </c>
      <c r="AA14" s="713"/>
      <c r="AB14" s="713"/>
      <c r="AC14" s="713"/>
      <c r="AD14" s="714" t="s">
        <v>129</v>
      </c>
      <c r="AE14" s="714"/>
      <c r="AF14" s="714"/>
      <c r="AG14" s="714"/>
      <c r="AH14" s="714"/>
      <c r="AI14" s="714"/>
      <c r="AJ14" s="714"/>
      <c r="AK14" s="714"/>
      <c r="AL14" s="683" t="s">
        <v>129</v>
      </c>
      <c r="AM14" s="684"/>
      <c r="AN14" s="684"/>
      <c r="AO14" s="715"/>
      <c r="AP14" s="677" t="s">
        <v>255</v>
      </c>
      <c r="AQ14" s="678"/>
      <c r="AR14" s="678"/>
      <c r="AS14" s="678"/>
      <c r="AT14" s="678"/>
      <c r="AU14" s="678"/>
      <c r="AV14" s="678"/>
      <c r="AW14" s="678"/>
      <c r="AX14" s="678"/>
      <c r="AY14" s="678"/>
      <c r="AZ14" s="678"/>
      <c r="BA14" s="678"/>
      <c r="BB14" s="678"/>
      <c r="BC14" s="678"/>
      <c r="BD14" s="678"/>
      <c r="BE14" s="678"/>
      <c r="BF14" s="679"/>
      <c r="BG14" s="680">
        <v>74272</v>
      </c>
      <c r="BH14" s="681"/>
      <c r="BI14" s="681"/>
      <c r="BJ14" s="681"/>
      <c r="BK14" s="681"/>
      <c r="BL14" s="681"/>
      <c r="BM14" s="681"/>
      <c r="BN14" s="682"/>
      <c r="BO14" s="713">
        <v>3.2</v>
      </c>
      <c r="BP14" s="713"/>
      <c r="BQ14" s="713"/>
      <c r="BR14" s="713"/>
      <c r="BS14" s="686" t="s">
        <v>129</v>
      </c>
      <c r="BT14" s="681"/>
      <c r="BU14" s="681"/>
      <c r="BV14" s="681"/>
      <c r="BW14" s="681"/>
      <c r="BX14" s="681"/>
      <c r="BY14" s="681"/>
      <c r="BZ14" s="681"/>
      <c r="CA14" s="681"/>
      <c r="CB14" s="727"/>
      <c r="CD14" s="719" t="s">
        <v>256</v>
      </c>
      <c r="CE14" s="720"/>
      <c r="CF14" s="720"/>
      <c r="CG14" s="720"/>
      <c r="CH14" s="720"/>
      <c r="CI14" s="720"/>
      <c r="CJ14" s="720"/>
      <c r="CK14" s="720"/>
      <c r="CL14" s="720"/>
      <c r="CM14" s="720"/>
      <c r="CN14" s="720"/>
      <c r="CO14" s="720"/>
      <c r="CP14" s="720"/>
      <c r="CQ14" s="721"/>
      <c r="CR14" s="680">
        <v>568484</v>
      </c>
      <c r="CS14" s="681"/>
      <c r="CT14" s="681"/>
      <c r="CU14" s="681"/>
      <c r="CV14" s="681"/>
      <c r="CW14" s="681"/>
      <c r="CX14" s="681"/>
      <c r="CY14" s="682"/>
      <c r="CZ14" s="713">
        <v>3.2</v>
      </c>
      <c r="DA14" s="713"/>
      <c r="DB14" s="713"/>
      <c r="DC14" s="713"/>
      <c r="DD14" s="686">
        <v>6358</v>
      </c>
      <c r="DE14" s="681"/>
      <c r="DF14" s="681"/>
      <c r="DG14" s="681"/>
      <c r="DH14" s="681"/>
      <c r="DI14" s="681"/>
      <c r="DJ14" s="681"/>
      <c r="DK14" s="681"/>
      <c r="DL14" s="681"/>
      <c r="DM14" s="681"/>
      <c r="DN14" s="681"/>
      <c r="DO14" s="681"/>
      <c r="DP14" s="682"/>
      <c r="DQ14" s="686">
        <v>536844</v>
      </c>
      <c r="DR14" s="681"/>
      <c r="DS14" s="681"/>
      <c r="DT14" s="681"/>
      <c r="DU14" s="681"/>
      <c r="DV14" s="681"/>
      <c r="DW14" s="681"/>
      <c r="DX14" s="681"/>
      <c r="DY14" s="681"/>
      <c r="DZ14" s="681"/>
      <c r="EA14" s="681"/>
      <c r="EB14" s="681"/>
      <c r="EC14" s="727"/>
    </row>
    <row r="15" spans="2:143" ht="11.25" customHeight="1" x14ac:dyDescent="0.2">
      <c r="B15" s="677" t="s">
        <v>257</v>
      </c>
      <c r="C15" s="678"/>
      <c r="D15" s="678"/>
      <c r="E15" s="678"/>
      <c r="F15" s="678"/>
      <c r="G15" s="678"/>
      <c r="H15" s="678"/>
      <c r="I15" s="678"/>
      <c r="J15" s="678"/>
      <c r="K15" s="678"/>
      <c r="L15" s="678"/>
      <c r="M15" s="678"/>
      <c r="N15" s="678"/>
      <c r="O15" s="678"/>
      <c r="P15" s="678"/>
      <c r="Q15" s="679"/>
      <c r="R15" s="680" t="s">
        <v>129</v>
      </c>
      <c r="S15" s="681"/>
      <c r="T15" s="681"/>
      <c r="U15" s="681"/>
      <c r="V15" s="681"/>
      <c r="W15" s="681"/>
      <c r="X15" s="681"/>
      <c r="Y15" s="682"/>
      <c r="Z15" s="713" t="s">
        <v>129</v>
      </c>
      <c r="AA15" s="713"/>
      <c r="AB15" s="713"/>
      <c r="AC15" s="713"/>
      <c r="AD15" s="714" t="s">
        <v>129</v>
      </c>
      <c r="AE15" s="714"/>
      <c r="AF15" s="714"/>
      <c r="AG15" s="714"/>
      <c r="AH15" s="714"/>
      <c r="AI15" s="714"/>
      <c r="AJ15" s="714"/>
      <c r="AK15" s="714"/>
      <c r="AL15" s="683" t="s">
        <v>129</v>
      </c>
      <c r="AM15" s="684"/>
      <c r="AN15" s="684"/>
      <c r="AO15" s="715"/>
      <c r="AP15" s="677" t="s">
        <v>258</v>
      </c>
      <c r="AQ15" s="678"/>
      <c r="AR15" s="678"/>
      <c r="AS15" s="678"/>
      <c r="AT15" s="678"/>
      <c r="AU15" s="678"/>
      <c r="AV15" s="678"/>
      <c r="AW15" s="678"/>
      <c r="AX15" s="678"/>
      <c r="AY15" s="678"/>
      <c r="AZ15" s="678"/>
      <c r="BA15" s="678"/>
      <c r="BB15" s="678"/>
      <c r="BC15" s="678"/>
      <c r="BD15" s="678"/>
      <c r="BE15" s="678"/>
      <c r="BF15" s="679"/>
      <c r="BG15" s="680">
        <v>105872</v>
      </c>
      <c r="BH15" s="681"/>
      <c r="BI15" s="681"/>
      <c r="BJ15" s="681"/>
      <c r="BK15" s="681"/>
      <c r="BL15" s="681"/>
      <c r="BM15" s="681"/>
      <c r="BN15" s="682"/>
      <c r="BO15" s="713">
        <v>4.5999999999999996</v>
      </c>
      <c r="BP15" s="713"/>
      <c r="BQ15" s="713"/>
      <c r="BR15" s="713"/>
      <c r="BS15" s="686" t="s">
        <v>129</v>
      </c>
      <c r="BT15" s="681"/>
      <c r="BU15" s="681"/>
      <c r="BV15" s="681"/>
      <c r="BW15" s="681"/>
      <c r="BX15" s="681"/>
      <c r="BY15" s="681"/>
      <c r="BZ15" s="681"/>
      <c r="CA15" s="681"/>
      <c r="CB15" s="727"/>
      <c r="CD15" s="719" t="s">
        <v>259</v>
      </c>
      <c r="CE15" s="720"/>
      <c r="CF15" s="720"/>
      <c r="CG15" s="720"/>
      <c r="CH15" s="720"/>
      <c r="CI15" s="720"/>
      <c r="CJ15" s="720"/>
      <c r="CK15" s="720"/>
      <c r="CL15" s="720"/>
      <c r="CM15" s="720"/>
      <c r="CN15" s="720"/>
      <c r="CO15" s="720"/>
      <c r="CP15" s="720"/>
      <c r="CQ15" s="721"/>
      <c r="CR15" s="680">
        <v>1650915</v>
      </c>
      <c r="CS15" s="681"/>
      <c r="CT15" s="681"/>
      <c r="CU15" s="681"/>
      <c r="CV15" s="681"/>
      <c r="CW15" s="681"/>
      <c r="CX15" s="681"/>
      <c r="CY15" s="682"/>
      <c r="CZ15" s="713">
        <v>9.3000000000000007</v>
      </c>
      <c r="DA15" s="713"/>
      <c r="DB15" s="713"/>
      <c r="DC15" s="713"/>
      <c r="DD15" s="686">
        <v>298513</v>
      </c>
      <c r="DE15" s="681"/>
      <c r="DF15" s="681"/>
      <c r="DG15" s="681"/>
      <c r="DH15" s="681"/>
      <c r="DI15" s="681"/>
      <c r="DJ15" s="681"/>
      <c r="DK15" s="681"/>
      <c r="DL15" s="681"/>
      <c r="DM15" s="681"/>
      <c r="DN15" s="681"/>
      <c r="DO15" s="681"/>
      <c r="DP15" s="682"/>
      <c r="DQ15" s="686">
        <v>1217031</v>
      </c>
      <c r="DR15" s="681"/>
      <c r="DS15" s="681"/>
      <c r="DT15" s="681"/>
      <c r="DU15" s="681"/>
      <c r="DV15" s="681"/>
      <c r="DW15" s="681"/>
      <c r="DX15" s="681"/>
      <c r="DY15" s="681"/>
      <c r="DZ15" s="681"/>
      <c r="EA15" s="681"/>
      <c r="EB15" s="681"/>
      <c r="EC15" s="727"/>
    </row>
    <row r="16" spans="2:143" ht="11.25" customHeight="1" x14ac:dyDescent="0.2">
      <c r="B16" s="677" t="s">
        <v>260</v>
      </c>
      <c r="C16" s="678"/>
      <c r="D16" s="678"/>
      <c r="E16" s="678"/>
      <c r="F16" s="678"/>
      <c r="G16" s="678"/>
      <c r="H16" s="678"/>
      <c r="I16" s="678"/>
      <c r="J16" s="678"/>
      <c r="K16" s="678"/>
      <c r="L16" s="678"/>
      <c r="M16" s="678"/>
      <c r="N16" s="678"/>
      <c r="O16" s="678"/>
      <c r="P16" s="678"/>
      <c r="Q16" s="679"/>
      <c r="R16" s="680">
        <v>10701</v>
      </c>
      <c r="S16" s="681"/>
      <c r="T16" s="681"/>
      <c r="U16" s="681"/>
      <c r="V16" s="681"/>
      <c r="W16" s="681"/>
      <c r="X16" s="681"/>
      <c r="Y16" s="682"/>
      <c r="Z16" s="713">
        <v>0.1</v>
      </c>
      <c r="AA16" s="713"/>
      <c r="AB16" s="713"/>
      <c r="AC16" s="713"/>
      <c r="AD16" s="714">
        <v>10701</v>
      </c>
      <c r="AE16" s="714"/>
      <c r="AF16" s="714"/>
      <c r="AG16" s="714"/>
      <c r="AH16" s="714"/>
      <c r="AI16" s="714"/>
      <c r="AJ16" s="714"/>
      <c r="AK16" s="714"/>
      <c r="AL16" s="683">
        <v>0.1</v>
      </c>
      <c r="AM16" s="684"/>
      <c r="AN16" s="684"/>
      <c r="AO16" s="715"/>
      <c r="AP16" s="677" t="s">
        <v>261</v>
      </c>
      <c r="AQ16" s="678"/>
      <c r="AR16" s="678"/>
      <c r="AS16" s="678"/>
      <c r="AT16" s="678"/>
      <c r="AU16" s="678"/>
      <c r="AV16" s="678"/>
      <c r="AW16" s="678"/>
      <c r="AX16" s="678"/>
      <c r="AY16" s="678"/>
      <c r="AZ16" s="678"/>
      <c r="BA16" s="678"/>
      <c r="BB16" s="678"/>
      <c r="BC16" s="678"/>
      <c r="BD16" s="678"/>
      <c r="BE16" s="678"/>
      <c r="BF16" s="679"/>
      <c r="BG16" s="680" t="s">
        <v>129</v>
      </c>
      <c r="BH16" s="681"/>
      <c r="BI16" s="681"/>
      <c r="BJ16" s="681"/>
      <c r="BK16" s="681"/>
      <c r="BL16" s="681"/>
      <c r="BM16" s="681"/>
      <c r="BN16" s="682"/>
      <c r="BO16" s="713" t="s">
        <v>129</v>
      </c>
      <c r="BP16" s="713"/>
      <c r="BQ16" s="713"/>
      <c r="BR16" s="713"/>
      <c r="BS16" s="686" t="s">
        <v>129</v>
      </c>
      <c r="BT16" s="681"/>
      <c r="BU16" s="681"/>
      <c r="BV16" s="681"/>
      <c r="BW16" s="681"/>
      <c r="BX16" s="681"/>
      <c r="BY16" s="681"/>
      <c r="BZ16" s="681"/>
      <c r="CA16" s="681"/>
      <c r="CB16" s="727"/>
      <c r="CD16" s="719" t="s">
        <v>262</v>
      </c>
      <c r="CE16" s="720"/>
      <c r="CF16" s="720"/>
      <c r="CG16" s="720"/>
      <c r="CH16" s="720"/>
      <c r="CI16" s="720"/>
      <c r="CJ16" s="720"/>
      <c r="CK16" s="720"/>
      <c r="CL16" s="720"/>
      <c r="CM16" s="720"/>
      <c r="CN16" s="720"/>
      <c r="CO16" s="720"/>
      <c r="CP16" s="720"/>
      <c r="CQ16" s="721"/>
      <c r="CR16" s="680">
        <v>165278</v>
      </c>
      <c r="CS16" s="681"/>
      <c r="CT16" s="681"/>
      <c r="CU16" s="681"/>
      <c r="CV16" s="681"/>
      <c r="CW16" s="681"/>
      <c r="CX16" s="681"/>
      <c r="CY16" s="682"/>
      <c r="CZ16" s="713">
        <v>0.9</v>
      </c>
      <c r="DA16" s="713"/>
      <c r="DB16" s="713"/>
      <c r="DC16" s="713"/>
      <c r="DD16" s="686" t="s">
        <v>129</v>
      </c>
      <c r="DE16" s="681"/>
      <c r="DF16" s="681"/>
      <c r="DG16" s="681"/>
      <c r="DH16" s="681"/>
      <c r="DI16" s="681"/>
      <c r="DJ16" s="681"/>
      <c r="DK16" s="681"/>
      <c r="DL16" s="681"/>
      <c r="DM16" s="681"/>
      <c r="DN16" s="681"/>
      <c r="DO16" s="681"/>
      <c r="DP16" s="682"/>
      <c r="DQ16" s="686">
        <v>13359</v>
      </c>
      <c r="DR16" s="681"/>
      <c r="DS16" s="681"/>
      <c r="DT16" s="681"/>
      <c r="DU16" s="681"/>
      <c r="DV16" s="681"/>
      <c r="DW16" s="681"/>
      <c r="DX16" s="681"/>
      <c r="DY16" s="681"/>
      <c r="DZ16" s="681"/>
      <c r="EA16" s="681"/>
      <c r="EB16" s="681"/>
      <c r="EC16" s="727"/>
    </row>
    <row r="17" spans="2:133" ht="11.25" customHeight="1" x14ac:dyDescent="0.2">
      <c r="B17" s="677" t="s">
        <v>263</v>
      </c>
      <c r="C17" s="678"/>
      <c r="D17" s="678"/>
      <c r="E17" s="678"/>
      <c r="F17" s="678"/>
      <c r="G17" s="678"/>
      <c r="H17" s="678"/>
      <c r="I17" s="678"/>
      <c r="J17" s="678"/>
      <c r="K17" s="678"/>
      <c r="L17" s="678"/>
      <c r="M17" s="678"/>
      <c r="N17" s="678"/>
      <c r="O17" s="678"/>
      <c r="P17" s="678"/>
      <c r="Q17" s="679"/>
      <c r="R17" s="680">
        <v>23411</v>
      </c>
      <c r="S17" s="681"/>
      <c r="T17" s="681"/>
      <c r="U17" s="681"/>
      <c r="V17" s="681"/>
      <c r="W17" s="681"/>
      <c r="X17" s="681"/>
      <c r="Y17" s="682"/>
      <c r="Z17" s="713">
        <v>0.1</v>
      </c>
      <c r="AA17" s="713"/>
      <c r="AB17" s="713"/>
      <c r="AC17" s="713"/>
      <c r="AD17" s="714">
        <v>23411</v>
      </c>
      <c r="AE17" s="714"/>
      <c r="AF17" s="714"/>
      <c r="AG17" s="714"/>
      <c r="AH17" s="714"/>
      <c r="AI17" s="714"/>
      <c r="AJ17" s="714"/>
      <c r="AK17" s="714"/>
      <c r="AL17" s="683">
        <v>0.3</v>
      </c>
      <c r="AM17" s="684"/>
      <c r="AN17" s="684"/>
      <c r="AO17" s="715"/>
      <c r="AP17" s="677" t="s">
        <v>264</v>
      </c>
      <c r="AQ17" s="678"/>
      <c r="AR17" s="678"/>
      <c r="AS17" s="678"/>
      <c r="AT17" s="678"/>
      <c r="AU17" s="678"/>
      <c r="AV17" s="678"/>
      <c r="AW17" s="678"/>
      <c r="AX17" s="678"/>
      <c r="AY17" s="678"/>
      <c r="AZ17" s="678"/>
      <c r="BA17" s="678"/>
      <c r="BB17" s="678"/>
      <c r="BC17" s="678"/>
      <c r="BD17" s="678"/>
      <c r="BE17" s="678"/>
      <c r="BF17" s="679"/>
      <c r="BG17" s="680" t="s">
        <v>129</v>
      </c>
      <c r="BH17" s="681"/>
      <c r="BI17" s="681"/>
      <c r="BJ17" s="681"/>
      <c r="BK17" s="681"/>
      <c r="BL17" s="681"/>
      <c r="BM17" s="681"/>
      <c r="BN17" s="682"/>
      <c r="BO17" s="713" t="s">
        <v>129</v>
      </c>
      <c r="BP17" s="713"/>
      <c r="BQ17" s="713"/>
      <c r="BR17" s="713"/>
      <c r="BS17" s="686" t="s">
        <v>129</v>
      </c>
      <c r="BT17" s="681"/>
      <c r="BU17" s="681"/>
      <c r="BV17" s="681"/>
      <c r="BW17" s="681"/>
      <c r="BX17" s="681"/>
      <c r="BY17" s="681"/>
      <c r="BZ17" s="681"/>
      <c r="CA17" s="681"/>
      <c r="CB17" s="727"/>
      <c r="CD17" s="719" t="s">
        <v>265</v>
      </c>
      <c r="CE17" s="720"/>
      <c r="CF17" s="720"/>
      <c r="CG17" s="720"/>
      <c r="CH17" s="720"/>
      <c r="CI17" s="720"/>
      <c r="CJ17" s="720"/>
      <c r="CK17" s="720"/>
      <c r="CL17" s="720"/>
      <c r="CM17" s="720"/>
      <c r="CN17" s="720"/>
      <c r="CO17" s="720"/>
      <c r="CP17" s="720"/>
      <c r="CQ17" s="721"/>
      <c r="CR17" s="680">
        <v>1145248</v>
      </c>
      <c r="CS17" s="681"/>
      <c r="CT17" s="681"/>
      <c r="CU17" s="681"/>
      <c r="CV17" s="681"/>
      <c r="CW17" s="681"/>
      <c r="CX17" s="681"/>
      <c r="CY17" s="682"/>
      <c r="CZ17" s="713">
        <v>6.4</v>
      </c>
      <c r="DA17" s="713"/>
      <c r="DB17" s="713"/>
      <c r="DC17" s="713"/>
      <c r="DD17" s="686" t="s">
        <v>129</v>
      </c>
      <c r="DE17" s="681"/>
      <c r="DF17" s="681"/>
      <c r="DG17" s="681"/>
      <c r="DH17" s="681"/>
      <c r="DI17" s="681"/>
      <c r="DJ17" s="681"/>
      <c r="DK17" s="681"/>
      <c r="DL17" s="681"/>
      <c r="DM17" s="681"/>
      <c r="DN17" s="681"/>
      <c r="DO17" s="681"/>
      <c r="DP17" s="682"/>
      <c r="DQ17" s="686">
        <v>1145248</v>
      </c>
      <c r="DR17" s="681"/>
      <c r="DS17" s="681"/>
      <c r="DT17" s="681"/>
      <c r="DU17" s="681"/>
      <c r="DV17" s="681"/>
      <c r="DW17" s="681"/>
      <c r="DX17" s="681"/>
      <c r="DY17" s="681"/>
      <c r="DZ17" s="681"/>
      <c r="EA17" s="681"/>
      <c r="EB17" s="681"/>
      <c r="EC17" s="727"/>
    </row>
    <row r="18" spans="2:133" ht="11.25" customHeight="1" x14ac:dyDescent="0.2">
      <c r="B18" s="677" t="s">
        <v>266</v>
      </c>
      <c r="C18" s="678"/>
      <c r="D18" s="678"/>
      <c r="E18" s="678"/>
      <c r="F18" s="678"/>
      <c r="G18" s="678"/>
      <c r="H18" s="678"/>
      <c r="I18" s="678"/>
      <c r="J18" s="678"/>
      <c r="K18" s="678"/>
      <c r="L18" s="678"/>
      <c r="M18" s="678"/>
      <c r="N18" s="678"/>
      <c r="O18" s="678"/>
      <c r="P18" s="678"/>
      <c r="Q18" s="679"/>
      <c r="R18" s="680">
        <v>18167</v>
      </c>
      <c r="S18" s="681"/>
      <c r="T18" s="681"/>
      <c r="U18" s="681"/>
      <c r="V18" s="681"/>
      <c r="W18" s="681"/>
      <c r="X18" s="681"/>
      <c r="Y18" s="682"/>
      <c r="Z18" s="713">
        <v>0.1</v>
      </c>
      <c r="AA18" s="713"/>
      <c r="AB18" s="713"/>
      <c r="AC18" s="713"/>
      <c r="AD18" s="714">
        <v>18167</v>
      </c>
      <c r="AE18" s="714"/>
      <c r="AF18" s="714"/>
      <c r="AG18" s="714"/>
      <c r="AH18" s="714"/>
      <c r="AI18" s="714"/>
      <c r="AJ18" s="714"/>
      <c r="AK18" s="714"/>
      <c r="AL18" s="683">
        <v>0.2</v>
      </c>
      <c r="AM18" s="684"/>
      <c r="AN18" s="684"/>
      <c r="AO18" s="715"/>
      <c r="AP18" s="677" t="s">
        <v>267</v>
      </c>
      <c r="AQ18" s="678"/>
      <c r="AR18" s="678"/>
      <c r="AS18" s="678"/>
      <c r="AT18" s="678"/>
      <c r="AU18" s="678"/>
      <c r="AV18" s="678"/>
      <c r="AW18" s="678"/>
      <c r="AX18" s="678"/>
      <c r="AY18" s="678"/>
      <c r="AZ18" s="678"/>
      <c r="BA18" s="678"/>
      <c r="BB18" s="678"/>
      <c r="BC18" s="678"/>
      <c r="BD18" s="678"/>
      <c r="BE18" s="678"/>
      <c r="BF18" s="679"/>
      <c r="BG18" s="680" t="s">
        <v>129</v>
      </c>
      <c r="BH18" s="681"/>
      <c r="BI18" s="681"/>
      <c r="BJ18" s="681"/>
      <c r="BK18" s="681"/>
      <c r="BL18" s="681"/>
      <c r="BM18" s="681"/>
      <c r="BN18" s="682"/>
      <c r="BO18" s="713" t="s">
        <v>129</v>
      </c>
      <c r="BP18" s="713"/>
      <c r="BQ18" s="713"/>
      <c r="BR18" s="713"/>
      <c r="BS18" s="686" t="s">
        <v>129</v>
      </c>
      <c r="BT18" s="681"/>
      <c r="BU18" s="681"/>
      <c r="BV18" s="681"/>
      <c r="BW18" s="681"/>
      <c r="BX18" s="681"/>
      <c r="BY18" s="681"/>
      <c r="BZ18" s="681"/>
      <c r="CA18" s="681"/>
      <c r="CB18" s="727"/>
      <c r="CD18" s="719" t="s">
        <v>268</v>
      </c>
      <c r="CE18" s="720"/>
      <c r="CF18" s="720"/>
      <c r="CG18" s="720"/>
      <c r="CH18" s="720"/>
      <c r="CI18" s="720"/>
      <c r="CJ18" s="720"/>
      <c r="CK18" s="720"/>
      <c r="CL18" s="720"/>
      <c r="CM18" s="720"/>
      <c r="CN18" s="720"/>
      <c r="CO18" s="720"/>
      <c r="CP18" s="720"/>
      <c r="CQ18" s="721"/>
      <c r="CR18" s="680" t="s">
        <v>129</v>
      </c>
      <c r="CS18" s="681"/>
      <c r="CT18" s="681"/>
      <c r="CU18" s="681"/>
      <c r="CV18" s="681"/>
      <c r="CW18" s="681"/>
      <c r="CX18" s="681"/>
      <c r="CY18" s="682"/>
      <c r="CZ18" s="713" t="s">
        <v>129</v>
      </c>
      <c r="DA18" s="713"/>
      <c r="DB18" s="713"/>
      <c r="DC18" s="713"/>
      <c r="DD18" s="686" t="s">
        <v>129</v>
      </c>
      <c r="DE18" s="681"/>
      <c r="DF18" s="681"/>
      <c r="DG18" s="681"/>
      <c r="DH18" s="681"/>
      <c r="DI18" s="681"/>
      <c r="DJ18" s="681"/>
      <c r="DK18" s="681"/>
      <c r="DL18" s="681"/>
      <c r="DM18" s="681"/>
      <c r="DN18" s="681"/>
      <c r="DO18" s="681"/>
      <c r="DP18" s="682"/>
      <c r="DQ18" s="686" t="s">
        <v>129</v>
      </c>
      <c r="DR18" s="681"/>
      <c r="DS18" s="681"/>
      <c r="DT18" s="681"/>
      <c r="DU18" s="681"/>
      <c r="DV18" s="681"/>
      <c r="DW18" s="681"/>
      <c r="DX18" s="681"/>
      <c r="DY18" s="681"/>
      <c r="DZ18" s="681"/>
      <c r="EA18" s="681"/>
      <c r="EB18" s="681"/>
      <c r="EC18" s="727"/>
    </row>
    <row r="19" spans="2:133" ht="11.25" customHeight="1" x14ac:dyDescent="0.2">
      <c r="B19" s="677" t="s">
        <v>269</v>
      </c>
      <c r="C19" s="678"/>
      <c r="D19" s="678"/>
      <c r="E19" s="678"/>
      <c r="F19" s="678"/>
      <c r="G19" s="678"/>
      <c r="H19" s="678"/>
      <c r="I19" s="678"/>
      <c r="J19" s="678"/>
      <c r="K19" s="678"/>
      <c r="L19" s="678"/>
      <c r="M19" s="678"/>
      <c r="N19" s="678"/>
      <c r="O19" s="678"/>
      <c r="P19" s="678"/>
      <c r="Q19" s="679"/>
      <c r="R19" s="680">
        <v>11176</v>
      </c>
      <c r="S19" s="681"/>
      <c r="T19" s="681"/>
      <c r="U19" s="681"/>
      <c r="V19" s="681"/>
      <c r="W19" s="681"/>
      <c r="X19" s="681"/>
      <c r="Y19" s="682"/>
      <c r="Z19" s="713">
        <v>0.1</v>
      </c>
      <c r="AA19" s="713"/>
      <c r="AB19" s="713"/>
      <c r="AC19" s="713"/>
      <c r="AD19" s="714">
        <v>11176</v>
      </c>
      <c r="AE19" s="714"/>
      <c r="AF19" s="714"/>
      <c r="AG19" s="714"/>
      <c r="AH19" s="714"/>
      <c r="AI19" s="714"/>
      <c r="AJ19" s="714"/>
      <c r="AK19" s="714"/>
      <c r="AL19" s="683">
        <v>0.2</v>
      </c>
      <c r="AM19" s="684"/>
      <c r="AN19" s="684"/>
      <c r="AO19" s="715"/>
      <c r="AP19" s="677" t="s">
        <v>270</v>
      </c>
      <c r="AQ19" s="678"/>
      <c r="AR19" s="678"/>
      <c r="AS19" s="678"/>
      <c r="AT19" s="678"/>
      <c r="AU19" s="678"/>
      <c r="AV19" s="678"/>
      <c r="AW19" s="678"/>
      <c r="AX19" s="678"/>
      <c r="AY19" s="678"/>
      <c r="AZ19" s="678"/>
      <c r="BA19" s="678"/>
      <c r="BB19" s="678"/>
      <c r="BC19" s="678"/>
      <c r="BD19" s="678"/>
      <c r="BE19" s="678"/>
      <c r="BF19" s="679"/>
      <c r="BG19" s="680">
        <v>13891</v>
      </c>
      <c r="BH19" s="681"/>
      <c r="BI19" s="681"/>
      <c r="BJ19" s="681"/>
      <c r="BK19" s="681"/>
      <c r="BL19" s="681"/>
      <c r="BM19" s="681"/>
      <c r="BN19" s="682"/>
      <c r="BO19" s="713">
        <v>0.6</v>
      </c>
      <c r="BP19" s="713"/>
      <c r="BQ19" s="713"/>
      <c r="BR19" s="713"/>
      <c r="BS19" s="686" t="s">
        <v>129</v>
      </c>
      <c r="BT19" s="681"/>
      <c r="BU19" s="681"/>
      <c r="BV19" s="681"/>
      <c r="BW19" s="681"/>
      <c r="BX19" s="681"/>
      <c r="BY19" s="681"/>
      <c r="BZ19" s="681"/>
      <c r="CA19" s="681"/>
      <c r="CB19" s="727"/>
      <c r="CD19" s="719" t="s">
        <v>271</v>
      </c>
      <c r="CE19" s="720"/>
      <c r="CF19" s="720"/>
      <c r="CG19" s="720"/>
      <c r="CH19" s="720"/>
      <c r="CI19" s="720"/>
      <c r="CJ19" s="720"/>
      <c r="CK19" s="720"/>
      <c r="CL19" s="720"/>
      <c r="CM19" s="720"/>
      <c r="CN19" s="720"/>
      <c r="CO19" s="720"/>
      <c r="CP19" s="720"/>
      <c r="CQ19" s="721"/>
      <c r="CR19" s="680" t="s">
        <v>129</v>
      </c>
      <c r="CS19" s="681"/>
      <c r="CT19" s="681"/>
      <c r="CU19" s="681"/>
      <c r="CV19" s="681"/>
      <c r="CW19" s="681"/>
      <c r="CX19" s="681"/>
      <c r="CY19" s="682"/>
      <c r="CZ19" s="713" t="s">
        <v>129</v>
      </c>
      <c r="DA19" s="713"/>
      <c r="DB19" s="713"/>
      <c r="DC19" s="713"/>
      <c r="DD19" s="686" t="s">
        <v>129</v>
      </c>
      <c r="DE19" s="681"/>
      <c r="DF19" s="681"/>
      <c r="DG19" s="681"/>
      <c r="DH19" s="681"/>
      <c r="DI19" s="681"/>
      <c r="DJ19" s="681"/>
      <c r="DK19" s="681"/>
      <c r="DL19" s="681"/>
      <c r="DM19" s="681"/>
      <c r="DN19" s="681"/>
      <c r="DO19" s="681"/>
      <c r="DP19" s="682"/>
      <c r="DQ19" s="686" t="s">
        <v>129</v>
      </c>
      <c r="DR19" s="681"/>
      <c r="DS19" s="681"/>
      <c r="DT19" s="681"/>
      <c r="DU19" s="681"/>
      <c r="DV19" s="681"/>
      <c r="DW19" s="681"/>
      <c r="DX19" s="681"/>
      <c r="DY19" s="681"/>
      <c r="DZ19" s="681"/>
      <c r="EA19" s="681"/>
      <c r="EB19" s="681"/>
      <c r="EC19" s="727"/>
    </row>
    <row r="20" spans="2:133" ht="11.25" customHeight="1" x14ac:dyDescent="0.2">
      <c r="B20" s="677" t="s">
        <v>272</v>
      </c>
      <c r="C20" s="678"/>
      <c r="D20" s="678"/>
      <c r="E20" s="678"/>
      <c r="F20" s="678"/>
      <c r="G20" s="678"/>
      <c r="H20" s="678"/>
      <c r="I20" s="678"/>
      <c r="J20" s="678"/>
      <c r="K20" s="678"/>
      <c r="L20" s="678"/>
      <c r="M20" s="678"/>
      <c r="N20" s="678"/>
      <c r="O20" s="678"/>
      <c r="P20" s="678"/>
      <c r="Q20" s="679"/>
      <c r="R20" s="680">
        <v>5326</v>
      </c>
      <c r="S20" s="681"/>
      <c r="T20" s="681"/>
      <c r="U20" s="681"/>
      <c r="V20" s="681"/>
      <c r="W20" s="681"/>
      <c r="X20" s="681"/>
      <c r="Y20" s="682"/>
      <c r="Z20" s="713">
        <v>0</v>
      </c>
      <c r="AA20" s="713"/>
      <c r="AB20" s="713"/>
      <c r="AC20" s="713"/>
      <c r="AD20" s="714">
        <v>5326</v>
      </c>
      <c r="AE20" s="714"/>
      <c r="AF20" s="714"/>
      <c r="AG20" s="714"/>
      <c r="AH20" s="714"/>
      <c r="AI20" s="714"/>
      <c r="AJ20" s="714"/>
      <c r="AK20" s="714"/>
      <c r="AL20" s="683">
        <v>0.1</v>
      </c>
      <c r="AM20" s="684"/>
      <c r="AN20" s="684"/>
      <c r="AO20" s="715"/>
      <c r="AP20" s="677" t="s">
        <v>273</v>
      </c>
      <c r="AQ20" s="678"/>
      <c r="AR20" s="678"/>
      <c r="AS20" s="678"/>
      <c r="AT20" s="678"/>
      <c r="AU20" s="678"/>
      <c r="AV20" s="678"/>
      <c r="AW20" s="678"/>
      <c r="AX20" s="678"/>
      <c r="AY20" s="678"/>
      <c r="AZ20" s="678"/>
      <c r="BA20" s="678"/>
      <c r="BB20" s="678"/>
      <c r="BC20" s="678"/>
      <c r="BD20" s="678"/>
      <c r="BE20" s="678"/>
      <c r="BF20" s="679"/>
      <c r="BG20" s="680">
        <v>13891</v>
      </c>
      <c r="BH20" s="681"/>
      <c r="BI20" s="681"/>
      <c r="BJ20" s="681"/>
      <c r="BK20" s="681"/>
      <c r="BL20" s="681"/>
      <c r="BM20" s="681"/>
      <c r="BN20" s="682"/>
      <c r="BO20" s="713">
        <v>0.6</v>
      </c>
      <c r="BP20" s="713"/>
      <c r="BQ20" s="713"/>
      <c r="BR20" s="713"/>
      <c r="BS20" s="686" t="s">
        <v>129</v>
      </c>
      <c r="BT20" s="681"/>
      <c r="BU20" s="681"/>
      <c r="BV20" s="681"/>
      <c r="BW20" s="681"/>
      <c r="BX20" s="681"/>
      <c r="BY20" s="681"/>
      <c r="BZ20" s="681"/>
      <c r="CA20" s="681"/>
      <c r="CB20" s="727"/>
      <c r="CD20" s="719" t="s">
        <v>274</v>
      </c>
      <c r="CE20" s="720"/>
      <c r="CF20" s="720"/>
      <c r="CG20" s="720"/>
      <c r="CH20" s="720"/>
      <c r="CI20" s="720"/>
      <c r="CJ20" s="720"/>
      <c r="CK20" s="720"/>
      <c r="CL20" s="720"/>
      <c r="CM20" s="720"/>
      <c r="CN20" s="720"/>
      <c r="CO20" s="720"/>
      <c r="CP20" s="720"/>
      <c r="CQ20" s="721"/>
      <c r="CR20" s="680">
        <v>17836686</v>
      </c>
      <c r="CS20" s="681"/>
      <c r="CT20" s="681"/>
      <c r="CU20" s="681"/>
      <c r="CV20" s="681"/>
      <c r="CW20" s="681"/>
      <c r="CX20" s="681"/>
      <c r="CY20" s="682"/>
      <c r="CZ20" s="713">
        <v>100</v>
      </c>
      <c r="DA20" s="713"/>
      <c r="DB20" s="713"/>
      <c r="DC20" s="713"/>
      <c r="DD20" s="686">
        <v>3943242</v>
      </c>
      <c r="DE20" s="681"/>
      <c r="DF20" s="681"/>
      <c r="DG20" s="681"/>
      <c r="DH20" s="681"/>
      <c r="DI20" s="681"/>
      <c r="DJ20" s="681"/>
      <c r="DK20" s="681"/>
      <c r="DL20" s="681"/>
      <c r="DM20" s="681"/>
      <c r="DN20" s="681"/>
      <c r="DO20" s="681"/>
      <c r="DP20" s="682"/>
      <c r="DQ20" s="686">
        <v>9854165</v>
      </c>
      <c r="DR20" s="681"/>
      <c r="DS20" s="681"/>
      <c r="DT20" s="681"/>
      <c r="DU20" s="681"/>
      <c r="DV20" s="681"/>
      <c r="DW20" s="681"/>
      <c r="DX20" s="681"/>
      <c r="DY20" s="681"/>
      <c r="DZ20" s="681"/>
      <c r="EA20" s="681"/>
      <c r="EB20" s="681"/>
      <c r="EC20" s="727"/>
    </row>
    <row r="21" spans="2:133" ht="11.25" customHeight="1" x14ac:dyDescent="0.2">
      <c r="B21" s="677" t="s">
        <v>275</v>
      </c>
      <c r="C21" s="678"/>
      <c r="D21" s="678"/>
      <c r="E21" s="678"/>
      <c r="F21" s="678"/>
      <c r="G21" s="678"/>
      <c r="H21" s="678"/>
      <c r="I21" s="678"/>
      <c r="J21" s="678"/>
      <c r="K21" s="678"/>
      <c r="L21" s="678"/>
      <c r="M21" s="678"/>
      <c r="N21" s="678"/>
      <c r="O21" s="678"/>
      <c r="P21" s="678"/>
      <c r="Q21" s="679"/>
      <c r="R21" s="680">
        <v>1665</v>
      </c>
      <c r="S21" s="681"/>
      <c r="T21" s="681"/>
      <c r="U21" s="681"/>
      <c r="V21" s="681"/>
      <c r="W21" s="681"/>
      <c r="X21" s="681"/>
      <c r="Y21" s="682"/>
      <c r="Z21" s="713">
        <v>0</v>
      </c>
      <c r="AA21" s="713"/>
      <c r="AB21" s="713"/>
      <c r="AC21" s="713"/>
      <c r="AD21" s="714">
        <v>1665</v>
      </c>
      <c r="AE21" s="714"/>
      <c r="AF21" s="714"/>
      <c r="AG21" s="714"/>
      <c r="AH21" s="714"/>
      <c r="AI21" s="714"/>
      <c r="AJ21" s="714"/>
      <c r="AK21" s="714"/>
      <c r="AL21" s="683">
        <v>0</v>
      </c>
      <c r="AM21" s="684"/>
      <c r="AN21" s="684"/>
      <c r="AO21" s="715"/>
      <c r="AP21" s="774" t="s">
        <v>276</v>
      </c>
      <c r="AQ21" s="782"/>
      <c r="AR21" s="782"/>
      <c r="AS21" s="782"/>
      <c r="AT21" s="782"/>
      <c r="AU21" s="782"/>
      <c r="AV21" s="782"/>
      <c r="AW21" s="782"/>
      <c r="AX21" s="782"/>
      <c r="AY21" s="782"/>
      <c r="AZ21" s="782"/>
      <c r="BA21" s="782"/>
      <c r="BB21" s="782"/>
      <c r="BC21" s="782"/>
      <c r="BD21" s="782"/>
      <c r="BE21" s="782"/>
      <c r="BF21" s="776"/>
      <c r="BG21" s="680">
        <v>13891</v>
      </c>
      <c r="BH21" s="681"/>
      <c r="BI21" s="681"/>
      <c r="BJ21" s="681"/>
      <c r="BK21" s="681"/>
      <c r="BL21" s="681"/>
      <c r="BM21" s="681"/>
      <c r="BN21" s="682"/>
      <c r="BO21" s="713">
        <v>0.6</v>
      </c>
      <c r="BP21" s="713"/>
      <c r="BQ21" s="713"/>
      <c r="BR21" s="713"/>
      <c r="BS21" s="686" t="s">
        <v>129</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2">
      <c r="B22" s="677" t="s">
        <v>277</v>
      </c>
      <c r="C22" s="678"/>
      <c r="D22" s="678"/>
      <c r="E22" s="678"/>
      <c r="F22" s="678"/>
      <c r="G22" s="678"/>
      <c r="H22" s="678"/>
      <c r="I22" s="678"/>
      <c r="J22" s="678"/>
      <c r="K22" s="678"/>
      <c r="L22" s="678"/>
      <c r="M22" s="678"/>
      <c r="N22" s="678"/>
      <c r="O22" s="678"/>
      <c r="P22" s="678"/>
      <c r="Q22" s="679"/>
      <c r="R22" s="680">
        <v>5339737</v>
      </c>
      <c r="S22" s="681"/>
      <c r="T22" s="681"/>
      <c r="U22" s="681"/>
      <c r="V22" s="681"/>
      <c r="W22" s="681"/>
      <c r="X22" s="681"/>
      <c r="Y22" s="682"/>
      <c r="Z22" s="713">
        <v>28.8</v>
      </c>
      <c r="AA22" s="713"/>
      <c r="AB22" s="713"/>
      <c r="AC22" s="713"/>
      <c r="AD22" s="714">
        <v>4499874</v>
      </c>
      <c r="AE22" s="714"/>
      <c r="AF22" s="714"/>
      <c r="AG22" s="714"/>
      <c r="AH22" s="714"/>
      <c r="AI22" s="714"/>
      <c r="AJ22" s="714"/>
      <c r="AK22" s="714"/>
      <c r="AL22" s="683">
        <v>60.4</v>
      </c>
      <c r="AM22" s="684"/>
      <c r="AN22" s="684"/>
      <c r="AO22" s="715"/>
      <c r="AP22" s="774" t="s">
        <v>278</v>
      </c>
      <c r="AQ22" s="782"/>
      <c r="AR22" s="782"/>
      <c r="AS22" s="782"/>
      <c r="AT22" s="782"/>
      <c r="AU22" s="782"/>
      <c r="AV22" s="782"/>
      <c r="AW22" s="782"/>
      <c r="AX22" s="782"/>
      <c r="AY22" s="782"/>
      <c r="AZ22" s="782"/>
      <c r="BA22" s="782"/>
      <c r="BB22" s="782"/>
      <c r="BC22" s="782"/>
      <c r="BD22" s="782"/>
      <c r="BE22" s="782"/>
      <c r="BF22" s="776"/>
      <c r="BG22" s="680" t="s">
        <v>129</v>
      </c>
      <c r="BH22" s="681"/>
      <c r="BI22" s="681"/>
      <c r="BJ22" s="681"/>
      <c r="BK22" s="681"/>
      <c r="BL22" s="681"/>
      <c r="BM22" s="681"/>
      <c r="BN22" s="682"/>
      <c r="BO22" s="713" t="s">
        <v>129</v>
      </c>
      <c r="BP22" s="713"/>
      <c r="BQ22" s="713"/>
      <c r="BR22" s="713"/>
      <c r="BS22" s="686" t="s">
        <v>129</v>
      </c>
      <c r="BT22" s="681"/>
      <c r="BU22" s="681"/>
      <c r="BV22" s="681"/>
      <c r="BW22" s="681"/>
      <c r="BX22" s="681"/>
      <c r="BY22" s="681"/>
      <c r="BZ22" s="681"/>
      <c r="CA22" s="681"/>
      <c r="CB22" s="727"/>
      <c r="CD22" s="784" t="s">
        <v>279</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2">
      <c r="B23" s="677" t="s">
        <v>280</v>
      </c>
      <c r="C23" s="678"/>
      <c r="D23" s="678"/>
      <c r="E23" s="678"/>
      <c r="F23" s="678"/>
      <c r="G23" s="678"/>
      <c r="H23" s="678"/>
      <c r="I23" s="678"/>
      <c r="J23" s="678"/>
      <c r="K23" s="678"/>
      <c r="L23" s="678"/>
      <c r="M23" s="678"/>
      <c r="N23" s="678"/>
      <c r="O23" s="678"/>
      <c r="P23" s="678"/>
      <c r="Q23" s="679"/>
      <c r="R23" s="680">
        <v>4499874</v>
      </c>
      <c r="S23" s="681"/>
      <c r="T23" s="681"/>
      <c r="U23" s="681"/>
      <c r="V23" s="681"/>
      <c r="W23" s="681"/>
      <c r="X23" s="681"/>
      <c r="Y23" s="682"/>
      <c r="Z23" s="713">
        <v>24.3</v>
      </c>
      <c r="AA23" s="713"/>
      <c r="AB23" s="713"/>
      <c r="AC23" s="713"/>
      <c r="AD23" s="714">
        <v>4499874</v>
      </c>
      <c r="AE23" s="714"/>
      <c r="AF23" s="714"/>
      <c r="AG23" s="714"/>
      <c r="AH23" s="714"/>
      <c r="AI23" s="714"/>
      <c r="AJ23" s="714"/>
      <c r="AK23" s="714"/>
      <c r="AL23" s="683">
        <v>60.4</v>
      </c>
      <c r="AM23" s="684"/>
      <c r="AN23" s="684"/>
      <c r="AO23" s="715"/>
      <c r="AP23" s="774" t="s">
        <v>281</v>
      </c>
      <c r="AQ23" s="782"/>
      <c r="AR23" s="782"/>
      <c r="AS23" s="782"/>
      <c r="AT23" s="782"/>
      <c r="AU23" s="782"/>
      <c r="AV23" s="782"/>
      <c r="AW23" s="782"/>
      <c r="AX23" s="782"/>
      <c r="AY23" s="782"/>
      <c r="AZ23" s="782"/>
      <c r="BA23" s="782"/>
      <c r="BB23" s="782"/>
      <c r="BC23" s="782"/>
      <c r="BD23" s="782"/>
      <c r="BE23" s="782"/>
      <c r="BF23" s="776"/>
      <c r="BG23" s="680" t="s">
        <v>129</v>
      </c>
      <c r="BH23" s="681"/>
      <c r="BI23" s="681"/>
      <c r="BJ23" s="681"/>
      <c r="BK23" s="681"/>
      <c r="BL23" s="681"/>
      <c r="BM23" s="681"/>
      <c r="BN23" s="682"/>
      <c r="BO23" s="713" t="s">
        <v>129</v>
      </c>
      <c r="BP23" s="713"/>
      <c r="BQ23" s="713"/>
      <c r="BR23" s="713"/>
      <c r="BS23" s="686" t="s">
        <v>129</v>
      </c>
      <c r="BT23" s="681"/>
      <c r="BU23" s="681"/>
      <c r="BV23" s="681"/>
      <c r="BW23" s="681"/>
      <c r="BX23" s="681"/>
      <c r="BY23" s="681"/>
      <c r="BZ23" s="681"/>
      <c r="CA23" s="681"/>
      <c r="CB23" s="727"/>
      <c r="CD23" s="784" t="s">
        <v>221</v>
      </c>
      <c r="CE23" s="785"/>
      <c r="CF23" s="785"/>
      <c r="CG23" s="785"/>
      <c r="CH23" s="785"/>
      <c r="CI23" s="785"/>
      <c r="CJ23" s="785"/>
      <c r="CK23" s="785"/>
      <c r="CL23" s="785"/>
      <c r="CM23" s="785"/>
      <c r="CN23" s="785"/>
      <c r="CO23" s="785"/>
      <c r="CP23" s="785"/>
      <c r="CQ23" s="786"/>
      <c r="CR23" s="784" t="s">
        <v>282</v>
      </c>
      <c r="CS23" s="785"/>
      <c r="CT23" s="785"/>
      <c r="CU23" s="785"/>
      <c r="CV23" s="785"/>
      <c r="CW23" s="785"/>
      <c r="CX23" s="785"/>
      <c r="CY23" s="786"/>
      <c r="CZ23" s="784" t="s">
        <v>283</v>
      </c>
      <c r="DA23" s="785"/>
      <c r="DB23" s="785"/>
      <c r="DC23" s="786"/>
      <c r="DD23" s="784" t="s">
        <v>284</v>
      </c>
      <c r="DE23" s="785"/>
      <c r="DF23" s="785"/>
      <c r="DG23" s="785"/>
      <c r="DH23" s="785"/>
      <c r="DI23" s="785"/>
      <c r="DJ23" s="785"/>
      <c r="DK23" s="786"/>
      <c r="DL23" s="793" t="s">
        <v>285</v>
      </c>
      <c r="DM23" s="794"/>
      <c r="DN23" s="794"/>
      <c r="DO23" s="794"/>
      <c r="DP23" s="794"/>
      <c r="DQ23" s="794"/>
      <c r="DR23" s="794"/>
      <c r="DS23" s="794"/>
      <c r="DT23" s="794"/>
      <c r="DU23" s="794"/>
      <c r="DV23" s="795"/>
      <c r="DW23" s="784" t="s">
        <v>286</v>
      </c>
      <c r="DX23" s="785"/>
      <c r="DY23" s="785"/>
      <c r="DZ23" s="785"/>
      <c r="EA23" s="785"/>
      <c r="EB23" s="785"/>
      <c r="EC23" s="786"/>
    </row>
    <row r="24" spans="2:133" ht="11.25" customHeight="1" x14ac:dyDescent="0.2">
      <c r="B24" s="677" t="s">
        <v>287</v>
      </c>
      <c r="C24" s="678"/>
      <c r="D24" s="678"/>
      <c r="E24" s="678"/>
      <c r="F24" s="678"/>
      <c r="G24" s="678"/>
      <c r="H24" s="678"/>
      <c r="I24" s="678"/>
      <c r="J24" s="678"/>
      <c r="K24" s="678"/>
      <c r="L24" s="678"/>
      <c r="M24" s="678"/>
      <c r="N24" s="678"/>
      <c r="O24" s="678"/>
      <c r="P24" s="678"/>
      <c r="Q24" s="679"/>
      <c r="R24" s="680">
        <v>839863</v>
      </c>
      <c r="S24" s="681"/>
      <c r="T24" s="681"/>
      <c r="U24" s="681"/>
      <c r="V24" s="681"/>
      <c r="W24" s="681"/>
      <c r="X24" s="681"/>
      <c r="Y24" s="682"/>
      <c r="Z24" s="713">
        <v>4.5</v>
      </c>
      <c r="AA24" s="713"/>
      <c r="AB24" s="713"/>
      <c r="AC24" s="713"/>
      <c r="AD24" s="714" t="s">
        <v>129</v>
      </c>
      <c r="AE24" s="714"/>
      <c r="AF24" s="714"/>
      <c r="AG24" s="714"/>
      <c r="AH24" s="714"/>
      <c r="AI24" s="714"/>
      <c r="AJ24" s="714"/>
      <c r="AK24" s="714"/>
      <c r="AL24" s="683" t="s">
        <v>129</v>
      </c>
      <c r="AM24" s="684"/>
      <c r="AN24" s="684"/>
      <c r="AO24" s="715"/>
      <c r="AP24" s="774" t="s">
        <v>288</v>
      </c>
      <c r="AQ24" s="782"/>
      <c r="AR24" s="782"/>
      <c r="AS24" s="782"/>
      <c r="AT24" s="782"/>
      <c r="AU24" s="782"/>
      <c r="AV24" s="782"/>
      <c r="AW24" s="782"/>
      <c r="AX24" s="782"/>
      <c r="AY24" s="782"/>
      <c r="AZ24" s="782"/>
      <c r="BA24" s="782"/>
      <c r="BB24" s="782"/>
      <c r="BC24" s="782"/>
      <c r="BD24" s="782"/>
      <c r="BE24" s="782"/>
      <c r="BF24" s="776"/>
      <c r="BG24" s="680" t="s">
        <v>129</v>
      </c>
      <c r="BH24" s="681"/>
      <c r="BI24" s="681"/>
      <c r="BJ24" s="681"/>
      <c r="BK24" s="681"/>
      <c r="BL24" s="681"/>
      <c r="BM24" s="681"/>
      <c r="BN24" s="682"/>
      <c r="BO24" s="713" t="s">
        <v>129</v>
      </c>
      <c r="BP24" s="713"/>
      <c r="BQ24" s="713"/>
      <c r="BR24" s="713"/>
      <c r="BS24" s="686" t="s">
        <v>129</v>
      </c>
      <c r="BT24" s="681"/>
      <c r="BU24" s="681"/>
      <c r="BV24" s="681"/>
      <c r="BW24" s="681"/>
      <c r="BX24" s="681"/>
      <c r="BY24" s="681"/>
      <c r="BZ24" s="681"/>
      <c r="CA24" s="681"/>
      <c r="CB24" s="727"/>
      <c r="CD24" s="738" t="s">
        <v>289</v>
      </c>
      <c r="CE24" s="739"/>
      <c r="CF24" s="739"/>
      <c r="CG24" s="739"/>
      <c r="CH24" s="739"/>
      <c r="CI24" s="739"/>
      <c r="CJ24" s="739"/>
      <c r="CK24" s="739"/>
      <c r="CL24" s="739"/>
      <c r="CM24" s="739"/>
      <c r="CN24" s="739"/>
      <c r="CO24" s="739"/>
      <c r="CP24" s="739"/>
      <c r="CQ24" s="740"/>
      <c r="CR24" s="735">
        <v>5177272</v>
      </c>
      <c r="CS24" s="736"/>
      <c r="CT24" s="736"/>
      <c r="CU24" s="736"/>
      <c r="CV24" s="736"/>
      <c r="CW24" s="736"/>
      <c r="CX24" s="736"/>
      <c r="CY24" s="779"/>
      <c r="CZ24" s="780">
        <v>29</v>
      </c>
      <c r="DA24" s="751"/>
      <c r="DB24" s="751"/>
      <c r="DC24" s="783"/>
      <c r="DD24" s="778">
        <v>3870498</v>
      </c>
      <c r="DE24" s="736"/>
      <c r="DF24" s="736"/>
      <c r="DG24" s="736"/>
      <c r="DH24" s="736"/>
      <c r="DI24" s="736"/>
      <c r="DJ24" s="736"/>
      <c r="DK24" s="779"/>
      <c r="DL24" s="778">
        <v>3675557</v>
      </c>
      <c r="DM24" s="736"/>
      <c r="DN24" s="736"/>
      <c r="DO24" s="736"/>
      <c r="DP24" s="736"/>
      <c r="DQ24" s="736"/>
      <c r="DR24" s="736"/>
      <c r="DS24" s="736"/>
      <c r="DT24" s="736"/>
      <c r="DU24" s="736"/>
      <c r="DV24" s="779"/>
      <c r="DW24" s="780">
        <v>47.6</v>
      </c>
      <c r="DX24" s="751"/>
      <c r="DY24" s="751"/>
      <c r="DZ24" s="751"/>
      <c r="EA24" s="751"/>
      <c r="EB24" s="751"/>
      <c r="EC24" s="781"/>
    </row>
    <row r="25" spans="2:133" ht="11.25" customHeight="1" x14ac:dyDescent="0.2">
      <c r="B25" s="677" t="s">
        <v>290</v>
      </c>
      <c r="C25" s="678"/>
      <c r="D25" s="678"/>
      <c r="E25" s="678"/>
      <c r="F25" s="678"/>
      <c r="G25" s="678"/>
      <c r="H25" s="678"/>
      <c r="I25" s="678"/>
      <c r="J25" s="678"/>
      <c r="K25" s="678"/>
      <c r="L25" s="678"/>
      <c r="M25" s="678"/>
      <c r="N25" s="678"/>
      <c r="O25" s="678"/>
      <c r="P25" s="678"/>
      <c r="Q25" s="679"/>
      <c r="R25" s="680" t="s">
        <v>129</v>
      </c>
      <c r="S25" s="681"/>
      <c r="T25" s="681"/>
      <c r="U25" s="681"/>
      <c r="V25" s="681"/>
      <c r="W25" s="681"/>
      <c r="X25" s="681"/>
      <c r="Y25" s="682"/>
      <c r="Z25" s="713" t="s">
        <v>129</v>
      </c>
      <c r="AA25" s="713"/>
      <c r="AB25" s="713"/>
      <c r="AC25" s="713"/>
      <c r="AD25" s="714" t="s">
        <v>129</v>
      </c>
      <c r="AE25" s="714"/>
      <c r="AF25" s="714"/>
      <c r="AG25" s="714"/>
      <c r="AH25" s="714"/>
      <c r="AI25" s="714"/>
      <c r="AJ25" s="714"/>
      <c r="AK25" s="714"/>
      <c r="AL25" s="683" t="s">
        <v>129</v>
      </c>
      <c r="AM25" s="684"/>
      <c r="AN25" s="684"/>
      <c r="AO25" s="715"/>
      <c r="AP25" s="774" t="s">
        <v>291</v>
      </c>
      <c r="AQ25" s="782"/>
      <c r="AR25" s="782"/>
      <c r="AS25" s="782"/>
      <c r="AT25" s="782"/>
      <c r="AU25" s="782"/>
      <c r="AV25" s="782"/>
      <c r="AW25" s="782"/>
      <c r="AX25" s="782"/>
      <c r="AY25" s="782"/>
      <c r="AZ25" s="782"/>
      <c r="BA25" s="782"/>
      <c r="BB25" s="782"/>
      <c r="BC25" s="782"/>
      <c r="BD25" s="782"/>
      <c r="BE25" s="782"/>
      <c r="BF25" s="776"/>
      <c r="BG25" s="680" t="s">
        <v>129</v>
      </c>
      <c r="BH25" s="681"/>
      <c r="BI25" s="681"/>
      <c r="BJ25" s="681"/>
      <c r="BK25" s="681"/>
      <c r="BL25" s="681"/>
      <c r="BM25" s="681"/>
      <c r="BN25" s="682"/>
      <c r="BO25" s="713" t="s">
        <v>129</v>
      </c>
      <c r="BP25" s="713"/>
      <c r="BQ25" s="713"/>
      <c r="BR25" s="713"/>
      <c r="BS25" s="686" t="s">
        <v>129</v>
      </c>
      <c r="BT25" s="681"/>
      <c r="BU25" s="681"/>
      <c r="BV25" s="681"/>
      <c r="BW25" s="681"/>
      <c r="BX25" s="681"/>
      <c r="BY25" s="681"/>
      <c r="BZ25" s="681"/>
      <c r="CA25" s="681"/>
      <c r="CB25" s="727"/>
      <c r="CD25" s="719" t="s">
        <v>292</v>
      </c>
      <c r="CE25" s="720"/>
      <c r="CF25" s="720"/>
      <c r="CG25" s="720"/>
      <c r="CH25" s="720"/>
      <c r="CI25" s="720"/>
      <c r="CJ25" s="720"/>
      <c r="CK25" s="720"/>
      <c r="CL25" s="720"/>
      <c r="CM25" s="720"/>
      <c r="CN25" s="720"/>
      <c r="CO25" s="720"/>
      <c r="CP25" s="720"/>
      <c r="CQ25" s="721"/>
      <c r="CR25" s="680">
        <v>1993437</v>
      </c>
      <c r="CS25" s="699"/>
      <c r="CT25" s="699"/>
      <c r="CU25" s="699"/>
      <c r="CV25" s="699"/>
      <c r="CW25" s="699"/>
      <c r="CX25" s="699"/>
      <c r="CY25" s="700"/>
      <c r="CZ25" s="683">
        <v>11.2</v>
      </c>
      <c r="DA25" s="701"/>
      <c r="DB25" s="701"/>
      <c r="DC25" s="702"/>
      <c r="DD25" s="686">
        <v>1866628</v>
      </c>
      <c r="DE25" s="699"/>
      <c r="DF25" s="699"/>
      <c r="DG25" s="699"/>
      <c r="DH25" s="699"/>
      <c r="DI25" s="699"/>
      <c r="DJ25" s="699"/>
      <c r="DK25" s="700"/>
      <c r="DL25" s="686">
        <v>1832340</v>
      </c>
      <c r="DM25" s="699"/>
      <c r="DN25" s="699"/>
      <c r="DO25" s="699"/>
      <c r="DP25" s="699"/>
      <c r="DQ25" s="699"/>
      <c r="DR25" s="699"/>
      <c r="DS25" s="699"/>
      <c r="DT25" s="699"/>
      <c r="DU25" s="699"/>
      <c r="DV25" s="700"/>
      <c r="DW25" s="683">
        <v>23.7</v>
      </c>
      <c r="DX25" s="701"/>
      <c r="DY25" s="701"/>
      <c r="DZ25" s="701"/>
      <c r="EA25" s="701"/>
      <c r="EB25" s="701"/>
      <c r="EC25" s="722"/>
    </row>
    <row r="26" spans="2:133" ht="11.25" customHeight="1" x14ac:dyDescent="0.2">
      <c r="B26" s="677" t="s">
        <v>293</v>
      </c>
      <c r="C26" s="678"/>
      <c r="D26" s="678"/>
      <c r="E26" s="678"/>
      <c r="F26" s="678"/>
      <c r="G26" s="678"/>
      <c r="H26" s="678"/>
      <c r="I26" s="678"/>
      <c r="J26" s="678"/>
      <c r="K26" s="678"/>
      <c r="L26" s="678"/>
      <c r="M26" s="678"/>
      <c r="N26" s="678"/>
      <c r="O26" s="678"/>
      <c r="P26" s="678"/>
      <c r="Q26" s="679"/>
      <c r="R26" s="680">
        <v>8274556</v>
      </c>
      <c r="S26" s="681"/>
      <c r="T26" s="681"/>
      <c r="U26" s="681"/>
      <c r="V26" s="681"/>
      <c r="W26" s="681"/>
      <c r="X26" s="681"/>
      <c r="Y26" s="682"/>
      <c r="Z26" s="713">
        <v>44.7</v>
      </c>
      <c r="AA26" s="713"/>
      <c r="AB26" s="713"/>
      <c r="AC26" s="713"/>
      <c r="AD26" s="714">
        <v>7434693</v>
      </c>
      <c r="AE26" s="714"/>
      <c r="AF26" s="714"/>
      <c r="AG26" s="714"/>
      <c r="AH26" s="714"/>
      <c r="AI26" s="714"/>
      <c r="AJ26" s="714"/>
      <c r="AK26" s="714"/>
      <c r="AL26" s="683">
        <v>99.8</v>
      </c>
      <c r="AM26" s="684"/>
      <c r="AN26" s="684"/>
      <c r="AO26" s="715"/>
      <c r="AP26" s="774" t="s">
        <v>294</v>
      </c>
      <c r="AQ26" s="775"/>
      <c r="AR26" s="775"/>
      <c r="AS26" s="775"/>
      <c r="AT26" s="775"/>
      <c r="AU26" s="775"/>
      <c r="AV26" s="775"/>
      <c r="AW26" s="775"/>
      <c r="AX26" s="775"/>
      <c r="AY26" s="775"/>
      <c r="AZ26" s="775"/>
      <c r="BA26" s="775"/>
      <c r="BB26" s="775"/>
      <c r="BC26" s="775"/>
      <c r="BD26" s="775"/>
      <c r="BE26" s="775"/>
      <c r="BF26" s="776"/>
      <c r="BG26" s="680" t="s">
        <v>129</v>
      </c>
      <c r="BH26" s="681"/>
      <c r="BI26" s="681"/>
      <c r="BJ26" s="681"/>
      <c r="BK26" s="681"/>
      <c r="BL26" s="681"/>
      <c r="BM26" s="681"/>
      <c r="BN26" s="682"/>
      <c r="BO26" s="713" t="s">
        <v>129</v>
      </c>
      <c r="BP26" s="713"/>
      <c r="BQ26" s="713"/>
      <c r="BR26" s="713"/>
      <c r="BS26" s="686" t="s">
        <v>129</v>
      </c>
      <c r="BT26" s="681"/>
      <c r="BU26" s="681"/>
      <c r="BV26" s="681"/>
      <c r="BW26" s="681"/>
      <c r="BX26" s="681"/>
      <c r="BY26" s="681"/>
      <c r="BZ26" s="681"/>
      <c r="CA26" s="681"/>
      <c r="CB26" s="727"/>
      <c r="CD26" s="719" t="s">
        <v>295</v>
      </c>
      <c r="CE26" s="720"/>
      <c r="CF26" s="720"/>
      <c r="CG26" s="720"/>
      <c r="CH26" s="720"/>
      <c r="CI26" s="720"/>
      <c r="CJ26" s="720"/>
      <c r="CK26" s="720"/>
      <c r="CL26" s="720"/>
      <c r="CM26" s="720"/>
      <c r="CN26" s="720"/>
      <c r="CO26" s="720"/>
      <c r="CP26" s="720"/>
      <c r="CQ26" s="721"/>
      <c r="CR26" s="680">
        <v>1254955</v>
      </c>
      <c r="CS26" s="681"/>
      <c r="CT26" s="681"/>
      <c r="CU26" s="681"/>
      <c r="CV26" s="681"/>
      <c r="CW26" s="681"/>
      <c r="CX26" s="681"/>
      <c r="CY26" s="682"/>
      <c r="CZ26" s="683">
        <v>7</v>
      </c>
      <c r="DA26" s="701"/>
      <c r="DB26" s="701"/>
      <c r="DC26" s="702"/>
      <c r="DD26" s="686">
        <v>1160604</v>
      </c>
      <c r="DE26" s="681"/>
      <c r="DF26" s="681"/>
      <c r="DG26" s="681"/>
      <c r="DH26" s="681"/>
      <c r="DI26" s="681"/>
      <c r="DJ26" s="681"/>
      <c r="DK26" s="682"/>
      <c r="DL26" s="686" t="s">
        <v>129</v>
      </c>
      <c r="DM26" s="681"/>
      <c r="DN26" s="681"/>
      <c r="DO26" s="681"/>
      <c r="DP26" s="681"/>
      <c r="DQ26" s="681"/>
      <c r="DR26" s="681"/>
      <c r="DS26" s="681"/>
      <c r="DT26" s="681"/>
      <c r="DU26" s="681"/>
      <c r="DV26" s="682"/>
      <c r="DW26" s="683" t="s">
        <v>129</v>
      </c>
      <c r="DX26" s="701"/>
      <c r="DY26" s="701"/>
      <c r="DZ26" s="701"/>
      <c r="EA26" s="701"/>
      <c r="EB26" s="701"/>
      <c r="EC26" s="722"/>
    </row>
    <row r="27" spans="2:133" ht="11.25" customHeight="1" x14ac:dyDescent="0.2">
      <c r="B27" s="677" t="s">
        <v>296</v>
      </c>
      <c r="C27" s="678"/>
      <c r="D27" s="678"/>
      <c r="E27" s="678"/>
      <c r="F27" s="678"/>
      <c r="G27" s="678"/>
      <c r="H27" s="678"/>
      <c r="I27" s="678"/>
      <c r="J27" s="678"/>
      <c r="K27" s="678"/>
      <c r="L27" s="678"/>
      <c r="M27" s="678"/>
      <c r="N27" s="678"/>
      <c r="O27" s="678"/>
      <c r="P27" s="678"/>
      <c r="Q27" s="679"/>
      <c r="R27" s="680">
        <v>1553</v>
      </c>
      <c r="S27" s="681"/>
      <c r="T27" s="681"/>
      <c r="U27" s="681"/>
      <c r="V27" s="681"/>
      <c r="W27" s="681"/>
      <c r="X27" s="681"/>
      <c r="Y27" s="682"/>
      <c r="Z27" s="713">
        <v>0</v>
      </c>
      <c r="AA27" s="713"/>
      <c r="AB27" s="713"/>
      <c r="AC27" s="713"/>
      <c r="AD27" s="714">
        <v>1553</v>
      </c>
      <c r="AE27" s="714"/>
      <c r="AF27" s="714"/>
      <c r="AG27" s="714"/>
      <c r="AH27" s="714"/>
      <c r="AI27" s="714"/>
      <c r="AJ27" s="714"/>
      <c r="AK27" s="714"/>
      <c r="AL27" s="683">
        <v>0</v>
      </c>
      <c r="AM27" s="684"/>
      <c r="AN27" s="684"/>
      <c r="AO27" s="715"/>
      <c r="AP27" s="677" t="s">
        <v>297</v>
      </c>
      <c r="AQ27" s="678"/>
      <c r="AR27" s="678"/>
      <c r="AS27" s="678"/>
      <c r="AT27" s="678"/>
      <c r="AU27" s="678"/>
      <c r="AV27" s="678"/>
      <c r="AW27" s="678"/>
      <c r="AX27" s="678"/>
      <c r="AY27" s="678"/>
      <c r="AZ27" s="678"/>
      <c r="BA27" s="678"/>
      <c r="BB27" s="678"/>
      <c r="BC27" s="678"/>
      <c r="BD27" s="678"/>
      <c r="BE27" s="678"/>
      <c r="BF27" s="679"/>
      <c r="BG27" s="680">
        <v>2286713</v>
      </c>
      <c r="BH27" s="681"/>
      <c r="BI27" s="681"/>
      <c r="BJ27" s="681"/>
      <c r="BK27" s="681"/>
      <c r="BL27" s="681"/>
      <c r="BM27" s="681"/>
      <c r="BN27" s="682"/>
      <c r="BO27" s="713">
        <v>100</v>
      </c>
      <c r="BP27" s="713"/>
      <c r="BQ27" s="713"/>
      <c r="BR27" s="713"/>
      <c r="BS27" s="686">
        <v>34242</v>
      </c>
      <c r="BT27" s="681"/>
      <c r="BU27" s="681"/>
      <c r="BV27" s="681"/>
      <c r="BW27" s="681"/>
      <c r="BX27" s="681"/>
      <c r="BY27" s="681"/>
      <c r="BZ27" s="681"/>
      <c r="CA27" s="681"/>
      <c r="CB27" s="727"/>
      <c r="CD27" s="719" t="s">
        <v>298</v>
      </c>
      <c r="CE27" s="720"/>
      <c r="CF27" s="720"/>
      <c r="CG27" s="720"/>
      <c r="CH27" s="720"/>
      <c r="CI27" s="720"/>
      <c r="CJ27" s="720"/>
      <c r="CK27" s="720"/>
      <c r="CL27" s="720"/>
      <c r="CM27" s="720"/>
      <c r="CN27" s="720"/>
      <c r="CO27" s="720"/>
      <c r="CP27" s="720"/>
      <c r="CQ27" s="721"/>
      <c r="CR27" s="680">
        <v>2038587</v>
      </c>
      <c r="CS27" s="699"/>
      <c r="CT27" s="699"/>
      <c r="CU27" s="699"/>
      <c r="CV27" s="699"/>
      <c r="CW27" s="699"/>
      <c r="CX27" s="699"/>
      <c r="CY27" s="700"/>
      <c r="CZ27" s="683">
        <v>11.4</v>
      </c>
      <c r="DA27" s="701"/>
      <c r="DB27" s="701"/>
      <c r="DC27" s="702"/>
      <c r="DD27" s="686">
        <v>858622</v>
      </c>
      <c r="DE27" s="699"/>
      <c r="DF27" s="699"/>
      <c r="DG27" s="699"/>
      <c r="DH27" s="699"/>
      <c r="DI27" s="699"/>
      <c r="DJ27" s="699"/>
      <c r="DK27" s="700"/>
      <c r="DL27" s="686">
        <v>697969</v>
      </c>
      <c r="DM27" s="699"/>
      <c r="DN27" s="699"/>
      <c r="DO27" s="699"/>
      <c r="DP27" s="699"/>
      <c r="DQ27" s="699"/>
      <c r="DR27" s="699"/>
      <c r="DS27" s="699"/>
      <c r="DT27" s="699"/>
      <c r="DU27" s="699"/>
      <c r="DV27" s="700"/>
      <c r="DW27" s="683">
        <v>9</v>
      </c>
      <c r="DX27" s="701"/>
      <c r="DY27" s="701"/>
      <c r="DZ27" s="701"/>
      <c r="EA27" s="701"/>
      <c r="EB27" s="701"/>
      <c r="EC27" s="722"/>
    </row>
    <row r="28" spans="2:133" ht="11.25" customHeight="1" x14ac:dyDescent="0.2">
      <c r="B28" s="677" t="s">
        <v>299</v>
      </c>
      <c r="C28" s="678"/>
      <c r="D28" s="678"/>
      <c r="E28" s="678"/>
      <c r="F28" s="678"/>
      <c r="G28" s="678"/>
      <c r="H28" s="678"/>
      <c r="I28" s="678"/>
      <c r="J28" s="678"/>
      <c r="K28" s="678"/>
      <c r="L28" s="678"/>
      <c r="M28" s="678"/>
      <c r="N28" s="678"/>
      <c r="O28" s="678"/>
      <c r="P28" s="678"/>
      <c r="Q28" s="679"/>
      <c r="R28" s="680">
        <v>49406</v>
      </c>
      <c r="S28" s="681"/>
      <c r="T28" s="681"/>
      <c r="U28" s="681"/>
      <c r="V28" s="681"/>
      <c r="W28" s="681"/>
      <c r="X28" s="681"/>
      <c r="Y28" s="682"/>
      <c r="Z28" s="713">
        <v>0.3</v>
      </c>
      <c r="AA28" s="713"/>
      <c r="AB28" s="713"/>
      <c r="AC28" s="713"/>
      <c r="AD28" s="714" t="s">
        <v>129</v>
      </c>
      <c r="AE28" s="714"/>
      <c r="AF28" s="714"/>
      <c r="AG28" s="714"/>
      <c r="AH28" s="714"/>
      <c r="AI28" s="714"/>
      <c r="AJ28" s="714"/>
      <c r="AK28" s="714"/>
      <c r="AL28" s="683" t="s">
        <v>129</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300</v>
      </c>
      <c r="CE28" s="720"/>
      <c r="CF28" s="720"/>
      <c r="CG28" s="720"/>
      <c r="CH28" s="720"/>
      <c r="CI28" s="720"/>
      <c r="CJ28" s="720"/>
      <c r="CK28" s="720"/>
      <c r="CL28" s="720"/>
      <c r="CM28" s="720"/>
      <c r="CN28" s="720"/>
      <c r="CO28" s="720"/>
      <c r="CP28" s="720"/>
      <c r="CQ28" s="721"/>
      <c r="CR28" s="680">
        <v>1145248</v>
      </c>
      <c r="CS28" s="681"/>
      <c r="CT28" s="681"/>
      <c r="CU28" s="681"/>
      <c r="CV28" s="681"/>
      <c r="CW28" s="681"/>
      <c r="CX28" s="681"/>
      <c r="CY28" s="682"/>
      <c r="CZ28" s="683">
        <v>6.4</v>
      </c>
      <c r="DA28" s="701"/>
      <c r="DB28" s="701"/>
      <c r="DC28" s="702"/>
      <c r="DD28" s="686">
        <v>1145248</v>
      </c>
      <c r="DE28" s="681"/>
      <c r="DF28" s="681"/>
      <c r="DG28" s="681"/>
      <c r="DH28" s="681"/>
      <c r="DI28" s="681"/>
      <c r="DJ28" s="681"/>
      <c r="DK28" s="682"/>
      <c r="DL28" s="686">
        <v>1145248</v>
      </c>
      <c r="DM28" s="681"/>
      <c r="DN28" s="681"/>
      <c r="DO28" s="681"/>
      <c r="DP28" s="681"/>
      <c r="DQ28" s="681"/>
      <c r="DR28" s="681"/>
      <c r="DS28" s="681"/>
      <c r="DT28" s="681"/>
      <c r="DU28" s="681"/>
      <c r="DV28" s="682"/>
      <c r="DW28" s="683">
        <v>14.8</v>
      </c>
      <c r="DX28" s="701"/>
      <c r="DY28" s="701"/>
      <c r="DZ28" s="701"/>
      <c r="EA28" s="701"/>
      <c r="EB28" s="701"/>
      <c r="EC28" s="722"/>
    </row>
    <row r="29" spans="2:133" ht="11.25" customHeight="1" x14ac:dyDescent="0.2">
      <c r="B29" s="677" t="s">
        <v>301</v>
      </c>
      <c r="C29" s="678"/>
      <c r="D29" s="678"/>
      <c r="E29" s="678"/>
      <c r="F29" s="678"/>
      <c r="G29" s="678"/>
      <c r="H29" s="678"/>
      <c r="I29" s="678"/>
      <c r="J29" s="678"/>
      <c r="K29" s="678"/>
      <c r="L29" s="678"/>
      <c r="M29" s="678"/>
      <c r="N29" s="678"/>
      <c r="O29" s="678"/>
      <c r="P29" s="678"/>
      <c r="Q29" s="679"/>
      <c r="R29" s="680">
        <v>104580</v>
      </c>
      <c r="S29" s="681"/>
      <c r="T29" s="681"/>
      <c r="U29" s="681"/>
      <c r="V29" s="681"/>
      <c r="W29" s="681"/>
      <c r="X29" s="681"/>
      <c r="Y29" s="682"/>
      <c r="Z29" s="713">
        <v>0.6</v>
      </c>
      <c r="AA29" s="713"/>
      <c r="AB29" s="713"/>
      <c r="AC29" s="713"/>
      <c r="AD29" s="714">
        <v>6674</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302</v>
      </c>
      <c r="CE29" s="766"/>
      <c r="CF29" s="719" t="s">
        <v>70</v>
      </c>
      <c r="CG29" s="720"/>
      <c r="CH29" s="720"/>
      <c r="CI29" s="720"/>
      <c r="CJ29" s="720"/>
      <c r="CK29" s="720"/>
      <c r="CL29" s="720"/>
      <c r="CM29" s="720"/>
      <c r="CN29" s="720"/>
      <c r="CO29" s="720"/>
      <c r="CP29" s="720"/>
      <c r="CQ29" s="721"/>
      <c r="CR29" s="680">
        <v>1145248</v>
      </c>
      <c r="CS29" s="699"/>
      <c r="CT29" s="699"/>
      <c r="CU29" s="699"/>
      <c r="CV29" s="699"/>
      <c r="CW29" s="699"/>
      <c r="CX29" s="699"/>
      <c r="CY29" s="700"/>
      <c r="CZ29" s="683">
        <v>6.4</v>
      </c>
      <c r="DA29" s="701"/>
      <c r="DB29" s="701"/>
      <c r="DC29" s="702"/>
      <c r="DD29" s="686">
        <v>1145248</v>
      </c>
      <c r="DE29" s="699"/>
      <c r="DF29" s="699"/>
      <c r="DG29" s="699"/>
      <c r="DH29" s="699"/>
      <c r="DI29" s="699"/>
      <c r="DJ29" s="699"/>
      <c r="DK29" s="700"/>
      <c r="DL29" s="686">
        <v>1145248</v>
      </c>
      <c r="DM29" s="699"/>
      <c r="DN29" s="699"/>
      <c r="DO29" s="699"/>
      <c r="DP29" s="699"/>
      <c r="DQ29" s="699"/>
      <c r="DR29" s="699"/>
      <c r="DS29" s="699"/>
      <c r="DT29" s="699"/>
      <c r="DU29" s="699"/>
      <c r="DV29" s="700"/>
      <c r="DW29" s="683">
        <v>14.8</v>
      </c>
      <c r="DX29" s="701"/>
      <c r="DY29" s="701"/>
      <c r="DZ29" s="701"/>
      <c r="EA29" s="701"/>
      <c r="EB29" s="701"/>
      <c r="EC29" s="722"/>
    </row>
    <row r="30" spans="2:133" ht="11.25" customHeight="1" x14ac:dyDescent="0.2">
      <c r="B30" s="677" t="s">
        <v>303</v>
      </c>
      <c r="C30" s="678"/>
      <c r="D30" s="678"/>
      <c r="E30" s="678"/>
      <c r="F30" s="678"/>
      <c r="G30" s="678"/>
      <c r="H30" s="678"/>
      <c r="I30" s="678"/>
      <c r="J30" s="678"/>
      <c r="K30" s="678"/>
      <c r="L30" s="678"/>
      <c r="M30" s="678"/>
      <c r="N30" s="678"/>
      <c r="O30" s="678"/>
      <c r="P30" s="678"/>
      <c r="Q30" s="679"/>
      <c r="R30" s="680">
        <v>12464</v>
      </c>
      <c r="S30" s="681"/>
      <c r="T30" s="681"/>
      <c r="U30" s="681"/>
      <c r="V30" s="681"/>
      <c r="W30" s="681"/>
      <c r="X30" s="681"/>
      <c r="Y30" s="682"/>
      <c r="Z30" s="713">
        <v>0.1</v>
      </c>
      <c r="AA30" s="713"/>
      <c r="AB30" s="713"/>
      <c r="AC30" s="713"/>
      <c r="AD30" s="714" t="s">
        <v>129</v>
      </c>
      <c r="AE30" s="714"/>
      <c r="AF30" s="714"/>
      <c r="AG30" s="714"/>
      <c r="AH30" s="714"/>
      <c r="AI30" s="714"/>
      <c r="AJ30" s="714"/>
      <c r="AK30" s="714"/>
      <c r="AL30" s="683" t="s">
        <v>129</v>
      </c>
      <c r="AM30" s="684"/>
      <c r="AN30" s="684"/>
      <c r="AO30" s="715"/>
      <c r="AP30" s="741" t="s">
        <v>221</v>
      </c>
      <c r="AQ30" s="742"/>
      <c r="AR30" s="742"/>
      <c r="AS30" s="742"/>
      <c r="AT30" s="742"/>
      <c r="AU30" s="742"/>
      <c r="AV30" s="742"/>
      <c r="AW30" s="742"/>
      <c r="AX30" s="742"/>
      <c r="AY30" s="742"/>
      <c r="AZ30" s="742"/>
      <c r="BA30" s="742"/>
      <c r="BB30" s="742"/>
      <c r="BC30" s="742"/>
      <c r="BD30" s="742"/>
      <c r="BE30" s="742"/>
      <c r="BF30" s="743"/>
      <c r="BG30" s="741" t="s">
        <v>304</v>
      </c>
      <c r="BH30" s="754"/>
      <c r="BI30" s="754"/>
      <c r="BJ30" s="754"/>
      <c r="BK30" s="754"/>
      <c r="BL30" s="754"/>
      <c r="BM30" s="754"/>
      <c r="BN30" s="754"/>
      <c r="BO30" s="754"/>
      <c r="BP30" s="754"/>
      <c r="BQ30" s="755"/>
      <c r="BR30" s="741" t="s">
        <v>305</v>
      </c>
      <c r="BS30" s="754"/>
      <c r="BT30" s="754"/>
      <c r="BU30" s="754"/>
      <c r="BV30" s="754"/>
      <c r="BW30" s="754"/>
      <c r="BX30" s="754"/>
      <c r="BY30" s="754"/>
      <c r="BZ30" s="754"/>
      <c r="CA30" s="754"/>
      <c r="CB30" s="755"/>
      <c r="CD30" s="767"/>
      <c r="CE30" s="768"/>
      <c r="CF30" s="719" t="s">
        <v>306</v>
      </c>
      <c r="CG30" s="720"/>
      <c r="CH30" s="720"/>
      <c r="CI30" s="720"/>
      <c r="CJ30" s="720"/>
      <c r="CK30" s="720"/>
      <c r="CL30" s="720"/>
      <c r="CM30" s="720"/>
      <c r="CN30" s="720"/>
      <c r="CO30" s="720"/>
      <c r="CP30" s="720"/>
      <c r="CQ30" s="721"/>
      <c r="CR30" s="680">
        <v>1102326</v>
      </c>
      <c r="CS30" s="681"/>
      <c r="CT30" s="681"/>
      <c r="CU30" s="681"/>
      <c r="CV30" s="681"/>
      <c r="CW30" s="681"/>
      <c r="CX30" s="681"/>
      <c r="CY30" s="682"/>
      <c r="CZ30" s="683">
        <v>6.2</v>
      </c>
      <c r="DA30" s="701"/>
      <c r="DB30" s="701"/>
      <c r="DC30" s="702"/>
      <c r="DD30" s="686">
        <v>1102326</v>
      </c>
      <c r="DE30" s="681"/>
      <c r="DF30" s="681"/>
      <c r="DG30" s="681"/>
      <c r="DH30" s="681"/>
      <c r="DI30" s="681"/>
      <c r="DJ30" s="681"/>
      <c r="DK30" s="682"/>
      <c r="DL30" s="686">
        <v>1102326</v>
      </c>
      <c r="DM30" s="681"/>
      <c r="DN30" s="681"/>
      <c r="DO30" s="681"/>
      <c r="DP30" s="681"/>
      <c r="DQ30" s="681"/>
      <c r="DR30" s="681"/>
      <c r="DS30" s="681"/>
      <c r="DT30" s="681"/>
      <c r="DU30" s="681"/>
      <c r="DV30" s="682"/>
      <c r="DW30" s="683">
        <v>14.3</v>
      </c>
      <c r="DX30" s="701"/>
      <c r="DY30" s="701"/>
      <c r="DZ30" s="701"/>
      <c r="EA30" s="701"/>
      <c r="EB30" s="701"/>
      <c r="EC30" s="722"/>
    </row>
    <row r="31" spans="2:133" ht="11.25" customHeight="1" x14ac:dyDescent="0.2">
      <c r="B31" s="677" t="s">
        <v>307</v>
      </c>
      <c r="C31" s="678"/>
      <c r="D31" s="678"/>
      <c r="E31" s="678"/>
      <c r="F31" s="678"/>
      <c r="G31" s="678"/>
      <c r="H31" s="678"/>
      <c r="I31" s="678"/>
      <c r="J31" s="678"/>
      <c r="K31" s="678"/>
      <c r="L31" s="678"/>
      <c r="M31" s="678"/>
      <c r="N31" s="678"/>
      <c r="O31" s="678"/>
      <c r="P31" s="678"/>
      <c r="Q31" s="679"/>
      <c r="R31" s="680">
        <v>4125427</v>
      </c>
      <c r="S31" s="681"/>
      <c r="T31" s="681"/>
      <c r="U31" s="681"/>
      <c r="V31" s="681"/>
      <c r="W31" s="681"/>
      <c r="X31" s="681"/>
      <c r="Y31" s="682"/>
      <c r="Z31" s="713">
        <v>22.3</v>
      </c>
      <c r="AA31" s="713"/>
      <c r="AB31" s="713"/>
      <c r="AC31" s="713"/>
      <c r="AD31" s="714" t="s">
        <v>129</v>
      </c>
      <c r="AE31" s="714"/>
      <c r="AF31" s="714"/>
      <c r="AG31" s="714"/>
      <c r="AH31" s="714"/>
      <c r="AI31" s="714"/>
      <c r="AJ31" s="714"/>
      <c r="AK31" s="714"/>
      <c r="AL31" s="683" t="s">
        <v>129</v>
      </c>
      <c r="AM31" s="684"/>
      <c r="AN31" s="684"/>
      <c r="AO31" s="715"/>
      <c r="AP31" s="756" t="s">
        <v>308</v>
      </c>
      <c r="AQ31" s="757"/>
      <c r="AR31" s="757"/>
      <c r="AS31" s="757"/>
      <c r="AT31" s="762" t="s">
        <v>309</v>
      </c>
      <c r="AU31" s="231"/>
      <c r="AV31" s="231"/>
      <c r="AW31" s="231"/>
      <c r="AX31" s="746" t="s">
        <v>187</v>
      </c>
      <c r="AY31" s="747"/>
      <c r="AZ31" s="747"/>
      <c r="BA31" s="747"/>
      <c r="BB31" s="747"/>
      <c r="BC31" s="747"/>
      <c r="BD31" s="747"/>
      <c r="BE31" s="747"/>
      <c r="BF31" s="748"/>
      <c r="BG31" s="749">
        <v>99.1</v>
      </c>
      <c r="BH31" s="750"/>
      <c r="BI31" s="750"/>
      <c r="BJ31" s="750"/>
      <c r="BK31" s="750"/>
      <c r="BL31" s="750"/>
      <c r="BM31" s="751">
        <v>93.3</v>
      </c>
      <c r="BN31" s="750"/>
      <c r="BO31" s="750"/>
      <c r="BP31" s="750"/>
      <c r="BQ31" s="752"/>
      <c r="BR31" s="749">
        <v>98.9</v>
      </c>
      <c r="BS31" s="750"/>
      <c r="BT31" s="750"/>
      <c r="BU31" s="750"/>
      <c r="BV31" s="750"/>
      <c r="BW31" s="750"/>
      <c r="BX31" s="751">
        <v>93.2</v>
      </c>
      <c r="BY31" s="750"/>
      <c r="BZ31" s="750"/>
      <c r="CA31" s="750"/>
      <c r="CB31" s="752"/>
      <c r="CD31" s="767"/>
      <c r="CE31" s="768"/>
      <c r="CF31" s="719" t="s">
        <v>310</v>
      </c>
      <c r="CG31" s="720"/>
      <c r="CH31" s="720"/>
      <c r="CI31" s="720"/>
      <c r="CJ31" s="720"/>
      <c r="CK31" s="720"/>
      <c r="CL31" s="720"/>
      <c r="CM31" s="720"/>
      <c r="CN31" s="720"/>
      <c r="CO31" s="720"/>
      <c r="CP31" s="720"/>
      <c r="CQ31" s="721"/>
      <c r="CR31" s="680">
        <v>42922</v>
      </c>
      <c r="CS31" s="699"/>
      <c r="CT31" s="699"/>
      <c r="CU31" s="699"/>
      <c r="CV31" s="699"/>
      <c r="CW31" s="699"/>
      <c r="CX31" s="699"/>
      <c r="CY31" s="700"/>
      <c r="CZ31" s="683">
        <v>0.2</v>
      </c>
      <c r="DA31" s="701"/>
      <c r="DB31" s="701"/>
      <c r="DC31" s="702"/>
      <c r="DD31" s="686">
        <v>42922</v>
      </c>
      <c r="DE31" s="699"/>
      <c r="DF31" s="699"/>
      <c r="DG31" s="699"/>
      <c r="DH31" s="699"/>
      <c r="DI31" s="699"/>
      <c r="DJ31" s="699"/>
      <c r="DK31" s="700"/>
      <c r="DL31" s="686">
        <v>42922</v>
      </c>
      <c r="DM31" s="699"/>
      <c r="DN31" s="699"/>
      <c r="DO31" s="699"/>
      <c r="DP31" s="699"/>
      <c r="DQ31" s="699"/>
      <c r="DR31" s="699"/>
      <c r="DS31" s="699"/>
      <c r="DT31" s="699"/>
      <c r="DU31" s="699"/>
      <c r="DV31" s="700"/>
      <c r="DW31" s="683">
        <v>0.6</v>
      </c>
      <c r="DX31" s="701"/>
      <c r="DY31" s="701"/>
      <c r="DZ31" s="701"/>
      <c r="EA31" s="701"/>
      <c r="EB31" s="701"/>
      <c r="EC31" s="722"/>
    </row>
    <row r="32" spans="2:133" ht="11.25" customHeight="1" x14ac:dyDescent="0.2">
      <c r="B32" s="771" t="s">
        <v>311</v>
      </c>
      <c r="C32" s="772"/>
      <c r="D32" s="772"/>
      <c r="E32" s="772"/>
      <c r="F32" s="772"/>
      <c r="G32" s="772"/>
      <c r="H32" s="772"/>
      <c r="I32" s="772"/>
      <c r="J32" s="772"/>
      <c r="K32" s="772"/>
      <c r="L32" s="772"/>
      <c r="M32" s="772"/>
      <c r="N32" s="772"/>
      <c r="O32" s="772"/>
      <c r="P32" s="772"/>
      <c r="Q32" s="773"/>
      <c r="R32" s="680" t="s">
        <v>129</v>
      </c>
      <c r="S32" s="681"/>
      <c r="T32" s="681"/>
      <c r="U32" s="681"/>
      <c r="V32" s="681"/>
      <c r="W32" s="681"/>
      <c r="X32" s="681"/>
      <c r="Y32" s="682"/>
      <c r="Z32" s="713" t="s">
        <v>129</v>
      </c>
      <c r="AA32" s="713"/>
      <c r="AB32" s="713"/>
      <c r="AC32" s="713"/>
      <c r="AD32" s="714" t="s">
        <v>129</v>
      </c>
      <c r="AE32" s="714"/>
      <c r="AF32" s="714"/>
      <c r="AG32" s="714"/>
      <c r="AH32" s="714"/>
      <c r="AI32" s="714"/>
      <c r="AJ32" s="714"/>
      <c r="AK32" s="714"/>
      <c r="AL32" s="683" t="s">
        <v>129</v>
      </c>
      <c r="AM32" s="684"/>
      <c r="AN32" s="684"/>
      <c r="AO32" s="715"/>
      <c r="AP32" s="758"/>
      <c r="AQ32" s="759"/>
      <c r="AR32" s="759"/>
      <c r="AS32" s="759"/>
      <c r="AT32" s="763"/>
      <c r="AU32" s="230" t="s">
        <v>312</v>
      </c>
      <c r="AV32" s="230"/>
      <c r="AW32" s="230"/>
      <c r="AX32" s="677" t="s">
        <v>313</v>
      </c>
      <c r="AY32" s="678"/>
      <c r="AZ32" s="678"/>
      <c r="BA32" s="678"/>
      <c r="BB32" s="678"/>
      <c r="BC32" s="678"/>
      <c r="BD32" s="678"/>
      <c r="BE32" s="678"/>
      <c r="BF32" s="679"/>
      <c r="BG32" s="753">
        <v>99.4</v>
      </c>
      <c r="BH32" s="699"/>
      <c r="BI32" s="699"/>
      <c r="BJ32" s="699"/>
      <c r="BK32" s="699"/>
      <c r="BL32" s="699"/>
      <c r="BM32" s="684">
        <v>97.6</v>
      </c>
      <c r="BN32" s="745"/>
      <c r="BO32" s="745"/>
      <c r="BP32" s="745"/>
      <c r="BQ32" s="726"/>
      <c r="BR32" s="753">
        <v>99.3</v>
      </c>
      <c r="BS32" s="699"/>
      <c r="BT32" s="699"/>
      <c r="BU32" s="699"/>
      <c r="BV32" s="699"/>
      <c r="BW32" s="699"/>
      <c r="BX32" s="684">
        <v>97.5</v>
      </c>
      <c r="BY32" s="745"/>
      <c r="BZ32" s="745"/>
      <c r="CA32" s="745"/>
      <c r="CB32" s="726"/>
      <c r="CD32" s="769"/>
      <c r="CE32" s="770"/>
      <c r="CF32" s="719" t="s">
        <v>314</v>
      </c>
      <c r="CG32" s="720"/>
      <c r="CH32" s="720"/>
      <c r="CI32" s="720"/>
      <c r="CJ32" s="720"/>
      <c r="CK32" s="720"/>
      <c r="CL32" s="720"/>
      <c r="CM32" s="720"/>
      <c r="CN32" s="720"/>
      <c r="CO32" s="720"/>
      <c r="CP32" s="720"/>
      <c r="CQ32" s="721"/>
      <c r="CR32" s="680" t="s">
        <v>129</v>
      </c>
      <c r="CS32" s="681"/>
      <c r="CT32" s="681"/>
      <c r="CU32" s="681"/>
      <c r="CV32" s="681"/>
      <c r="CW32" s="681"/>
      <c r="CX32" s="681"/>
      <c r="CY32" s="682"/>
      <c r="CZ32" s="683" t="s">
        <v>129</v>
      </c>
      <c r="DA32" s="701"/>
      <c r="DB32" s="701"/>
      <c r="DC32" s="702"/>
      <c r="DD32" s="686" t="s">
        <v>129</v>
      </c>
      <c r="DE32" s="681"/>
      <c r="DF32" s="681"/>
      <c r="DG32" s="681"/>
      <c r="DH32" s="681"/>
      <c r="DI32" s="681"/>
      <c r="DJ32" s="681"/>
      <c r="DK32" s="682"/>
      <c r="DL32" s="686" t="s">
        <v>129</v>
      </c>
      <c r="DM32" s="681"/>
      <c r="DN32" s="681"/>
      <c r="DO32" s="681"/>
      <c r="DP32" s="681"/>
      <c r="DQ32" s="681"/>
      <c r="DR32" s="681"/>
      <c r="DS32" s="681"/>
      <c r="DT32" s="681"/>
      <c r="DU32" s="681"/>
      <c r="DV32" s="682"/>
      <c r="DW32" s="683" t="s">
        <v>129</v>
      </c>
      <c r="DX32" s="701"/>
      <c r="DY32" s="701"/>
      <c r="DZ32" s="701"/>
      <c r="EA32" s="701"/>
      <c r="EB32" s="701"/>
      <c r="EC32" s="722"/>
    </row>
    <row r="33" spans="2:133" ht="11.25" customHeight="1" x14ac:dyDescent="0.2">
      <c r="B33" s="677" t="s">
        <v>315</v>
      </c>
      <c r="C33" s="678"/>
      <c r="D33" s="678"/>
      <c r="E33" s="678"/>
      <c r="F33" s="678"/>
      <c r="G33" s="678"/>
      <c r="H33" s="678"/>
      <c r="I33" s="678"/>
      <c r="J33" s="678"/>
      <c r="K33" s="678"/>
      <c r="L33" s="678"/>
      <c r="M33" s="678"/>
      <c r="N33" s="678"/>
      <c r="O33" s="678"/>
      <c r="P33" s="678"/>
      <c r="Q33" s="679"/>
      <c r="R33" s="680">
        <v>1073172</v>
      </c>
      <c r="S33" s="681"/>
      <c r="T33" s="681"/>
      <c r="U33" s="681"/>
      <c r="V33" s="681"/>
      <c r="W33" s="681"/>
      <c r="X33" s="681"/>
      <c r="Y33" s="682"/>
      <c r="Z33" s="713">
        <v>5.8</v>
      </c>
      <c r="AA33" s="713"/>
      <c r="AB33" s="713"/>
      <c r="AC33" s="713"/>
      <c r="AD33" s="714" t="s">
        <v>129</v>
      </c>
      <c r="AE33" s="714"/>
      <c r="AF33" s="714"/>
      <c r="AG33" s="714"/>
      <c r="AH33" s="714"/>
      <c r="AI33" s="714"/>
      <c r="AJ33" s="714"/>
      <c r="AK33" s="714"/>
      <c r="AL33" s="683" t="s">
        <v>129</v>
      </c>
      <c r="AM33" s="684"/>
      <c r="AN33" s="684"/>
      <c r="AO33" s="715"/>
      <c r="AP33" s="760"/>
      <c r="AQ33" s="761"/>
      <c r="AR33" s="761"/>
      <c r="AS33" s="761"/>
      <c r="AT33" s="764"/>
      <c r="AU33" s="232"/>
      <c r="AV33" s="232"/>
      <c r="AW33" s="232"/>
      <c r="AX33" s="661" t="s">
        <v>316</v>
      </c>
      <c r="AY33" s="662"/>
      <c r="AZ33" s="662"/>
      <c r="BA33" s="662"/>
      <c r="BB33" s="662"/>
      <c r="BC33" s="662"/>
      <c r="BD33" s="662"/>
      <c r="BE33" s="662"/>
      <c r="BF33" s="663"/>
      <c r="BG33" s="744">
        <v>98.6</v>
      </c>
      <c r="BH33" s="665"/>
      <c r="BI33" s="665"/>
      <c r="BJ33" s="665"/>
      <c r="BK33" s="665"/>
      <c r="BL33" s="665"/>
      <c r="BM33" s="707">
        <v>87.6</v>
      </c>
      <c r="BN33" s="665"/>
      <c r="BO33" s="665"/>
      <c r="BP33" s="665"/>
      <c r="BQ33" s="709"/>
      <c r="BR33" s="744">
        <v>98.3</v>
      </c>
      <c r="BS33" s="665"/>
      <c r="BT33" s="665"/>
      <c r="BU33" s="665"/>
      <c r="BV33" s="665"/>
      <c r="BW33" s="665"/>
      <c r="BX33" s="707">
        <v>87.3</v>
      </c>
      <c r="BY33" s="665"/>
      <c r="BZ33" s="665"/>
      <c r="CA33" s="665"/>
      <c r="CB33" s="709"/>
      <c r="CD33" s="719" t="s">
        <v>317</v>
      </c>
      <c r="CE33" s="720"/>
      <c r="CF33" s="720"/>
      <c r="CG33" s="720"/>
      <c r="CH33" s="720"/>
      <c r="CI33" s="720"/>
      <c r="CJ33" s="720"/>
      <c r="CK33" s="720"/>
      <c r="CL33" s="720"/>
      <c r="CM33" s="720"/>
      <c r="CN33" s="720"/>
      <c r="CO33" s="720"/>
      <c r="CP33" s="720"/>
      <c r="CQ33" s="721"/>
      <c r="CR33" s="680">
        <v>8550894</v>
      </c>
      <c r="CS33" s="699"/>
      <c r="CT33" s="699"/>
      <c r="CU33" s="699"/>
      <c r="CV33" s="699"/>
      <c r="CW33" s="699"/>
      <c r="CX33" s="699"/>
      <c r="CY33" s="700"/>
      <c r="CZ33" s="683">
        <v>47.9</v>
      </c>
      <c r="DA33" s="701"/>
      <c r="DB33" s="701"/>
      <c r="DC33" s="702"/>
      <c r="DD33" s="686">
        <v>5372442</v>
      </c>
      <c r="DE33" s="699"/>
      <c r="DF33" s="699"/>
      <c r="DG33" s="699"/>
      <c r="DH33" s="699"/>
      <c r="DI33" s="699"/>
      <c r="DJ33" s="699"/>
      <c r="DK33" s="700"/>
      <c r="DL33" s="686">
        <v>3859689</v>
      </c>
      <c r="DM33" s="699"/>
      <c r="DN33" s="699"/>
      <c r="DO33" s="699"/>
      <c r="DP33" s="699"/>
      <c r="DQ33" s="699"/>
      <c r="DR33" s="699"/>
      <c r="DS33" s="699"/>
      <c r="DT33" s="699"/>
      <c r="DU33" s="699"/>
      <c r="DV33" s="700"/>
      <c r="DW33" s="683">
        <v>50</v>
      </c>
      <c r="DX33" s="701"/>
      <c r="DY33" s="701"/>
      <c r="DZ33" s="701"/>
      <c r="EA33" s="701"/>
      <c r="EB33" s="701"/>
      <c r="EC33" s="722"/>
    </row>
    <row r="34" spans="2:133" ht="11.25" customHeight="1" x14ac:dyDescent="0.2">
      <c r="B34" s="677" t="s">
        <v>318</v>
      </c>
      <c r="C34" s="678"/>
      <c r="D34" s="678"/>
      <c r="E34" s="678"/>
      <c r="F34" s="678"/>
      <c r="G34" s="678"/>
      <c r="H34" s="678"/>
      <c r="I34" s="678"/>
      <c r="J34" s="678"/>
      <c r="K34" s="678"/>
      <c r="L34" s="678"/>
      <c r="M34" s="678"/>
      <c r="N34" s="678"/>
      <c r="O34" s="678"/>
      <c r="P34" s="678"/>
      <c r="Q34" s="679"/>
      <c r="R34" s="680">
        <v>74469</v>
      </c>
      <c r="S34" s="681"/>
      <c r="T34" s="681"/>
      <c r="U34" s="681"/>
      <c r="V34" s="681"/>
      <c r="W34" s="681"/>
      <c r="X34" s="681"/>
      <c r="Y34" s="682"/>
      <c r="Z34" s="713">
        <v>0.4</v>
      </c>
      <c r="AA34" s="713"/>
      <c r="AB34" s="713"/>
      <c r="AC34" s="713"/>
      <c r="AD34" s="714">
        <v>5101</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319</v>
      </c>
      <c r="CE34" s="720"/>
      <c r="CF34" s="720"/>
      <c r="CG34" s="720"/>
      <c r="CH34" s="720"/>
      <c r="CI34" s="720"/>
      <c r="CJ34" s="720"/>
      <c r="CK34" s="720"/>
      <c r="CL34" s="720"/>
      <c r="CM34" s="720"/>
      <c r="CN34" s="720"/>
      <c r="CO34" s="720"/>
      <c r="CP34" s="720"/>
      <c r="CQ34" s="721"/>
      <c r="CR34" s="680">
        <v>2083541</v>
      </c>
      <c r="CS34" s="681"/>
      <c r="CT34" s="681"/>
      <c r="CU34" s="681"/>
      <c r="CV34" s="681"/>
      <c r="CW34" s="681"/>
      <c r="CX34" s="681"/>
      <c r="CY34" s="682"/>
      <c r="CZ34" s="683">
        <v>11.7</v>
      </c>
      <c r="DA34" s="701"/>
      <c r="DB34" s="701"/>
      <c r="DC34" s="702"/>
      <c r="DD34" s="686">
        <v>1717651</v>
      </c>
      <c r="DE34" s="681"/>
      <c r="DF34" s="681"/>
      <c r="DG34" s="681"/>
      <c r="DH34" s="681"/>
      <c r="DI34" s="681"/>
      <c r="DJ34" s="681"/>
      <c r="DK34" s="682"/>
      <c r="DL34" s="686">
        <v>1351206</v>
      </c>
      <c r="DM34" s="681"/>
      <c r="DN34" s="681"/>
      <c r="DO34" s="681"/>
      <c r="DP34" s="681"/>
      <c r="DQ34" s="681"/>
      <c r="DR34" s="681"/>
      <c r="DS34" s="681"/>
      <c r="DT34" s="681"/>
      <c r="DU34" s="681"/>
      <c r="DV34" s="682"/>
      <c r="DW34" s="683">
        <v>17.5</v>
      </c>
      <c r="DX34" s="701"/>
      <c r="DY34" s="701"/>
      <c r="DZ34" s="701"/>
      <c r="EA34" s="701"/>
      <c r="EB34" s="701"/>
      <c r="EC34" s="722"/>
    </row>
    <row r="35" spans="2:133" ht="11.25" customHeight="1" x14ac:dyDescent="0.2">
      <c r="B35" s="677" t="s">
        <v>320</v>
      </c>
      <c r="C35" s="678"/>
      <c r="D35" s="678"/>
      <c r="E35" s="678"/>
      <c r="F35" s="678"/>
      <c r="G35" s="678"/>
      <c r="H35" s="678"/>
      <c r="I35" s="678"/>
      <c r="J35" s="678"/>
      <c r="K35" s="678"/>
      <c r="L35" s="678"/>
      <c r="M35" s="678"/>
      <c r="N35" s="678"/>
      <c r="O35" s="678"/>
      <c r="P35" s="678"/>
      <c r="Q35" s="679"/>
      <c r="R35" s="680">
        <v>179196</v>
      </c>
      <c r="S35" s="681"/>
      <c r="T35" s="681"/>
      <c r="U35" s="681"/>
      <c r="V35" s="681"/>
      <c r="W35" s="681"/>
      <c r="X35" s="681"/>
      <c r="Y35" s="682"/>
      <c r="Z35" s="713">
        <v>1</v>
      </c>
      <c r="AA35" s="713"/>
      <c r="AB35" s="713"/>
      <c r="AC35" s="713"/>
      <c r="AD35" s="714" t="s">
        <v>129</v>
      </c>
      <c r="AE35" s="714"/>
      <c r="AF35" s="714"/>
      <c r="AG35" s="714"/>
      <c r="AH35" s="714"/>
      <c r="AI35" s="714"/>
      <c r="AJ35" s="714"/>
      <c r="AK35" s="714"/>
      <c r="AL35" s="683" t="s">
        <v>129</v>
      </c>
      <c r="AM35" s="684"/>
      <c r="AN35" s="684"/>
      <c r="AO35" s="715"/>
      <c r="AP35" s="235"/>
      <c r="AQ35" s="741" t="s">
        <v>321</v>
      </c>
      <c r="AR35" s="742"/>
      <c r="AS35" s="742"/>
      <c r="AT35" s="742"/>
      <c r="AU35" s="742"/>
      <c r="AV35" s="742"/>
      <c r="AW35" s="742"/>
      <c r="AX35" s="742"/>
      <c r="AY35" s="742"/>
      <c r="AZ35" s="742"/>
      <c r="BA35" s="742"/>
      <c r="BB35" s="742"/>
      <c r="BC35" s="742"/>
      <c r="BD35" s="742"/>
      <c r="BE35" s="742"/>
      <c r="BF35" s="743"/>
      <c r="BG35" s="741" t="s">
        <v>322</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323</v>
      </c>
      <c r="CE35" s="720"/>
      <c r="CF35" s="720"/>
      <c r="CG35" s="720"/>
      <c r="CH35" s="720"/>
      <c r="CI35" s="720"/>
      <c r="CJ35" s="720"/>
      <c r="CK35" s="720"/>
      <c r="CL35" s="720"/>
      <c r="CM35" s="720"/>
      <c r="CN35" s="720"/>
      <c r="CO35" s="720"/>
      <c r="CP35" s="720"/>
      <c r="CQ35" s="721"/>
      <c r="CR35" s="680">
        <v>293186</v>
      </c>
      <c r="CS35" s="699"/>
      <c r="CT35" s="699"/>
      <c r="CU35" s="699"/>
      <c r="CV35" s="699"/>
      <c r="CW35" s="699"/>
      <c r="CX35" s="699"/>
      <c r="CY35" s="700"/>
      <c r="CZ35" s="683">
        <v>1.6</v>
      </c>
      <c r="DA35" s="701"/>
      <c r="DB35" s="701"/>
      <c r="DC35" s="702"/>
      <c r="DD35" s="686">
        <v>224438</v>
      </c>
      <c r="DE35" s="699"/>
      <c r="DF35" s="699"/>
      <c r="DG35" s="699"/>
      <c r="DH35" s="699"/>
      <c r="DI35" s="699"/>
      <c r="DJ35" s="699"/>
      <c r="DK35" s="700"/>
      <c r="DL35" s="686">
        <v>224438</v>
      </c>
      <c r="DM35" s="699"/>
      <c r="DN35" s="699"/>
      <c r="DO35" s="699"/>
      <c r="DP35" s="699"/>
      <c r="DQ35" s="699"/>
      <c r="DR35" s="699"/>
      <c r="DS35" s="699"/>
      <c r="DT35" s="699"/>
      <c r="DU35" s="699"/>
      <c r="DV35" s="700"/>
      <c r="DW35" s="683">
        <v>2.9</v>
      </c>
      <c r="DX35" s="701"/>
      <c r="DY35" s="701"/>
      <c r="DZ35" s="701"/>
      <c r="EA35" s="701"/>
      <c r="EB35" s="701"/>
      <c r="EC35" s="722"/>
    </row>
    <row r="36" spans="2:133" ht="11.25" customHeight="1" x14ac:dyDescent="0.2">
      <c r="B36" s="677" t="s">
        <v>324</v>
      </c>
      <c r="C36" s="678"/>
      <c r="D36" s="678"/>
      <c r="E36" s="678"/>
      <c r="F36" s="678"/>
      <c r="G36" s="678"/>
      <c r="H36" s="678"/>
      <c r="I36" s="678"/>
      <c r="J36" s="678"/>
      <c r="K36" s="678"/>
      <c r="L36" s="678"/>
      <c r="M36" s="678"/>
      <c r="N36" s="678"/>
      <c r="O36" s="678"/>
      <c r="P36" s="678"/>
      <c r="Q36" s="679"/>
      <c r="R36" s="680">
        <v>768967</v>
      </c>
      <c r="S36" s="681"/>
      <c r="T36" s="681"/>
      <c r="U36" s="681"/>
      <c r="V36" s="681"/>
      <c r="W36" s="681"/>
      <c r="X36" s="681"/>
      <c r="Y36" s="682"/>
      <c r="Z36" s="713">
        <v>4.2</v>
      </c>
      <c r="AA36" s="713"/>
      <c r="AB36" s="713"/>
      <c r="AC36" s="713"/>
      <c r="AD36" s="714" t="s">
        <v>129</v>
      </c>
      <c r="AE36" s="714"/>
      <c r="AF36" s="714"/>
      <c r="AG36" s="714"/>
      <c r="AH36" s="714"/>
      <c r="AI36" s="714"/>
      <c r="AJ36" s="714"/>
      <c r="AK36" s="714"/>
      <c r="AL36" s="683" t="s">
        <v>129</v>
      </c>
      <c r="AM36" s="684"/>
      <c r="AN36" s="684"/>
      <c r="AO36" s="715"/>
      <c r="AP36" s="235"/>
      <c r="AQ36" s="732" t="s">
        <v>325</v>
      </c>
      <c r="AR36" s="733"/>
      <c r="AS36" s="733"/>
      <c r="AT36" s="733"/>
      <c r="AU36" s="733"/>
      <c r="AV36" s="733"/>
      <c r="AW36" s="733"/>
      <c r="AX36" s="733"/>
      <c r="AY36" s="734"/>
      <c r="AZ36" s="735">
        <v>1668470</v>
      </c>
      <c r="BA36" s="736"/>
      <c r="BB36" s="736"/>
      <c r="BC36" s="736"/>
      <c r="BD36" s="736"/>
      <c r="BE36" s="736"/>
      <c r="BF36" s="737"/>
      <c r="BG36" s="738" t="s">
        <v>326</v>
      </c>
      <c r="BH36" s="739"/>
      <c r="BI36" s="739"/>
      <c r="BJ36" s="739"/>
      <c r="BK36" s="739"/>
      <c r="BL36" s="739"/>
      <c r="BM36" s="739"/>
      <c r="BN36" s="739"/>
      <c r="BO36" s="739"/>
      <c r="BP36" s="739"/>
      <c r="BQ36" s="739"/>
      <c r="BR36" s="739"/>
      <c r="BS36" s="739"/>
      <c r="BT36" s="739"/>
      <c r="BU36" s="740"/>
      <c r="BV36" s="735">
        <v>36096</v>
      </c>
      <c r="BW36" s="736"/>
      <c r="BX36" s="736"/>
      <c r="BY36" s="736"/>
      <c r="BZ36" s="736"/>
      <c r="CA36" s="736"/>
      <c r="CB36" s="737"/>
      <c r="CD36" s="719" t="s">
        <v>327</v>
      </c>
      <c r="CE36" s="720"/>
      <c r="CF36" s="720"/>
      <c r="CG36" s="720"/>
      <c r="CH36" s="720"/>
      <c r="CI36" s="720"/>
      <c r="CJ36" s="720"/>
      <c r="CK36" s="720"/>
      <c r="CL36" s="720"/>
      <c r="CM36" s="720"/>
      <c r="CN36" s="720"/>
      <c r="CO36" s="720"/>
      <c r="CP36" s="720"/>
      <c r="CQ36" s="721"/>
      <c r="CR36" s="680">
        <v>4268249</v>
      </c>
      <c r="CS36" s="681"/>
      <c r="CT36" s="681"/>
      <c r="CU36" s="681"/>
      <c r="CV36" s="681"/>
      <c r="CW36" s="681"/>
      <c r="CX36" s="681"/>
      <c r="CY36" s="682"/>
      <c r="CZ36" s="683">
        <v>23.9</v>
      </c>
      <c r="DA36" s="701"/>
      <c r="DB36" s="701"/>
      <c r="DC36" s="702"/>
      <c r="DD36" s="686">
        <v>1893373</v>
      </c>
      <c r="DE36" s="681"/>
      <c r="DF36" s="681"/>
      <c r="DG36" s="681"/>
      <c r="DH36" s="681"/>
      <c r="DI36" s="681"/>
      <c r="DJ36" s="681"/>
      <c r="DK36" s="682"/>
      <c r="DL36" s="686">
        <v>1503359</v>
      </c>
      <c r="DM36" s="681"/>
      <c r="DN36" s="681"/>
      <c r="DO36" s="681"/>
      <c r="DP36" s="681"/>
      <c r="DQ36" s="681"/>
      <c r="DR36" s="681"/>
      <c r="DS36" s="681"/>
      <c r="DT36" s="681"/>
      <c r="DU36" s="681"/>
      <c r="DV36" s="682"/>
      <c r="DW36" s="683">
        <v>19.5</v>
      </c>
      <c r="DX36" s="701"/>
      <c r="DY36" s="701"/>
      <c r="DZ36" s="701"/>
      <c r="EA36" s="701"/>
      <c r="EB36" s="701"/>
      <c r="EC36" s="722"/>
    </row>
    <row r="37" spans="2:133" ht="11.25" customHeight="1" x14ac:dyDescent="0.2">
      <c r="B37" s="677" t="s">
        <v>328</v>
      </c>
      <c r="C37" s="678"/>
      <c r="D37" s="678"/>
      <c r="E37" s="678"/>
      <c r="F37" s="678"/>
      <c r="G37" s="678"/>
      <c r="H37" s="678"/>
      <c r="I37" s="678"/>
      <c r="J37" s="678"/>
      <c r="K37" s="678"/>
      <c r="L37" s="678"/>
      <c r="M37" s="678"/>
      <c r="N37" s="678"/>
      <c r="O37" s="678"/>
      <c r="P37" s="678"/>
      <c r="Q37" s="679"/>
      <c r="R37" s="680">
        <v>730272</v>
      </c>
      <c r="S37" s="681"/>
      <c r="T37" s="681"/>
      <c r="U37" s="681"/>
      <c r="V37" s="681"/>
      <c r="W37" s="681"/>
      <c r="X37" s="681"/>
      <c r="Y37" s="682"/>
      <c r="Z37" s="713">
        <v>3.9</v>
      </c>
      <c r="AA37" s="713"/>
      <c r="AB37" s="713"/>
      <c r="AC37" s="713"/>
      <c r="AD37" s="714" t="s">
        <v>129</v>
      </c>
      <c r="AE37" s="714"/>
      <c r="AF37" s="714"/>
      <c r="AG37" s="714"/>
      <c r="AH37" s="714"/>
      <c r="AI37" s="714"/>
      <c r="AJ37" s="714"/>
      <c r="AK37" s="714"/>
      <c r="AL37" s="683" t="s">
        <v>129</v>
      </c>
      <c r="AM37" s="684"/>
      <c r="AN37" s="684"/>
      <c r="AO37" s="715"/>
      <c r="AQ37" s="723" t="s">
        <v>329</v>
      </c>
      <c r="AR37" s="724"/>
      <c r="AS37" s="724"/>
      <c r="AT37" s="724"/>
      <c r="AU37" s="724"/>
      <c r="AV37" s="724"/>
      <c r="AW37" s="724"/>
      <c r="AX37" s="724"/>
      <c r="AY37" s="725"/>
      <c r="AZ37" s="680">
        <v>445500</v>
      </c>
      <c r="BA37" s="681"/>
      <c r="BB37" s="681"/>
      <c r="BC37" s="681"/>
      <c r="BD37" s="699"/>
      <c r="BE37" s="699"/>
      <c r="BF37" s="726"/>
      <c r="BG37" s="719" t="s">
        <v>330</v>
      </c>
      <c r="BH37" s="720"/>
      <c r="BI37" s="720"/>
      <c r="BJ37" s="720"/>
      <c r="BK37" s="720"/>
      <c r="BL37" s="720"/>
      <c r="BM37" s="720"/>
      <c r="BN37" s="720"/>
      <c r="BO37" s="720"/>
      <c r="BP37" s="720"/>
      <c r="BQ37" s="720"/>
      <c r="BR37" s="720"/>
      <c r="BS37" s="720"/>
      <c r="BT37" s="720"/>
      <c r="BU37" s="721"/>
      <c r="BV37" s="680">
        <v>27973</v>
      </c>
      <c r="BW37" s="681"/>
      <c r="BX37" s="681"/>
      <c r="BY37" s="681"/>
      <c r="BZ37" s="681"/>
      <c r="CA37" s="681"/>
      <c r="CB37" s="727"/>
      <c r="CD37" s="719" t="s">
        <v>331</v>
      </c>
      <c r="CE37" s="720"/>
      <c r="CF37" s="720"/>
      <c r="CG37" s="720"/>
      <c r="CH37" s="720"/>
      <c r="CI37" s="720"/>
      <c r="CJ37" s="720"/>
      <c r="CK37" s="720"/>
      <c r="CL37" s="720"/>
      <c r="CM37" s="720"/>
      <c r="CN37" s="720"/>
      <c r="CO37" s="720"/>
      <c r="CP37" s="720"/>
      <c r="CQ37" s="721"/>
      <c r="CR37" s="680">
        <v>819546</v>
      </c>
      <c r="CS37" s="699"/>
      <c r="CT37" s="699"/>
      <c r="CU37" s="699"/>
      <c r="CV37" s="699"/>
      <c r="CW37" s="699"/>
      <c r="CX37" s="699"/>
      <c r="CY37" s="700"/>
      <c r="CZ37" s="683">
        <v>4.5999999999999996</v>
      </c>
      <c r="DA37" s="701"/>
      <c r="DB37" s="701"/>
      <c r="DC37" s="702"/>
      <c r="DD37" s="686">
        <v>772822</v>
      </c>
      <c r="DE37" s="699"/>
      <c r="DF37" s="699"/>
      <c r="DG37" s="699"/>
      <c r="DH37" s="699"/>
      <c r="DI37" s="699"/>
      <c r="DJ37" s="699"/>
      <c r="DK37" s="700"/>
      <c r="DL37" s="686">
        <v>626447</v>
      </c>
      <c r="DM37" s="699"/>
      <c r="DN37" s="699"/>
      <c r="DO37" s="699"/>
      <c r="DP37" s="699"/>
      <c r="DQ37" s="699"/>
      <c r="DR37" s="699"/>
      <c r="DS37" s="699"/>
      <c r="DT37" s="699"/>
      <c r="DU37" s="699"/>
      <c r="DV37" s="700"/>
      <c r="DW37" s="683">
        <v>8.1</v>
      </c>
      <c r="DX37" s="701"/>
      <c r="DY37" s="701"/>
      <c r="DZ37" s="701"/>
      <c r="EA37" s="701"/>
      <c r="EB37" s="701"/>
      <c r="EC37" s="722"/>
    </row>
    <row r="38" spans="2:133" ht="11.25" customHeight="1" x14ac:dyDescent="0.2">
      <c r="B38" s="677" t="s">
        <v>332</v>
      </c>
      <c r="C38" s="678"/>
      <c r="D38" s="678"/>
      <c r="E38" s="678"/>
      <c r="F38" s="678"/>
      <c r="G38" s="678"/>
      <c r="H38" s="678"/>
      <c r="I38" s="678"/>
      <c r="J38" s="678"/>
      <c r="K38" s="678"/>
      <c r="L38" s="678"/>
      <c r="M38" s="678"/>
      <c r="N38" s="678"/>
      <c r="O38" s="678"/>
      <c r="P38" s="678"/>
      <c r="Q38" s="679"/>
      <c r="R38" s="680">
        <v>213840</v>
      </c>
      <c r="S38" s="681"/>
      <c r="T38" s="681"/>
      <c r="U38" s="681"/>
      <c r="V38" s="681"/>
      <c r="W38" s="681"/>
      <c r="X38" s="681"/>
      <c r="Y38" s="682"/>
      <c r="Z38" s="713">
        <v>1.2</v>
      </c>
      <c r="AA38" s="713"/>
      <c r="AB38" s="713"/>
      <c r="AC38" s="713"/>
      <c r="AD38" s="714">
        <v>270</v>
      </c>
      <c r="AE38" s="714"/>
      <c r="AF38" s="714"/>
      <c r="AG38" s="714"/>
      <c r="AH38" s="714"/>
      <c r="AI38" s="714"/>
      <c r="AJ38" s="714"/>
      <c r="AK38" s="714"/>
      <c r="AL38" s="683">
        <v>0</v>
      </c>
      <c r="AM38" s="684"/>
      <c r="AN38" s="684"/>
      <c r="AO38" s="715"/>
      <c r="AQ38" s="723" t="s">
        <v>333</v>
      </c>
      <c r="AR38" s="724"/>
      <c r="AS38" s="724"/>
      <c r="AT38" s="724"/>
      <c r="AU38" s="724"/>
      <c r="AV38" s="724"/>
      <c r="AW38" s="724"/>
      <c r="AX38" s="724"/>
      <c r="AY38" s="725"/>
      <c r="AZ38" s="680">
        <v>164481</v>
      </c>
      <c r="BA38" s="681"/>
      <c r="BB38" s="681"/>
      <c r="BC38" s="681"/>
      <c r="BD38" s="699"/>
      <c r="BE38" s="699"/>
      <c r="BF38" s="726"/>
      <c r="BG38" s="719" t="s">
        <v>334</v>
      </c>
      <c r="BH38" s="720"/>
      <c r="BI38" s="720"/>
      <c r="BJ38" s="720"/>
      <c r="BK38" s="720"/>
      <c r="BL38" s="720"/>
      <c r="BM38" s="720"/>
      <c r="BN38" s="720"/>
      <c r="BO38" s="720"/>
      <c r="BP38" s="720"/>
      <c r="BQ38" s="720"/>
      <c r="BR38" s="720"/>
      <c r="BS38" s="720"/>
      <c r="BT38" s="720"/>
      <c r="BU38" s="721"/>
      <c r="BV38" s="680">
        <v>2630</v>
      </c>
      <c r="BW38" s="681"/>
      <c r="BX38" s="681"/>
      <c r="BY38" s="681"/>
      <c r="BZ38" s="681"/>
      <c r="CA38" s="681"/>
      <c r="CB38" s="727"/>
      <c r="CD38" s="719" t="s">
        <v>335</v>
      </c>
      <c r="CE38" s="720"/>
      <c r="CF38" s="720"/>
      <c r="CG38" s="720"/>
      <c r="CH38" s="720"/>
      <c r="CI38" s="720"/>
      <c r="CJ38" s="720"/>
      <c r="CK38" s="720"/>
      <c r="CL38" s="720"/>
      <c r="CM38" s="720"/>
      <c r="CN38" s="720"/>
      <c r="CO38" s="720"/>
      <c r="CP38" s="720"/>
      <c r="CQ38" s="721"/>
      <c r="CR38" s="680">
        <v>1357898</v>
      </c>
      <c r="CS38" s="681"/>
      <c r="CT38" s="681"/>
      <c r="CU38" s="681"/>
      <c r="CV38" s="681"/>
      <c r="CW38" s="681"/>
      <c r="CX38" s="681"/>
      <c r="CY38" s="682"/>
      <c r="CZ38" s="683">
        <v>7.6</v>
      </c>
      <c r="DA38" s="701"/>
      <c r="DB38" s="701"/>
      <c r="DC38" s="702"/>
      <c r="DD38" s="686">
        <v>1218908</v>
      </c>
      <c r="DE38" s="681"/>
      <c r="DF38" s="681"/>
      <c r="DG38" s="681"/>
      <c r="DH38" s="681"/>
      <c r="DI38" s="681"/>
      <c r="DJ38" s="681"/>
      <c r="DK38" s="682"/>
      <c r="DL38" s="686">
        <v>780686</v>
      </c>
      <c r="DM38" s="681"/>
      <c r="DN38" s="681"/>
      <c r="DO38" s="681"/>
      <c r="DP38" s="681"/>
      <c r="DQ38" s="681"/>
      <c r="DR38" s="681"/>
      <c r="DS38" s="681"/>
      <c r="DT38" s="681"/>
      <c r="DU38" s="681"/>
      <c r="DV38" s="682"/>
      <c r="DW38" s="683">
        <v>10.1</v>
      </c>
      <c r="DX38" s="701"/>
      <c r="DY38" s="701"/>
      <c r="DZ38" s="701"/>
      <c r="EA38" s="701"/>
      <c r="EB38" s="701"/>
      <c r="EC38" s="722"/>
    </row>
    <row r="39" spans="2:133" ht="11.25" customHeight="1" x14ac:dyDescent="0.2">
      <c r="B39" s="677" t="s">
        <v>336</v>
      </c>
      <c r="C39" s="678"/>
      <c r="D39" s="678"/>
      <c r="E39" s="678"/>
      <c r="F39" s="678"/>
      <c r="G39" s="678"/>
      <c r="H39" s="678"/>
      <c r="I39" s="678"/>
      <c r="J39" s="678"/>
      <c r="K39" s="678"/>
      <c r="L39" s="678"/>
      <c r="M39" s="678"/>
      <c r="N39" s="678"/>
      <c r="O39" s="678"/>
      <c r="P39" s="678"/>
      <c r="Q39" s="679"/>
      <c r="R39" s="680">
        <v>2910300</v>
      </c>
      <c r="S39" s="681"/>
      <c r="T39" s="681"/>
      <c r="U39" s="681"/>
      <c r="V39" s="681"/>
      <c r="W39" s="681"/>
      <c r="X39" s="681"/>
      <c r="Y39" s="682"/>
      <c r="Z39" s="713">
        <v>15.7</v>
      </c>
      <c r="AA39" s="713"/>
      <c r="AB39" s="713"/>
      <c r="AC39" s="713"/>
      <c r="AD39" s="714" t="s">
        <v>129</v>
      </c>
      <c r="AE39" s="714"/>
      <c r="AF39" s="714"/>
      <c r="AG39" s="714"/>
      <c r="AH39" s="714"/>
      <c r="AI39" s="714"/>
      <c r="AJ39" s="714"/>
      <c r="AK39" s="714"/>
      <c r="AL39" s="683" t="s">
        <v>129</v>
      </c>
      <c r="AM39" s="684"/>
      <c r="AN39" s="684"/>
      <c r="AO39" s="715"/>
      <c r="AQ39" s="723" t="s">
        <v>337</v>
      </c>
      <c r="AR39" s="724"/>
      <c r="AS39" s="724"/>
      <c r="AT39" s="724"/>
      <c r="AU39" s="724"/>
      <c r="AV39" s="724"/>
      <c r="AW39" s="724"/>
      <c r="AX39" s="724"/>
      <c r="AY39" s="725"/>
      <c r="AZ39" s="680">
        <v>146091</v>
      </c>
      <c r="BA39" s="681"/>
      <c r="BB39" s="681"/>
      <c r="BC39" s="681"/>
      <c r="BD39" s="699"/>
      <c r="BE39" s="699"/>
      <c r="BF39" s="726"/>
      <c r="BG39" s="719" t="s">
        <v>338</v>
      </c>
      <c r="BH39" s="720"/>
      <c r="BI39" s="720"/>
      <c r="BJ39" s="720"/>
      <c r="BK39" s="720"/>
      <c r="BL39" s="720"/>
      <c r="BM39" s="720"/>
      <c r="BN39" s="720"/>
      <c r="BO39" s="720"/>
      <c r="BP39" s="720"/>
      <c r="BQ39" s="720"/>
      <c r="BR39" s="720"/>
      <c r="BS39" s="720"/>
      <c r="BT39" s="720"/>
      <c r="BU39" s="721"/>
      <c r="BV39" s="680">
        <v>4259</v>
      </c>
      <c r="BW39" s="681"/>
      <c r="BX39" s="681"/>
      <c r="BY39" s="681"/>
      <c r="BZ39" s="681"/>
      <c r="CA39" s="681"/>
      <c r="CB39" s="727"/>
      <c r="CD39" s="719" t="s">
        <v>339</v>
      </c>
      <c r="CE39" s="720"/>
      <c r="CF39" s="720"/>
      <c r="CG39" s="720"/>
      <c r="CH39" s="720"/>
      <c r="CI39" s="720"/>
      <c r="CJ39" s="720"/>
      <c r="CK39" s="720"/>
      <c r="CL39" s="720"/>
      <c r="CM39" s="720"/>
      <c r="CN39" s="720"/>
      <c r="CO39" s="720"/>
      <c r="CP39" s="720"/>
      <c r="CQ39" s="721"/>
      <c r="CR39" s="680">
        <v>506420</v>
      </c>
      <c r="CS39" s="699"/>
      <c r="CT39" s="699"/>
      <c r="CU39" s="699"/>
      <c r="CV39" s="699"/>
      <c r="CW39" s="699"/>
      <c r="CX39" s="699"/>
      <c r="CY39" s="700"/>
      <c r="CZ39" s="683">
        <v>2.8</v>
      </c>
      <c r="DA39" s="701"/>
      <c r="DB39" s="701"/>
      <c r="DC39" s="702"/>
      <c r="DD39" s="686">
        <v>318072</v>
      </c>
      <c r="DE39" s="699"/>
      <c r="DF39" s="699"/>
      <c r="DG39" s="699"/>
      <c r="DH39" s="699"/>
      <c r="DI39" s="699"/>
      <c r="DJ39" s="699"/>
      <c r="DK39" s="700"/>
      <c r="DL39" s="686" t="s">
        <v>129</v>
      </c>
      <c r="DM39" s="699"/>
      <c r="DN39" s="699"/>
      <c r="DO39" s="699"/>
      <c r="DP39" s="699"/>
      <c r="DQ39" s="699"/>
      <c r="DR39" s="699"/>
      <c r="DS39" s="699"/>
      <c r="DT39" s="699"/>
      <c r="DU39" s="699"/>
      <c r="DV39" s="700"/>
      <c r="DW39" s="683" t="s">
        <v>129</v>
      </c>
      <c r="DX39" s="701"/>
      <c r="DY39" s="701"/>
      <c r="DZ39" s="701"/>
      <c r="EA39" s="701"/>
      <c r="EB39" s="701"/>
      <c r="EC39" s="722"/>
    </row>
    <row r="40" spans="2:133" ht="11.25" customHeight="1" x14ac:dyDescent="0.2">
      <c r="B40" s="677" t="s">
        <v>340</v>
      </c>
      <c r="C40" s="678"/>
      <c r="D40" s="678"/>
      <c r="E40" s="678"/>
      <c r="F40" s="678"/>
      <c r="G40" s="678"/>
      <c r="H40" s="678"/>
      <c r="I40" s="678"/>
      <c r="J40" s="678"/>
      <c r="K40" s="678"/>
      <c r="L40" s="678"/>
      <c r="M40" s="678"/>
      <c r="N40" s="678"/>
      <c r="O40" s="678"/>
      <c r="P40" s="678"/>
      <c r="Q40" s="679"/>
      <c r="R40" s="680" t="s">
        <v>129</v>
      </c>
      <c r="S40" s="681"/>
      <c r="T40" s="681"/>
      <c r="U40" s="681"/>
      <c r="V40" s="681"/>
      <c r="W40" s="681"/>
      <c r="X40" s="681"/>
      <c r="Y40" s="682"/>
      <c r="Z40" s="713" t="s">
        <v>129</v>
      </c>
      <c r="AA40" s="713"/>
      <c r="AB40" s="713"/>
      <c r="AC40" s="713"/>
      <c r="AD40" s="714" t="s">
        <v>129</v>
      </c>
      <c r="AE40" s="714"/>
      <c r="AF40" s="714"/>
      <c r="AG40" s="714"/>
      <c r="AH40" s="714"/>
      <c r="AI40" s="714"/>
      <c r="AJ40" s="714"/>
      <c r="AK40" s="714"/>
      <c r="AL40" s="683" t="s">
        <v>129</v>
      </c>
      <c r="AM40" s="684"/>
      <c r="AN40" s="684"/>
      <c r="AO40" s="715"/>
      <c r="AQ40" s="723" t="s">
        <v>341</v>
      </c>
      <c r="AR40" s="724"/>
      <c r="AS40" s="724"/>
      <c r="AT40" s="724"/>
      <c r="AU40" s="724"/>
      <c r="AV40" s="724"/>
      <c r="AW40" s="724"/>
      <c r="AX40" s="724"/>
      <c r="AY40" s="725"/>
      <c r="AZ40" s="680">
        <v>135000</v>
      </c>
      <c r="BA40" s="681"/>
      <c r="BB40" s="681"/>
      <c r="BC40" s="681"/>
      <c r="BD40" s="699"/>
      <c r="BE40" s="699"/>
      <c r="BF40" s="726"/>
      <c r="BG40" s="728" t="s">
        <v>342</v>
      </c>
      <c r="BH40" s="729"/>
      <c r="BI40" s="729"/>
      <c r="BJ40" s="729"/>
      <c r="BK40" s="729"/>
      <c r="BL40" s="236"/>
      <c r="BM40" s="720" t="s">
        <v>343</v>
      </c>
      <c r="BN40" s="720"/>
      <c r="BO40" s="720"/>
      <c r="BP40" s="720"/>
      <c r="BQ40" s="720"/>
      <c r="BR40" s="720"/>
      <c r="BS40" s="720"/>
      <c r="BT40" s="720"/>
      <c r="BU40" s="721"/>
      <c r="BV40" s="680">
        <v>109</v>
      </c>
      <c r="BW40" s="681"/>
      <c r="BX40" s="681"/>
      <c r="BY40" s="681"/>
      <c r="BZ40" s="681"/>
      <c r="CA40" s="681"/>
      <c r="CB40" s="727"/>
      <c r="CD40" s="719" t="s">
        <v>344</v>
      </c>
      <c r="CE40" s="720"/>
      <c r="CF40" s="720"/>
      <c r="CG40" s="720"/>
      <c r="CH40" s="720"/>
      <c r="CI40" s="720"/>
      <c r="CJ40" s="720"/>
      <c r="CK40" s="720"/>
      <c r="CL40" s="720"/>
      <c r="CM40" s="720"/>
      <c r="CN40" s="720"/>
      <c r="CO40" s="720"/>
      <c r="CP40" s="720"/>
      <c r="CQ40" s="721"/>
      <c r="CR40" s="680">
        <v>41600</v>
      </c>
      <c r="CS40" s="681"/>
      <c r="CT40" s="681"/>
      <c r="CU40" s="681"/>
      <c r="CV40" s="681"/>
      <c r="CW40" s="681"/>
      <c r="CX40" s="681"/>
      <c r="CY40" s="682"/>
      <c r="CZ40" s="683">
        <v>0.2</v>
      </c>
      <c r="DA40" s="701"/>
      <c r="DB40" s="701"/>
      <c r="DC40" s="702"/>
      <c r="DD40" s="686" t="s">
        <v>129</v>
      </c>
      <c r="DE40" s="681"/>
      <c r="DF40" s="681"/>
      <c r="DG40" s="681"/>
      <c r="DH40" s="681"/>
      <c r="DI40" s="681"/>
      <c r="DJ40" s="681"/>
      <c r="DK40" s="682"/>
      <c r="DL40" s="686" t="s">
        <v>129</v>
      </c>
      <c r="DM40" s="681"/>
      <c r="DN40" s="681"/>
      <c r="DO40" s="681"/>
      <c r="DP40" s="681"/>
      <c r="DQ40" s="681"/>
      <c r="DR40" s="681"/>
      <c r="DS40" s="681"/>
      <c r="DT40" s="681"/>
      <c r="DU40" s="681"/>
      <c r="DV40" s="682"/>
      <c r="DW40" s="683" t="s">
        <v>129</v>
      </c>
      <c r="DX40" s="701"/>
      <c r="DY40" s="701"/>
      <c r="DZ40" s="701"/>
      <c r="EA40" s="701"/>
      <c r="EB40" s="701"/>
      <c r="EC40" s="722"/>
    </row>
    <row r="41" spans="2:133" ht="11.25" customHeight="1" x14ac:dyDescent="0.2">
      <c r="B41" s="677" t="s">
        <v>345</v>
      </c>
      <c r="C41" s="678"/>
      <c r="D41" s="678"/>
      <c r="E41" s="678"/>
      <c r="F41" s="678"/>
      <c r="G41" s="678"/>
      <c r="H41" s="678"/>
      <c r="I41" s="678"/>
      <c r="J41" s="678"/>
      <c r="K41" s="678"/>
      <c r="L41" s="678"/>
      <c r="M41" s="678"/>
      <c r="N41" s="678"/>
      <c r="O41" s="678"/>
      <c r="P41" s="678"/>
      <c r="Q41" s="679"/>
      <c r="R41" s="680" t="s">
        <v>129</v>
      </c>
      <c r="S41" s="681"/>
      <c r="T41" s="681"/>
      <c r="U41" s="681"/>
      <c r="V41" s="681"/>
      <c r="W41" s="681"/>
      <c r="X41" s="681"/>
      <c r="Y41" s="682"/>
      <c r="Z41" s="713" t="s">
        <v>129</v>
      </c>
      <c r="AA41" s="713"/>
      <c r="AB41" s="713"/>
      <c r="AC41" s="713"/>
      <c r="AD41" s="714" t="s">
        <v>129</v>
      </c>
      <c r="AE41" s="714"/>
      <c r="AF41" s="714"/>
      <c r="AG41" s="714"/>
      <c r="AH41" s="714"/>
      <c r="AI41" s="714"/>
      <c r="AJ41" s="714"/>
      <c r="AK41" s="714"/>
      <c r="AL41" s="683" t="s">
        <v>129</v>
      </c>
      <c r="AM41" s="684"/>
      <c r="AN41" s="684"/>
      <c r="AO41" s="715"/>
      <c r="AQ41" s="723" t="s">
        <v>346</v>
      </c>
      <c r="AR41" s="724"/>
      <c r="AS41" s="724"/>
      <c r="AT41" s="724"/>
      <c r="AU41" s="724"/>
      <c r="AV41" s="724"/>
      <c r="AW41" s="724"/>
      <c r="AX41" s="724"/>
      <c r="AY41" s="725"/>
      <c r="AZ41" s="680">
        <v>154622</v>
      </c>
      <c r="BA41" s="681"/>
      <c r="BB41" s="681"/>
      <c r="BC41" s="681"/>
      <c r="BD41" s="699"/>
      <c r="BE41" s="699"/>
      <c r="BF41" s="726"/>
      <c r="BG41" s="728"/>
      <c r="BH41" s="729"/>
      <c r="BI41" s="729"/>
      <c r="BJ41" s="729"/>
      <c r="BK41" s="729"/>
      <c r="BL41" s="236"/>
      <c r="BM41" s="720" t="s">
        <v>347</v>
      </c>
      <c r="BN41" s="720"/>
      <c r="BO41" s="720"/>
      <c r="BP41" s="720"/>
      <c r="BQ41" s="720"/>
      <c r="BR41" s="720"/>
      <c r="BS41" s="720"/>
      <c r="BT41" s="720"/>
      <c r="BU41" s="721"/>
      <c r="BV41" s="680">
        <v>2</v>
      </c>
      <c r="BW41" s="681"/>
      <c r="BX41" s="681"/>
      <c r="BY41" s="681"/>
      <c r="BZ41" s="681"/>
      <c r="CA41" s="681"/>
      <c r="CB41" s="727"/>
      <c r="CD41" s="719" t="s">
        <v>348</v>
      </c>
      <c r="CE41" s="720"/>
      <c r="CF41" s="720"/>
      <c r="CG41" s="720"/>
      <c r="CH41" s="720"/>
      <c r="CI41" s="720"/>
      <c r="CJ41" s="720"/>
      <c r="CK41" s="720"/>
      <c r="CL41" s="720"/>
      <c r="CM41" s="720"/>
      <c r="CN41" s="720"/>
      <c r="CO41" s="720"/>
      <c r="CP41" s="720"/>
      <c r="CQ41" s="721"/>
      <c r="CR41" s="680" t="s">
        <v>129</v>
      </c>
      <c r="CS41" s="699"/>
      <c r="CT41" s="699"/>
      <c r="CU41" s="699"/>
      <c r="CV41" s="699"/>
      <c r="CW41" s="699"/>
      <c r="CX41" s="699"/>
      <c r="CY41" s="700"/>
      <c r="CZ41" s="683" t="s">
        <v>129</v>
      </c>
      <c r="DA41" s="701"/>
      <c r="DB41" s="701"/>
      <c r="DC41" s="702"/>
      <c r="DD41" s="686" t="s">
        <v>129</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2">
      <c r="B42" s="677" t="s">
        <v>349</v>
      </c>
      <c r="C42" s="678"/>
      <c r="D42" s="678"/>
      <c r="E42" s="678"/>
      <c r="F42" s="678"/>
      <c r="G42" s="678"/>
      <c r="H42" s="678"/>
      <c r="I42" s="678"/>
      <c r="J42" s="678"/>
      <c r="K42" s="678"/>
      <c r="L42" s="678"/>
      <c r="M42" s="678"/>
      <c r="N42" s="678"/>
      <c r="O42" s="678"/>
      <c r="P42" s="678"/>
      <c r="Q42" s="679"/>
      <c r="R42" s="680">
        <v>270000</v>
      </c>
      <c r="S42" s="681"/>
      <c r="T42" s="681"/>
      <c r="U42" s="681"/>
      <c r="V42" s="681"/>
      <c r="W42" s="681"/>
      <c r="X42" s="681"/>
      <c r="Y42" s="682"/>
      <c r="Z42" s="713">
        <v>1.5</v>
      </c>
      <c r="AA42" s="713"/>
      <c r="AB42" s="713"/>
      <c r="AC42" s="713"/>
      <c r="AD42" s="714" t="s">
        <v>129</v>
      </c>
      <c r="AE42" s="714"/>
      <c r="AF42" s="714"/>
      <c r="AG42" s="714"/>
      <c r="AH42" s="714"/>
      <c r="AI42" s="714"/>
      <c r="AJ42" s="714"/>
      <c r="AK42" s="714"/>
      <c r="AL42" s="683" t="s">
        <v>129</v>
      </c>
      <c r="AM42" s="684"/>
      <c r="AN42" s="684"/>
      <c r="AO42" s="715"/>
      <c r="AQ42" s="716" t="s">
        <v>350</v>
      </c>
      <c r="AR42" s="717"/>
      <c r="AS42" s="717"/>
      <c r="AT42" s="717"/>
      <c r="AU42" s="717"/>
      <c r="AV42" s="717"/>
      <c r="AW42" s="717"/>
      <c r="AX42" s="717"/>
      <c r="AY42" s="718"/>
      <c r="AZ42" s="664">
        <v>622776</v>
      </c>
      <c r="BA42" s="703"/>
      <c r="BB42" s="703"/>
      <c r="BC42" s="703"/>
      <c r="BD42" s="665"/>
      <c r="BE42" s="665"/>
      <c r="BF42" s="709"/>
      <c r="BG42" s="730"/>
      <c r="BH42" s="731"/>
      <c r="BI42" s="731"/>
      <c r="BJ42" s="731"/>
      <c r="BK42" s="731"/>
      <c r="BL42" s="237"/>
      <c r="BM42" s="710" t="s">
        <v>351</v>
      </c>
      <c r="BN42" s="710"/>
      <c r="BO42" s="710"/>
      <c r="BP42" s="710"/>
      <c r="BQ42" s="710"/>
      <c r="BR42" s="710"/>
      <c r="BS42" s="710"/>
      <c r="BT42" s="710"/>
      <c r="BU42" s="711"/>
      <c r="BV42" s="664">
        <v>372</v>
      </c>
      <c r="BW42" s="703"/>
      <c r="BX42" s="703"/>
      <c r="BY42" s="703"/>
      <c r="BZ42" s="703"/>
      <c r="CA42" s="703"/>
      <c r="CB42" s="712"/>
      <c r="CD42" s="677" t="s">
        <v>352</v>
      </c>
      <c r="CE42" s="678"/>
      <c r="CF42" s="678"/>
      <c r="CG42" s="678"/>
      <c r="CH42" s="678"/>
      <c r="CI42" s="678"/>
      <c r="CJ42" s="678"/>
      <c r="CK42" s="678"/>
      <c r="CL42" s="678"/>
      <c r="CM42" s="678"/>
      <c r="CN42" s="678"/>
      <c r="CO42" s="678"/>
      <c r="CP42" s="678"/>
      <c r="CQ42" s="679"/>
      <c r="CR42" s="680">
        <v>4108520</v>
      </c>
      <c r="CS42" s="681"/>
      <c r="CT42" s="681"/>
      <c r="CU42" s="681"/>
      <c r="CV42" s="681"/>
      <c r="CW42" s="681"/>
      <c r="CX42" s="681"/>
      <c r="CY42" s="682"/>
      <c r="CZ42" s="683">
        <v>23</v>
      </c>
      <c r="DA42" s="684"/>
      <c r="DB42" s="684"/>
      <c r="DC42" s="685"/>
      <c r="DD42" s="686">
        <v>611225</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2">
      <c r="B43" s="661" t="s">
        <v>353</v>
      </c>
      <c r="C43" s="662"/>
      <c r="D43" s="662"/>
      <c r="E43" s="662"/>
      <c r="F43" s="662"/>
      <c r="G43" s="662"/>
      <c r="H43" s="662"/>
      <c r="I43" s="662"/>
      <c r="J43" s="662"/>
      <c r="K43" s="662"/>
      <c r="L43" s="662"/>
      <c r="M43" s="662"/>
      <c r="N43" s="662"/>
      <c r="O43" s="662"/>
      <c r="P43" s="662"/>
      <c r="Q43" s="663"/>
      <c r="R43" s="664">
        <v>18518202</v>
      </c>
      <c r="S43" s="703"/>
      <c r="T43" s="703"/>
      <c r="U43" s="703"/>
      <c r="V43" s="703"/>
      <c r="W43" s="703"/>
      <c r="X43" s="703"/>
      <c r="Y43" s="704"/>
      <c r="Z43" s="705">
        <v>100</v>
      </c>
      <c r="AA43" s="705"/>
      <c r="AB43" s="705"/>
      <c r="AC43" s="705"/>
      <c r="AD43" s="706">
        <v>7448291</v>
      </c>
      <c r="AE43" s="706"/>
      <c r="AF43" s="706"/>
      <c r="AG43" s="706"/>
      <c r="AH43" s="706"/>
      <c r="AI43" s="706"/>
      <c r="AJ43" s="706"/>
      <c r="AK43" s="706"/>
      <c r="AL43" s="667">
        <v>100</v>
      </c>
      <c r="AM43" s="707"/>
      <c r="AN43" s="707"/>
      <c r="AO43" s="708"/>
      <c r="BV43" s="238"/>
      <c r="BW43" s="238"/>
      <c r="BX43" s="238"/>
      <c r="BY43" s="238"/>
      <c r="BZ43" s="238"/>
      <c r="CA43" s="238"/>
      <c r="CB43" s="238"/>
      <c r="CD43" s="677" t="s">
        <v>354</v>
      </c>
      <c r="CE43" s="678"/>
      <c r="CF43" s="678"/>
      <c r="CG43" s="678"/>
      <c r="CH43" s="678"/>
      <c r="CI43" s="678"/>
      <c r="CJ43" s="678"/>
      <c r="CK43" s="678"/>
      <c r="CL43" s="678"/>
      <c r="CM43" s="678"/>
      <c r="CN43" s="678"/>
      <c r="CO43" s="678"/>
      <c r="CP43" s="678"/>
      <c r="CQ43" s="679"/>
      <c r="CR43" s="680">
        <v>41985</v>
      </c>
      <c r="CS43" s="699"/>
      <c r="CT43" s="699"/>
      <c r="CU43" s="699"/>
      <c r="CV43" s="699"/>
      <c r="CW43" s="699"/>
      <c r="CX43" s="699"/>
      <c r="CY43" s="700"/>
      <c r="CZ43" s="683">
        <v>0.2</v>
      </c>
      <c r="DA43" s="701"/>
      <c r="DB43" s="701"/>
      <c r="DC43" s="702"/>
      <c r="DD43" s="686">
        <v>41985</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302</v>
      </c>
      <c r="CE44" s="694"/>
      <c r="CF44" s="677" t="s">
        <v>355</v>
      </c>
      <c r="CG44" s="678"/>
      <c r="CH44" s="678"/>
      <c r="CI44" s="678"/>
      <c r="CJ44" s="678"/>
      <c r="CK44" s="678"/>
      <c r="CL44" s="678"/>
      <c r="CM44" s="678"/>
      <c r="CN44" s="678"/>
      <c r="CO44" s="678"/>
      <c r="CP44" s="678"/>
      <c r="CQ44" s="679"/>
      <c r="CR44" s="680">
        <v>3943242</v>
      </c>
      <c r="CS44" s="681"/>
      <c r="CT44" s="681"/>
      <c r="CU44" s="681"/>
      <c r="CV44" s="681"/>
      <c r="CW44" s="681"/>
      <c r="CX44" s="681"/>
      <c r="CY44" s="682"/>
      <c r="CZ44" s="683">
        <v>22.1</v>
      </c>
      <c r="DA44" s="684"/>
      <c r="DB44" s="684"/>
      <c r="DC44" s="685"/>
      <c r="DD44" s="686">
        <v>597866</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2">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357</v>
      </c>
      <c r="CG45" s="678"/>
      <c r="CH45" s="678"/>
      <c r="CI45" s="678"/>
      <c r="CJ45" s="678"/>
      <c r="CK45" s="678"/>
      <c r="CL45" s="678"/>
      <c r="CM45" s="678"/>
      <c r="CN45" s="678"/>
      <c r="CO45" s="678"/>
      <c r="CP45" s="678"/>
      <c r="CQ45" s="679"/>
      <c r="CR45" s="680">
        <v>1111987</v>
      </c>
      <c r="CS45" s="699"/>
      <c r="CT45" s="699"/>
      <c r="CU45" s="699"/>
      <c r="CV45" s="699"/>
      <c r="CW45" s="699"/>
      <c r="CX45" s="699"/>
      <c r="CY45" s="700"/>
      <c r="CZ45" s="683">
        <v>6.2</v>
      </c>
      <c r="DA45" s="701"/>
      <c r="DB45" s="701"/>
      <c r="DC45" s="702"/>
      <c r="DD45" s="686">
        <v>79101</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2">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359</v>
      </c>
      <c r="CG46" s="678"/>
      <c r="CH46" s="678"/>
      <c r="CI46" s="678"/>
      <c r="CJ46" s="678"/>
      <c r="CK46" s="678"/>
      <c r="CL46" s="678"/>
      <c r="CM46" s="678"/>
      <c r="CN46" s="678"/>
      <c r="CO46" s="678"/>
      <c r="CP46" s="678"/>
      <c r="CQ46" s="679"/>
      <c r="CR46" s="680">
        <v>2780898</v>
      </c>
      <c r="CS46" s="681"/>
      <c r="CT46" s="681"/>
      <c r="CU46" s="681"/>
      <c r="CV46" s="681"/>
      <c r="CW46" s="681"/>
      <c r="CX46" s="681"/>
      <c r="CY46" s="682"/>
      <c r="CZ46" s="683">
        <v>15.6</v>
      </c>
      <c r="DA46" s="684"/>
      <c r="DB46" s="684"/>
      <c r="DC46" s="685"/>
      <c r="DD46" s="686">
        <v>516542</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2">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361</v>
      </c>
      <c r="CG47" s="678"/>
      <c r="CH47" s="678"/>
      <c r="CI47" s="678"/>
      <c r="CJ47" s="678"/>
      <c r="CK47" s="678"/>
      <c r="CL47" s="678"/>
      <c r="CM47" s="678"/>
      <c r="CN47" s="678"/>
      <c r="CO47" s="678"/>
      <c r="CP47" s="678"/>
      <c r="CQ47" s="679"/>
      <c r="CR47" s="680">
        <v>165278</v>
      </c>
      <c r="CS47" s="699"/>
      <c r="CT47" s="699"/>
      <c r="CU47" s="699"/>
      <c r="CV47" s="699"/>
      <c r="CW47" s="699"/>
      <c r="CX47" s="699"/>
      <c r="CY47" s="700"/>
      <c r="CZ47" s="683">
        <v>0.9</v>
      </c>
      <c r="DA47" s="701"/>
      <c r="DB47" s="701"/>
      <c r="DC47" s="702"/>
      <c r="DD47" s="686">
        <v>13359</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362</v>
      </c>
      <c r="CG48" s="678"/>
      <c r="CH48" s="678"/>
      <c r="CI48" s="678"/>
      <c r="CJ48" s="678"/>
      <c r="CK48" s="678"/>
      <c r="CL48" s="678"/>
      <c r="CM48" s="678"/>
      <c r="CN48" s="678"/>
      <c r="CO48" s="678"/>
      <c r="CP48" s="678"/>
      <c r="CQ48" s="679"/>
      <c r="CR48" s="680" t="s">
        <v>363</v>
      </c>
      <c r="CS48" s="681"/>
      <c r="CT48" s="681"/>
      <c r="CU48" s="681"/>
      <c r="CV48" s="681"/>
      <c r="CW48" s="681"/>
      <c r="CX48" s="681"/>
      <c r="CY48" s="682"/>
      <c r="CZ48" s="683" t="s">
        <v>363</v>
      </c>
      <c r="DA48" s="684"/>
      <c r="DB48" s="684"/>
      <c r="DC48" s="685"/>
      <c r="DD48" s="686" t="s">
        <v>363</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364</v>
      </c>
      <c r="CE49" s="662"/>
      <c r="CF49" s="662"/>
      <c r="CG49" s="662"/>
      <c r="CH49" s="662"/>
      <c r="CI49" s="662"/>
      <c r="CJ49" s="662"/>
      <c r="CK49" s="662"/>
      <c r="CL49" s="662"/>
      <c r="CM49" s="662"/>
      <c r="CN49" s="662"/>
      <c r="CO49" s="662"/>
      <c r="CP49" s="662"/>
      <c r="CQ49" s="663"/>
      <c r="CR49" s="664">
        <v>17836686</v>
      </c>
      <c r="CS49" s="665"/>
      <c r="CT49" s="665"/>
      <c r="CU49" s="665"/>
      <c r="CV49" s="665"/>
      <c r="CW49" s="665"/>
      <c r="CX49" s="665"/>
      <c r="CY49" s="666"/>
      <c r="CZ49" s="667">
        <v>100</v>
      </c>
      <c r="DA49" s="668"/>
      <c r="DB49" s="668"/>
      <c r="DC49" s="669"/>
      <c r="DD49" s="670">
        <v>9854165</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xLcneKZ7ZIdXnaqC6veJTQw+IBRcHXuHALLH7uvdLIOrm4mrEIrzqBnhdvqCXH0vchr+nZsUl4mGXmCRpX6K3A==" saltValue="BRPYUY/4IgF9lhd2qgU0Z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366</v>
      </c>
      <c r="DK2" s="1206"/>
      <c r="DL2" s="1206"/>
      <c r="DM2" s="1206"/>
      <c r="DN2" s="1206"/>
      <c r="DO2" s="1207"/>
      <c r="DP2" s="251"/>
      <c r="DQ2" s="1205" t="s">
        <v>367</v>
      </c>
      <c r="DR2" s="1206"/>
      <c r="DS2" s="1206"/>
      <c r="DT2" s="1206"/>
      <c r="DU2" s="1206"/>
      <c r="DV2" s="1206"/>
      <c r="DW2" s="1206"/>
      <c r="DX2" s="1206"/>
      <c r="DY2" s="1206"/>
      <c r="DZ2" s="1207"/>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58" t="s">
        <v>368</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92" t="s">
        <v>370</v>
      </c>
      <c r="B5" s="1093"/>
      <c r="C5" s="1093"/>
      <c r="D5" s="1093"/>
      <c r="E5" s="1093"/>
      <c r="F5" s="1093"/>
      <c r="G5" s="1093"/>
      <c r="H5" s="1093"/>
      <c r="I5" s="1093"/>
      <c r="J5" s="1093"/>
      <c r="K5" s="1093"/>
      <c r="L5" s="1093"/>
      <c r="M5" s="1093"/>
      <c r="N5" s="1093"/>
      <c r="O5" s="1093"/>
      <c r="P5" s="1094"/>
      <c r="Q5" s="1098" t="s">
        <v>371</v>
      </c>
      <c r="R5" s="1099"/>
      <c r="S5" s="1099"/>
      <c r="T5" s="1099"/>
      <c r="U5" s="1100"/>
      <c r="V5" s="1098" t="s">
        <v>372</v>
      </c>
      <c r="W5" s="1099"/>
      <c r="X5" s="1099"/>
      <c r="Y5" s="1099"/>
      <c r="Z5" s="1100"/>
      <c r="AA5" s="1098" t="s">
        <v>373</v>
      </c>
      <c r="AB5" s="1099"/>
      <c r="AC5" s="1099"/>
      <c r="AD5" s="1099"/>
      <c r="AE5" s="1099"/>
      <c r="AF5" s="1208" t="s">
        <v>374</v>
      </c>
      <c r="AG5" s="1099"/>
      <c r="AH5" s="1099"/>
      <c r="AI5" s="1099"/>
      <c r="AJ5" s="1114"/>
      <c r="AK5" s="1099" t="s">
        <v>375</v>
      </c>
      <c r="AL5" s="1099"/>
      <c r="AM5" s="1099"/>
      <c r="AN5" s="1099"/>
      <c r="AO5" s="1100"/>
      <c r="AP5" s="1098" t="s">
        <v>376</v>
      </c>
      <c r="AQ5" s="1099"/>
      <c r="AR5" s="1099"/>
      <c r="AS5" s="1099"/>
      <c r="AT5" s="1100"/>
      <c r="AU5" s="1098" t="s">
        <v>377</v>
      </c>
      <c r="AV5" s="1099"/>
      <c r="AW5" s="1099"/>
      <c r="AX5" s="1099"/>
      <c r="AY5" s="1114"/>
      <c r="AZ5" s="258"/>
      <c r="BA5" s="258"/>
      <c r="BB5" s="258"/>
      <c r="BC5" s="258"/>
      <c r="BD5" s="258"/>
      <c r="BE5" s="259"/>
      <c r="BF5" s="259"/>
      <c r="BG5" s="259"/>
      <c r="BH5" s="259"/>
      <c r="BI5" s="259"/>
      <c r="BJ5" s="259"/>
      <c r="BK5" s="259"/>
      <c r="BL5" s="259"/>
      <c r="BM5" s="259"/>
      <c r="BN5" s="259"/>
      <c r="BO5" s="259"/>
      <c r="BP5" s="259"/>
      <c r="BQ5" s="1092" t="s">
        <v>378</v>
      </c>
      <c r="BR5" s="1093"/>
      <c r="BS5" s="1093"/>
      <c r="BT5" s="1093"/>
      <c r="BU5" s="1093"/>
      <c r="BV5" s="1093"/>
      <c r="BW5" s="1093"/>
      <c r="BX5" s="1093"/>
      <c r="BY5" s="1093"/>
      <c r="BZ5" s="1093"/>
      <c r="CA5" s="1093"/>
      <c r="CB5" s="1093"/>
      <c r="CC5" s="1093"/>
      <c r="CD5" s="1093"/>
      <c r="CE5" s="1093"/>
      <c r="CF5" s="1093"/>
      <c r="CG5" s="1094"/>
      <c r="CH5" s="1098" t="s">
        <v>379</v>
      </c>
      <c r="CI5" s="1099"/>
      <c r="CJ5" s="1099"/>
      <c r="CK5" s="1099"/>
      <c r="CL5" s="1100"/>
      <c r="CM5" s="1098" t="s">
        <v>380</v>
      </c>
      <c r="CN5" s="1099"/>
      <c r="CO5" s="1099"/>
      <c r="CP5" s="1099"/>
      <c r="CQ5" s="1100"/>
      <c r="CR5" s="1098" t="s">
        <v>381</v>
      </c>
      <c r="CS5" s="1099"/>
      <c r="CT5" s="1099"/>
      <c r="CU5" s="1099"/>
      <c r="CV5" s="1100"/>
      <c r="CW5" s="1098" t="s">
        <v>382</v>
      </c>
      <c r="CX5" s="1099"/>
      <c r="CY5" s="1099"/>
      <c r="CZ5" s="1099"/>
      <c r="DA5" s="1100"/>
      <c r="DB5" s="1098" t="s">
        <v>383</v>
      </c>
      <c r="DC5" s="1099"/>
      <c r="DD5" s="1099"/>
      <c r="DE5" s="1099"/>
      <c r="DF5" s="1100"/>
      <c r="DG5" s="1193" t="s">
        <v>384</v>
      </c>
      <c r="DH5" s="1194"/>
      <c r="DI5" s="1194"/>
      <c r="DJ5" s="1194"/>
      <c r="DK5" s="1195"/>
      <c r="DL5" s="1193" t="s">
        <v>385</v>
      </c>
      <c r="DM5" s="1194"/>
      <c r="DN5" s="1194"/>
      <c r="DO5" s="1194"/>
      <c r="DP5" s="1195"/>
      <c r="DQ5" s="1098" t="s">
        <v>386</v>
      </c>
      <c r="DR5" s="1099"/>
      <c r="DS5" s="1099"/>
      <c r="DT5" s="1099"/>
      <c r="DU5" s="1100"/>
      <c r="DV5" s="1098" t="s">
        <v>377</v>
      </c>
      <c r="DW5" s="1099"/>
      <c r="DX5" s="1099"/>
      <c r="DY5" s="1099"/>
      <c r="DZ5" s="1114"/>
      <c r="EA5" s="256"/>
    </row>
    <row r="6" spans="1:131" s="257" customFormat="1" ht="26.25" customHeight="1" thickBot="1" x14ac:dyDescent="0.25">
      <c r="A6" s="1095"/>
      <c r="B6" s="1096"/>
      <c r="C6" s="1096"/>
      <c r="D6" s="1096"/>
      <c r="E6" s="1096"/>
      <c r="F6" s="1096"/>
      <c r="G6" s="1096"/>
      <c r="H6" s="1096"/>
      <c r="I6" s="1096"/>
      <c r="J6" s="1096"/>
      <c r="K6" s="1096"/>
      <c r="L6" s="1096"/>
      <c r="M6" s="1096"/>
      <c r="N6" s="1096"/>
      <c r="O6" s="1096"/>
      <c r="P6" s="1097"/>
      <c r="Q6" s="1101"/>
      <c r="R6" s="1102"/>
      <c r="S6" s="1102"/>
      <c r="T6" s="1102"/>
      <c r="U6" s="1103"/>
      <c r="V6" s="1101"/>
      <c r="W6" s="1102"/>
      <c r="X6" s="1102"/>
      <c r="Y6" s="1102"/>
      <c r="Z6" s="1103"/>
      <c r="AA6" s="1101"/>
      <c r="AB6" s="1102"/>
      <c r="AC6" s="1102"/>
      <c r="AD6" s="1102"/>
      <c r="AE6" s="1102"/>
      <c r="AF6" s="1209"/>
      <c r="AG6" s="1102"/>
      <c r="AH6" s="1102"/>
      <c r="AI6" s="1102"/>
      <c r="AJ6" s="1115"/>
      <c r="AK6" s="1102"/>
      <c r="AL6" s="1102"/>
      <c r="AM6" s="1102"/>
      <c r="AN6" s="1102"/>
      <c r="AO6" s="1103"/>
      <c r="AP6" s="1101"/>
      <c r="AQ6" s="1102"/>
      <c r="AR6" s="1102"/>
      <c r="AS6" s="1102"/>
      <c r="AT6" s="1103"/>
      <c r="AU6" s="1101"/>
      <c r="AV6" s="1102"/>
      <c r="AW6" s="1102"/>
      <c r="AX6" s="1102"/>
      <c r="AY6" s="1115"/>
      <c r="AZ6" s="254"/>
      <c r="BA6" s="254"/>
      <c r="BB6" s="254"/>
      <c r="BC6" s="254"/>
      <c r="BD6" s="254"/>
      <c r="BE6" s="255"/>
      <c r="BF6" s="255"/>
      <c r="BG6" s="255"/>
      <c r="BH6" s="255"/>
      <c r="BI6" s="255"/>
      <c r="BJ6" s="255"/>
      <c r="BK6" s="255"/>
      <c r="BL6" s="255"/>
      <c r="BM6" s="255"/>
      <c r="BN6" s="255"/>
      <c r="BO6" s="255"/>
      <c r="BP6" s="255"/>
      <c r="BQ6" s="1095"/>
      <c r="BR6" s="1096"/>
      <c r="BS6" s="1096"/>
      <c r="BT6" s="1096"/>
      <c r="BU6" s="1096"/>
      <c r="BV6" s="1096"/>
      <c r="BW6" s="1096"/>
      <c r="BX6" s="1096"/>
      <c r="BY6" s="1096"/>
      <c r="BZ6" s="1096"/>
      <c r="CA6" s="1096"/>
      <c r="CB6" s="1096"/>
      <c r="CC6" s="1096"/>
      <c r="CD6" s="1096"/>
      <c r="CE6" s="1096"/>
      <c r="CF6" s="1096"/>
      <c r="CG6" s="1097"/>
      <c r="CH6" s="1101"/>
      <c r="CI6" s="1102"/>
      <c r="CJ6" s="1102"/>
      <c r="CK6" s="1102"/>
      <c r="CL6" s="1103"/>
      <c r="CM6" s="1101"/>
      <c r="CN6" s="1102"/>
      <c r="CO6" s="1102"/>
      <c r="CP6" s="1102"/>
      <c r="CQ6" s="1103"/>
      <c r="CR6" s="1101"/>
      <c r="CS6" s="1102"/>
      <c r="CT6" s="1102"/>
      <c r="CU6" s="1102"/>
      <c r="CV6" s="1103"/>
      <c r="CW6" s="1101"/>
      <c r="CX6" s="1102"/>
      <c r="CY6" s="1102"/>
      <c r="CZ6" s="1102"/>
      <c r="DA6" s="1103"/>
      <c r="DB6" s="1101"/>
      <c r="DC6" s="1102"/>
      <c r="DD6" s="1102"/>
      <c r="DE6" s="1102"/>
      <c r="DF6" s="1103"/>
      <c r="DG6" s="1196"/>
      <c r="DH6" s="1197"/>
      <c r="DI6" s="1197"/>
      <c r="DJ6" s="1197"/>
      <c r="DK6" s="1198"/>
      <c r="DL6" s="1196"/>
      <c r="DM6" s="1197"/>
      <c r="DN6" s="1197"/>
      <c r="DO6" s="1197"/>
      <c r="DP6" s="1198"/>
      <c r="DQ6" s="1101"/>
      <c r="DR6" s="1102"/>
      <c r="DS6" s="1102"/>
      <c r="DT6" s="1102"/>
      <c r="DU6" s="1103"/>
      <c r="DV6" s="1101"/>
      <c r="DW6" s="1102"/>
      <c r="DX6" s="1102"/>
      <c r="DY6" s="1102"/>
      <c r="DZ6" s="1115"/>
      <c r="EA6" s="256"/>
    </row>
    <row r="7" spans="1:131" s="257" customFormat="1" ht="26.25" customHeight="1" thickTop="1" x14ac:dyDescent="0.2">
      <c r="A7" s="260">
        <v>1</v>
      </c>
      <c r="B7" s="1145" t="s">
        <v>387</v>
      </c>
      <c r="C7" s="1146"/>
      <c r="D7" s="1146"/>
      <c r="E7" s="1146"/>
      <c r="F7" s="1146"/>
      <c r="G7" s="1146"/>
      <c r="H7" s="1146"/>
      <c r="I7" s="1146"/>
      <c r="J7" s="1146"/>
      <c r="K7" s="1146"/>
      <c r="L7" s="1146"/>
      <c r="M7" s="1146"/>
      <c r="N7" s="1146"/>
      <c r="O7" s="1146"/>
      <c r="P7" s="1147"/>
      <c r="Q7" s="1199">
        <v>18470</v>
      </c>
      <c r="R7" s="1200"/>
      <c r="S7" s="1200"/>
      <c r="T7" s="1200"/>
      <c r="U7" s="1200"/>
      <c r="V7" s="1200">
        <v>17813</v>
      </c>
      <c r="W7" s="1200"/>
      <c r="X7" s="1200"/>
      <c r="Y7" s="1200"/>
      <c r="Z7" s="1200"/>
      <c r="AA7" s="1200">
        <v>657</v>
      </c>
      <c r="AB7" s="1200"/>
      <c r="AC7" s="1200"/>
      <c r="AD7" s="1200"/>
      <c r="AE7" s="1201"/>
      <c r="AF7" s="1202">
        <v>609</v>
      </c>
      <c r="AG7" s="1203"/>
      <c r="AH7" s="1203"/>
      <c r="AI7" s="1203"/>
      <c r="AJ7" s="1204"/>
      <c r="AK7" s="1186">
        <v>2</v>
      </c>
      <c r="AL7" s="1187"/>
      <c r="AM7" s="1187"/>
      <c r="AN7" s="1187"/>
      <c r="AO7" s="1187"/>
      <c r="AP7" s="1187">
        <v>12733</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590</v>
      </c>
      <c r="BT7" s="1191"/>
      <c r="BU7" s="1191"/>
      <c r="BV7" s="1191"/>
      <c r="BW7" s="1191"/>
      <c r="BX7" s="1191"/>
      <c r="BY7" s="1191"/>
      <c r="BZ7" s="1191"/>
      <c r="CA7" s="1191"/>
      <c r="CB7" s="1191"/>
      <c r="CC7" s="1191"/>
      <c r="CD7" s="1191"/>
      <c r="CE7" s="1191"/>
      <c r="CF7" s="1191"/>
      <c r="CG7" s="1192"/>
      <c r="CH7" s="1183">
        <v>0</v>
      </c>
      <c r="CI7" s="1184"/>
      <c r="CJ7" s="1184"/>
      <c r="CK7" s="1184"/>
      <c r="CL7" s="1185"/>
      <c r="CM7" s="1183">
        <v>94</v>
      </c>
      <c r="CN7" s="1184"/>
      <c r="CO7" s="1184"/>
      <c r="CP7" s="1184"/>
      <c r="CQ7" s="1185"/>
      <c r="CR7" s="1183">
        <v>90</v>
      </c>
      <c r="CS7" s="1184"/>
      <c r="CT7" s="1184"/>
      <c r="CU7" s="1184"/>
      <c r="CV7" s="1185"/>
      <c r="CW7" s="1183">
        <v>254</v>
      </c>
      <c r="CX7" s="1184"/>
      <c r="CY7" s="1184"/>
      <c r="CZ7" s="1184"/>
      <c r="DA7" s="1185"/>
      <c r="DB7" s="1183" t="s">
        <v>592</v>
      </c>
      <c r="DC7" s="1184"/>
      <c r="DD7" s="1184"/>
      <c r="DE7" s="1184"/>
      <c r="DF7" s="1185"/>
      <c r="DG7" s="1183" t="s">
        <v>592</v>
      </c>
      <c r="DH7" s="1184"/>
      <c r="DI7" s="1184"/>
      <c r="DJ7" s="1184"/>
      <c r="DK7" s="1185"/>
      <c r="DL7" s="1183" t="s">
        <v>592</v>
      </c>
      <c r="DM7" s="1184"/>
      <c r="DN7" s="1184"/>
      <c r="DO7" s="1184"/>
      <c r="DP7" s="1185"/>
      <c r="DQ7" s="1183" t="s">
        <v>592</v>
      </c>
      <c r="DR7" s="1184"/>
      <c r="DS7" s="1184"/>
      <c r="DT7" s="1184"/>
      <c r="DU7" s="1185"/>
      <c r="DV7" s="1210"/>
      <c r="DW7" s="1211"/>
      <c r="DX7" s="1211"/>
      <c r="DY7" s="1211"/>
      <c r="DZ7" s="1212"/>
      <c r="EA7" s="256"/>
    </row>
    <row r="8" spans="1:131" s="257" customFormat="1" ht="26.25" customHeight="1" x14ac:dyDescent="0.2">
      <c r="A8" s="263">
        <v>2</v>
      </c>
      <c r="B8" s="1132" t="s">
        <v>388</v>
      </c>
      <c r="C8" s="1133"/>
      <c r="D8" s="1133"/>
      <c r="E8" s="1133"/>
      <c r="F8" s="1133"/>
      <c r="G8" s="1133"/>
      <c r="H8" s="1133"/>
      <c r="I8" s="1133"/>
      <c r="J8" s="1133"/>
      <c r="K8" s="1133"/>
      <c r="L8" s="1133"/>
      <c r="M8" s="1133"/>
      <c r="N8" s="1133"/>
      <c r="O8" s="1133"/>
      <c r="P8" s="1134"/>
      <c r="Q8" s="1138">
        <v>92</v>
      </c>
      <c r="R8" s="1139"/>
      <c r="S8" s="1139"/>
      <c r="T8" s="1139"/>
      <c r="U8" s="1139"/>
      <c r="V8" s="1139">
        <v>91</v>
      </c>
      <c r="W8" s="1139"/>
      <c r="X8" s="1139"/>
      <c r="Y8" s="1139"/>
      <c r="Z8" s="1139"/>
      <c r="AA8" s="1139">
        <v>1</v>
      </c>
      <c r="AB8" s="1139"/>
      <c r="AC8" s="1139"/>
      <c r="AD8" s="1139"/>
      <c r="AE8" s="1140"/>
      <c r="AF8" s="1116">
        <v>1</v>
      </c>
      <c r="AG8" s="1117"/>
      <c r="AH8" s="1117"/>
      <c r="AI8" s="1117"/>
      <c r="AJ8" s="1118"/>
      <c r="AK8" s="1181" t="s">
        <v>591</v>
      </c>
      <c r="AL8" s="1182"/>
      <c r="AM8" s="1182"/>
      <c r="AN8" s="1182"/>
      <c r="AO8" s="1182"/>
      <c r="AP8" s="1182" t="s">
        <v>591</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11"/>
      <c r="BT8" s="1112"/>
      <c r="BU8" s="1112"/>
      <c r="BV8" s="1112"/>
      <c r="BW8" s="1112"/>
      <c r="BX8" s="1112"/>
      <c r="BY8" s="1112"/>
      <c r="BZ8" s="1112"/>
      <c r="CA8" s="1112"/>
      <c r="CB8" s="1112"/>
      <c r="CC8" s="1112"/>
      <c r="CD8" s="1112"/>
      <c r="CE8" s="1112"/>
      <c r="CF8" s="1112"/>
      <c r="CG8" s="1113"/>
      <c r="CH8" s="1086"/>
      <c r="CI8" s="1087"/>
      <c r="CJ8" s="1087"/>
      <c r="CK8" s="1087"/>
      <c r="CL8" s="1088"/>
      <c r="CM8" s="1086"/>
      <c r="CN8" s="1087"/>
      <c r="CO8" s="1087"/>
      <c r="CP8" s="1087"/>
      <c r="CQ8" s="1088"/>
      <c r="CR8" s="1086"/>
      <c r="CS8" s="1087"/>
      <c r="CT8" s="1087"/>
      <c r="CU8" s="1087"/>
      <c r="CV8" s="1088"/>
      <c r="CW8" s="1086"/>
      <c r="CX8" s="1087"/>
      <c r="CY8" s="1087"/>
      <c r="CZ8" s="1087"/>
      <c r="DA8" s="1088"/>
      <c r="DB8" s="1086"/>
      <c r="DC8" s="1087"/>
      <c r="DD8" s="1087"/>
      <c r="DE8" s="1087"/>
      <c r="DF8" s="1088"/>
      <c r="DG8" s="1086"/>
      <c r="DH8" s="1087"/>
      <c r="DI8" s="1087"/>
      <c r="DJ8" s="1087"/>
      <c r="DK8" s="1088"/>
      <c r="DL8" s="1086"/>
      <c r="DM8" s="1087"/>
      <c r="DN8" s="1087"/>
      <c r="DO8" s="1087"/>
      <c r="DP8" s="1088"/>
      <c r="DQ8" s="1086"/>
      <c r="DR8" s="1087"/>
      <c r="DS8" s="1087"/>
      <c r="DT8" s="1087"/>
      <c r="DU8" s="1088"/>
      <c r="DV8" s="1089"/>
      <c r="DW8" s="1090"/>
      <c r="DX8" s="1090"/>
      <c r="DY8" s="1090"/>
      <c r="DZ8" s="1091"/>
      <c r="EA8" s="256"/>
    </row>
    <row r="9" spans="1:131" s="257" customFormat="1" ht="26.25" customHeight="1" x14ac:dyDescent="0.2">
      <c r="A9" s="263">
        <v>3</v>
      </c>
      <c r="B9" s="1132" t="s">
        <v>389</v>
      </c>
      <c r="C9" s="1133"/>
      <c r="D9" s="1133"/>
      <c r="E9" s="1133"/>
      <c r="F9" s="1133"/>
      <c r="G9" s="1133"/>
      <c r="H9" s="1133"/>
      <c r="I9" s="1133"/>
      <c r="J9" s="1133"/>
      <c r="K9" s="1133"/>
      <c r="L9" s="1133"/>
      <c r="M9" s="1133"/>
      <c r="N9" s="1133"/>
      <c r="O9" s="1133"/>
      <c r="P9" s="1134"/>
      <c r="Q9" s="1138">
        <v>22</v>
      </c>
      <c r="R9" s="1139"/>
      <c r="S9" s="1139"/>
      <c r="T9" s="1139"/>
      <c r="U9" s="1139"/>
      <c r="V9" s="1139">
        <v>22</v>
      </c>
      <c r="W9" s="1139"/>
      <c r="X9" s="1139"/>
      <c r="Y9" s="1139"/>
      <c r="Z9" s="1139"/>
      <c r="AA9" s="1139">
        <v>0</v>
      </c>
      <c r="AB9" s="1139"/>
      <c r="AC9" s="1139"/>
      <c r="AD9" s="1139"/>
      <c r="AE9" s="1140"/>
      <c r="AF9" s="1116" t="s">
        <v>129</v>
      </c>
      <c r="AG9" s="1117"/>
      <c r="AH9" s="1117"/>
      <c r="AI9" s="1117"/>
      <c r="AJ9" s="1118"/>
      <c r="AK9" s="1181" t="s">
        <v>591</v>
      </c>
      <c r="AL9" s="1182"/>
      <c r="AM9" s="1182"/>
      <c r="AN9" s="1182"/>
      <c r="AO9" s="1182"/>
      <c r="AP9" s="1182" t="s">
        <v>591</v>
      </c>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11"/>
      <c r="BT9" s="1112"/>
      <c r="BU9" s="1112"/>
      <c r="BV9" s="1112"/>
      <c r="BW9" s="1112"/>
      <c r="BX9" s="1112"/>
      <c r="BY9" s="1112"/>
      <c r="BZ9" s="1112"/>
      <c r="CA9" s="1112"/>
      <c r="CB9" s="1112"/>
      <c r="CC9" s="1112"/>
      <c r="CD9" s="1112"/>
      <c r="CE9" s="1112"/>
      <c r="CF9" s="1112"/>
      <c r="CG9" s="1113"/>
      <c r="CH9" s="1086"/>
      <c r="CI9" s="1087"/>
      <c r="CJ9" s="1087"/>
      <c r="CK9" s="1087"/>
      <c r="CL9" s="1088"/>
      <c r="CM9" s="1086"/>
      <c r="CN9" s="1087"/>
      <c r="CO9" s="1087"/>
      <c r="CP9" s="1087"/>
      <c r="CQ9" s="1088"/>
      <c r="CR9" s="1086"/>
      <c r="CS9" s="1087"/>
      <c r="CT9" s="1087"/>
      <c r="CU9" s="1087"/>
      <c r="CV9" s="1088"/>
      <c r="CW9" s="1086"/>
      <c r="CX9" s="1087"/>
      <c r="CY9" s="1087"/>
      <c r="CZ9" s="1087"/>
      <c r="DA9" s="1088"/>
      <c r="DB9" s="1086"/>
      <c r="DC9" s="1087"/>
      <c r="DD9" s="1087"/>
      <c r="DE9" s="1087"/>
      <c r="DF9" s="1088"/>
      <c r="DG9" s="1086"/>
      <c r="DH9" s="1087"/>
      <c r="DI9" s="1087"/>
      <c r="DJ9" s="1087"/>
      <c r="DK9" s="1088"/>
      <c r="DL9" s="1086"/>
      <c r="DM9" s="1087"/>
      <c r="DN9" s="1087"/>
      <c r="DO9" s="1087"/>
      <c r="DP9" s="1088"/>
      <c r="DQ9" s="1086"/>
      <c r="DR9" s="1087"/>
      <c r="DS9" s="1087"/>
      <c r="DT9" s="1087"/>
      <c r="DU9" s="1088"/>
      <c r="DV9" s="1089"/>
      <c r="DW9" s="1090"/>
      <c r="DX9" s="1090"/>
      <c r="DY9" s="1090"/>
      <c r="DZ9" s="1091"/>
      <c r="EA9" s="256"/>
    </row>
    <row r="10" spans="1:131" s="257" customFormat="1" ht="26.25" customHeight="1" x14ac:dyDescent="0.2">
      <c r="A10" s="263">
        <v>4</v>
      </c>
      <c r="B10" s="1132" t="s">
        <v>390</v>
      </c>
      <c r="C10" s="1133"/>
      <c r="D10" s="1133"/>
      <c r="E10" s="1133"/>
      <c r="F10" s="1133"/>
      <c r="G10" s="1133"/>
      <c r="H10" s="1133"/>
      <c r="I10" s="1133"/>
      <c r="J10" s="1133"/>
      <c r="K10" s="1133"/>
      <c r="L10" s="1133"/>
      <c r="M10" s="1133"/>
      <c r="N10" s="1133"/>
      <c r="O10" s="1133"/>
      <c r="P10" s="1134"/>
      <c r="Q10" s="1138">
        <v>47</v>
      </c>
      <c r="R10" s="1139"/>
      <c r="S10" s="1139"/>
      <c r="T10" s="1139"/>
      <c r="U10" s="1139"/>
      <c r="V10" s="1139">
        <v>47</v>
      </c>
      <c r="W10" s="1139"/>
      <c r="X10" s="1139"/>
      <c r="Y10" s="1139"/>
      <c r="Z10" s="1139"/>
      <c r="AA10" s="1139">
        <v>0</v>
      </c>
      <c r="AB10" s="1139"/>
      <c r="AC10" s="1139"/>
      <c r="AD10" s="1139"/>
      <c r="AE10" s="1140"/>
      <c r="AF10" s="1116" t="s">
        <v>129</v>
      </c>
      <c r="AG10" s="1117"/>
      <c r="AH10" s="1117"/>
      <c r="AI10" s="1117"/>
      <c r="AJ10" s="1118"/>
      <c r="AK10" s="1181" t="s">
        <v>591</v>
      </c>
      <c r="AL10" s="1182"/>
      <c r="AM10" s="1182"/>
      <c r="AN10" s="1182"/>
      <c r="AO10" s="1182"/>
      <c r="AP10" s="1182" t="s">
        <v>591</v>
      </c>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11"/>
      <c r="BT10" s="1112"/>
      <c r="BU10" s="1112"/>
      <c r="BV10" s="1112"/>
      <c r="BW10" s="1112"/>
      <c r="BX10" s="1112"/>
      <c r="BY10" s="1112"/>
      <c r="BZ10" s="1112"/>
      <c r="CA10" s="1112"/>
      <c r="CB10" s="1112"/>
      <c r="CC10" s="1112"/>
      <c r="CD10" s="1112"/>
      <c r="CE10" s="1112"/>
      <c r="CF10" s="1112"/>
      <c r="CG10" s="1113"/>
      <c r="CH10" s="1086"/>
      <c r="CI10" s="1087"/>
      <c r="CJ10" s="1087"/>
      <c r="CK10" s="1087"/>
      <c r="CL10" s="1088"/>
      <c r="CM10" s="1086"/>
      <c r="CN10" s="1087"/>
      <c r="CO10" s="1087"/>
      <c r="CP10" s="1087"/>
      <c r="CQ10" s="1088"/>
      <c r="CR10" s="1086"/>
      <c r="CS10" s="1087"/>
      <c r="CT10" s="1087"/>
      <c r="CU10" s="1087"/>
      <c r="CV10" s="1088"/>
      <c r="CW10" s="1086"/>
      <c r="CX10" s="1087"/>
      <c r="CY10" s="1087"/>
      <c r="CZ10" s="1087"/>
      <c r="DA10" s="1088"/>
      <c r="DB10" s="1086"/>
      <c r="DC10" s="1087"/>
      <c r="DD10" s="1087"/>
      <c r="DE10" s="1087"/>
      <c r="DF10" s="1088"/>
      <c r="DG10" s="1086"/>
      <c r="DH10" s="1087"/>
      <c r="DI10" s="1087"/>
      <c r="DJ10" s="1087"/>
      <c r="DK10" s="1088"/>
      <c r="DL10" s="1086"/>
      <c r="DM10" s="1087"/>
      <c r="DN10" s="1087"/>
      <c r="DO10" s="1087"/>
      <c r="DP10" s="1088"/>
      <c r="DQ10" s="1086"/>
      <c r="DR10" s="1087"/>
      <c r="DS10" s="1087"/>
      <c r="DT10" s="1087"/>
      <c r="DU10" s="1088"/>
      <c r="DV10" s="1089"/>
      <c r="DW10" s="1090"/>
      <c r="DX10" s="1090"/>
      <c r="DY10" s="1090"/>
      <c r="DZ10" s="1091"/>
      <c r="EA10" s="256"/>
    </row>
    <row r="11" spans="1:131" s="257" customFormat="1" ht="26.25" customHeight="1" x14ac:dyDescent="0.2">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6"/>
      <c r="AG11" s="1117"/>
      <c r="AH11" s="1117"/>
      <c r="AI11" s="1117"/>
      <c r="AJ11" s="1118"/>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11"/>
      <c r="BT11" s="1112"/>
      <c r="BU11" s="1112"/>
      <c r="BV11" s="1112"/>
      <c r="BW11" s="1112"/>
      <c r="BX11" s="1112"/>
      <c r="BY11" s="1112"/>
      <c r="BZ11" s="1112"/>
      <c r="CA11" s="1112"/>
      <c r="CB11" s="1112"/>
      <c r="CC11" s="1112"/>
      <c r="CD11" s="1112"/>
      <c r="CE11" s="1112"/>
      <c r="CF11" s="1112"/>
      <c r="CG11" s="1113"/>
      <c r="CH11" s="1086"/>
      <c r="CI11" s="1087"/>
      <c r="CJ11" s="1087"/>
      <c r="CK11" s="1087"/>
      <c r="CL11" s="1088"/>
      <c r="CM11" s="1086"/>
      <c r="CN11" s="1087"/>
      <c r="CO11" s="1087"/>
      <c r="CP11" s="1087"/>
      <c r="CQ11" s="1088"/>
      <c r="CR11" s="1086"/>
      <c r="CS11" s="1087"/>
      <c r="CT11" s="1087"/>
      <c r="CU11" s="1087"/>
      <c r="CV11" s="1088"/>
      <c r="CW11" s="1086"/>
      <c r="CX11" s="1087"/>
      <c r="CY11" s="1087"/>
      <c r="CZ11" s="1087"/>
      <c r="DA11" s="1088"/>
      <c r="DB11" s="1086"/>
      <c r="DC11" s="1087"/>
      <c r="DD11" s="1087"/>
      <c r="DE11" s="1087"/>
      <c r="DF11" s="1088"/>
      <c r="DG11" s="1086"/>
      <c r="DH11" s="1087"/>
      <c r="DI11" s="1087"/>
      <c r="DJ11" s="1087"/>
      <c r="DK11" s="1088"/>
      <c r="DL11" s="1086"/>
      <c r="DM11" s="1087"/>
      <c r="DN11" s="1087"/>
      <c r="DO11" s="1087"/>
      <c r="DP11" s="1088"/>
      <c r="DQ11" s="1086"/>
      <c r="DR11" s="1087"/>
      <c r="DS11" s="1087"/>
      <c r="DT11" s="1087"/>
      <c r="DU11" s="1088"/>
      <c r="DV11" s="1089"/>
      <c r="DW11" s="1090"/>
      <c r="DX11" s="1090"/>
      <c r="DY11" s="1090"/>
      <c r="DZ11" s="1091"/>
      <c r="EA11" s="256"/>
    </row>
    <row r="12" spans="1:131" s="257" customFormat="1" ht="26.25" customHeight="1" x14ac:dyDescent="0.2">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6"/>
      <c r="AG12" s="1117"/>
      <c r="AH12" s="1117"/>
      <c r="AI12" s="1117"/>
      <c r="AJ12" s="1118"/>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11"/>
      <c r="BT12" s="1112"/>
      <c r="BU12" s="1112"/>
      <c r="BV12" s="1112"/>
      <c r="BW12" s="1112"/>
      <c r="BX12" s="1112"/>
      <c r="BY12" s="1112"/>
      <c r="BZ12" s="1112"/>
      <c r="CA12" s="1112"/>
      <c r="CB12" s="1112"/>
      <c r="CC12" s="1112"/>
      <c r="CD12" s="1112"/>
      <c r="CE12" s="1112"/>
      <c r="CF12" s="1112"/>
      <c r="CG12" s="1113"/>
      <c r="CH12" s="1086"/>
      <c r="CI12" s="1087"/>
      <c r="CJ12" s="1087"/>
      <c r="CK12" s="1087"/>
      <c r="CL12" s="1088"/>
      <c r="CM12" s="1086"/>
      <c r="CN12" s="1087"/>
      <c r="CO12" s="1087"/>
      <c r="CP12" s="1087"/>
      <c r="CQ12" s="1088"/>
      <c r="CR12" s="1086"/>
      <c r="CS12" s="1087"/>
      <c r="CT12" s="1087"/>
      <c r="CU12" s="1087"/>
      <c r="CV12" s="1088"/>
      <c r="CW12" s="1086"/>
      <c r="CX12" s="1087"/>
      <c r="CY12" s="1087"/>
      <c r="CZ12" s="1087"/>
      <c r="DA12" s="1088"/>
      <c r="DB12" s="1086"/>
      <c r="DC12" s="1087"/>
      <c r="DD12" s="1087"/>
      <c r="DE12" s="1087"/>
      <c r="DF12" s="1088"/>
      <c r="DG12" s="1086"/>
      <c r="DH12" s="1087"/>
      <c r="DI12" s="1087"/>
      <c r="DJ12" s="1087"/>
      <c r="DK12" s="1088"/>
      <c r="DL12" s="1086"/>
      <c r="DM12" s="1087"/>
      <c r="DN12" s="1087"/>
      <c r="DO12" s="1087"/>
      <c r="DP12" s="1088"/>
      <c r="DQ12" s="1086"/>
      <c r="DR12" s="1087"/>
      <c r="DS12" s="1087"/>
      <c r="DT12" s="1087"/>
      <c r="DU12" s="1088"/>
      <c r="DV12" s="1089"/>
      <c r="DW12" s="1090"/>
      <c r="DX12" s="1090"/>
      <c r="DY12" s="1090"/>
      <c r="DZ12" s="1091"/>
      <c r="EA12" s="256"/>
    </row>
    <row r="13" spans="1:131" s="257" customFormat="1" ht="26.25" customHeight="1" x14ac:dyDescent="0.2">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6"/>
      <c r="AG13" s="1117"/>
      <c r="AH13" s="1117"/>
      <c r="AI13" s="1117"/>
      <c r="AJ13" s="1118"/>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11"/>
      <c r="BT13" s="1112"/>
      <c r="BU13" s="1112"/>
      <c r="BV13" s="1112"/>
      <c r="BW13" s="1112"/>
      <c r="BX13" s="1112"/>
      <c r="BY13" s="1112"/>
      <c r="BZ13" s="1112"/>
      <c r="CA13" s="1112"/>
      <c r="CB13" s="1112"/>
      <c r="CC13" s="1112"/>
      <c r="CD13" s="1112"/>
      <c r="CE13" s="1112"/>
      <c r="CF13" s="1112"/>
      <c r="CG13" s="1113"/>
      <c r="CH13" s="1086"/>
      <c r="CI13" s="1087"/>
      <c r="CJ13" s="1087"/>
      <c r="CK13" s="1087"/>
      <c r="CL13" s="1088"/>
      <c r="CM13" s="1086"/>
      <c r="CN13" s="1087"/>
      <c r="CO13" s="1087"/>
      <c r="CP13" s="1087"/>
      <c r="CQ13" s="1088"/>
      <c r="CR13" s="1086"/>
      <c r="CS13" s="1087"/>
      <c r="CT13" s="1087"/>
      <c r="CU13" s="1087"/>
      <c r="CV13" s="1088"/>
      <c r="CW13" s="1086"/>
      <c r="CX13" s="1087"/>
      <c r="CY13" s="1087"/>
      <c r="CZ13" s="1087"/>
      <c r="DA13" s="1088"/>
      <c r="DB13" s="1086"/>
      <c r="DC13" s="1087"/>
      <c r="DD13" s="1087"/>
      <c r="DE13" s="1087"/>
      <c r="DF13" s="1088"/>
      <c r="DG13" s="1086"/>
      <c r="DH13" s="1087"/>
      <c r="DI13" s="1087"/>
      <c r="DJ13" s="1087"/>
      <c r="DK13" s="1088"/>
      <c r="DL13" s="1086"/>
      <c r="DM13" s="1087"/>
      <c r="DN13" s="1087"/>
      <c r="DO13" s="1087"/>
      <c r="DP13" s="1088"/>
      <c r="DQ13" s="1086"/>
      <c r="DR13" s="1087"/>
      <c r="DS13" s="1087"/>
      <c r="DT13" s="1087"/>
      <c r="DU13" s="1088"/>
      <c r="DV13" s="1089"/>
      <c r="DW13" s="1090"/>
      <c r="DX13" s="1090"/>
      <c r="DY13" s="1090"/>
      <c r="DZ13" s="1091"/>
      <c r="EA13" s="256"/>
    </row>
    <row r="14" spans="1:131" s="257" customFormat="1" ht="26.25" customHeight="1" x14ac:dyDescent="0.2">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6"/>
      <c r="AG14" s="1117"/>
      <c r="AH14" s="1117"/>
      <c r="AI14" s="1117"/>
      <c r="AJ14" s="1118"/>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11"/>
      <c r="BT14" s="1112"/>
      <c r="BU14" s="1112"/>
      <c r="BV14" s="1112"/>
      <c r="BW14" s="1112"/>
      <c r="BX14" s="1112"/>
      <c r="BY14" s="1112"/>
      <c r="BZ14" s="1112"/>
      <c r="CA14" s="1112"/>
      <c r="CB14" s="1112"/>
      <c r="CC14" s="1112"/>
      <c r="CD14" s="1112"/>
      <c r="CE14" s="1112"/>
      <c r="CF14" s="1112"/>
      <c r="CG14" s="1113"/>
      <c r="CH14" s="1086"/>
      <c r="CI14" s="1087"/>
      <c r="CJ14" s="1087"/>
      <c r="CK14" s="1087"/>
      <c r="CL14" s="1088"/>
      <c r="CM14" s="1086"/>
      <c r="CN14" s="1087"/>
      <c r="CO14" s="1087"/>
      <c r="CP14" s="1087"/>
      <c r="CQ14" s="1088"/>
      <c r="CR14" s="1086"/>
      <c r="CS14" s="1087"/>
      <c r="CT14" s="1087"/>
      <c r="CU14" s="1087"/>
      <c r="CV14" s="1088"/>
      <c r="CW14" s="1086"/>
      <c r="CX14" s="1087"/>
      <c r="CY14" s="1087"/>
      <c r="CZ14" s="1087"/>
      <c r="DA14" s="1088"/>
      <c r="DB14" s="1086"/>
      <c r="DC14" s="1087"/>
      <c r="DD14" s="1087"/>
      <c r="DE14" s="1087"/>
      <c r="DF14" s="1088"/>
      <c r="DG14" s="1086"/>
      <c r="DH14" s="1087"/>
      <c r="DI14" s="1087"/>
      <c r="DJ14" s="1087"/>
      <c r="DK14" s="1088"/>
      <c r="DL14" s="1086"/>
      <c r="DM14" s="1087"/>
      <c r="DN14" s="1087"/>
      <c r="DO14" s="1087"/>
      <c r="DP14" s="1088"/>
      <c r="DQ14" s="1086"/>
      <c r="DR14" s="1087"/>
      <c r="DS14" s="1087"/>
      <c r="DT14" s="1087"/>
      <c r="DU14" s="1088"/>
      <c r="DV14" s="1089"/>
      <c r="DW14" s="1090"/>
      <c r="DX14" s="1090"/>
      <c r="DY14" s="1090"/>
      <c r="DZ14" s="1091"/>
      <c r="EA14" s="256"/>
    </row>
    <row r="15" spans="1:131" s="257" customFormat="1" ht="26.25" customHeight="1" x14ac:dyDescent="0.2">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6"/>
      <c r="AG15" s="1117"/>
      <c r="AH15" s="1117"/>
      <c r="AI15" s="1117"/>
      <c r="AJ15" s="1118"/>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11"/>
      <c r="BT15" s="1112"/>
      <c r="BU15" s="1112"/>
      <c r="BV15" s="1112"/>
      <c r="BW15" s="1112"/>
      <c r="BX15" s="1112"/>
      <c r="BY15" s="1112"/>
      <c r="BZ15" s="1112"/>
      <c r="CA15" s="1112"/>
      <c r="CB15" s="1112"/>
      <c r="CC15" s="1112"/>
      <c r="CD15" s="1112"/>
      <c r="CE15" s="1112"/>
      <c r="CF15" s="1112"/>
      <c r="CG15" s="1113"/>
      <c r="CH15" s="1086"/>
      <c r="CI15" s="1087"/>
      <c r="CJ15" s="1087"/>
      <c r="CK15" s="1087"/>
      <c r="CL15" s="1088"/>
      <c r="CM15" s="1086"/>
      <c r="CN15" s="1087"/>
      <c r="CO15" s="1087"/>
      <c r="CP15" s="1087"/>
      <c r="CQ15" s="1088"/>
      <c r="CR15" s="1086"/>
      <c r="CS15" s="1087"/>
      <c r="CT15" s="1087"/>
      <c r="CU15" s="1087"/>
      <c r="CV15" s="1088"/>
      <c r="CW15" s="1086"/>
      <c r="CX15" s="1087"/>
      <c r="CY15" s="1087"/>
      <c r="CZ15" s="1087"/>
      <c r="DA15" s="1088"/>
      <c r="DB15" s="1086"/>
      <c r="DC15" s="1087"/>
      <c r="DD15" s="1087"/>
      <c r="DE15" s="1087"/>
      <c r="DF15" s="1088"/>
      <c r="DG15" s="1086"/>
      <c r="DH15" s="1087"/>
      <c r="DI15" s="1087"/>
      <c r="DJ15" s="1087"/>
      <c r="DK15" s="1088"/>
      <c r="DL15" s="1086"/>
      <c r="DM15" s="1087"/>
      <c r="DN15" s="1087"/>
      <c r="DO15" s="1087"/>
      <c r="DP15" s="1088"/>
      <c r="DQ15" s="1086"/>
      <c r="DR15" s="1087"/>
      <c r="DS15" s="1087"/>
      <c r="DT15" s="1087"/>
      <c r="DU15" s="1088"/>
      <c r="DV15" s="1089"/>
      <c r="DW15" s="1090"/>
      <c r="DX15" s="1090"/>
      <c r="DY15" s="1090"/>
      <c r="DZ15" s="1091"/>
      <c r="EA15" s="256"/>
    </row>
    <row r="16" spans="1:131" s="257" customFormat="1" ht="26.25" customHeight="1" x14ac:dyDescent="0.2">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6"/>
      <c r="AG16" s="1117"/>
      <c r="AH16" s="1117"/>
      <c r="AI16" s="1117"/>
      <c r="AJ16" s="1118"/>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11"/>
      <c r="BT16" s="1112"/>
      <c r="BU16" s="1112"/>
      <c r="BV16" s="1112"/>
      <c r="BW16" s="1112"/>
      <c r="BX16" s="1112"/>
      <c r="BY16" s="1112"/>
      <c r="BZ16" s="1112"/>
      <c r="CA16" s="1112"/>
      <c r="CB16" s="1112"/>
      <c r="CC16" s="1112"/>
      <c r="CD16" s="1112"/>
      <c r="CE16" s="1112"/>
      <c r="CF16" s="1112"/>
      <c r="CG16" s="1113"/>
      <c r="CH16" s="1086"/>
      <c r="CI16" s="1087"/>
      <c r="CJ16" s="1087"/>
      <c r="CK16" s="1087"/>
      <c r="CL16" s="1088"/>
      <c r="CM16" s="1086"/>
      <c r="CN16" s="1087"/>
      <c r="CO16" s="1087"/>
      <c r="CP16" s="1087"/>
      <c r="CQ16" s="1088"/>
      <c r="CR16" s="1086"/>
      <c r="CS16" s="1087"/>
      <c r="CT16" s="1087"/>
      <c r="CU16" s="1087"/>
      <c r="CV16" s="1088"/>
      <c r="CW16" s="1086"/>
      <c r="CX16" s="1087"/>
      <c r="CY16" s="1087"/>
      <c r="CZ16" s="1087"/>
      <c r="DA16" s="1088"/>
      <c r="DB16" s="1086"/>
      <c r="DC16" s="1087"/>
      <c r="DD16" s="1087"/>
      <c r="DE16" s="1087"/>
      <c r="DF16" s="1088"/>
      <c r="DG16" s="1086"/>
      <c r="DH16" s="1087"/>
      <c r="DI16" s="1087"/>
      <c r="DJ16" s="1087"/>
      <c r="DK16" s="1088"/>
      <c r="DL16" s="1086"/>
      <c r="DM16" s="1087"/>
      <c r="DN16" s="1087"/>
      <c r="DO16" s="1087"/>
      <c r="DP16" s="1088"/>
      <c r="DQ16" s="1086"/>
      <c r="DR16" s="1087"/>
      <c r="DS16" s="1087"/>
      <c r="DT16" s="1087"/>
      <c r="DU16" s="1088"/>
      <c r="DV16" s="1089"/>
      <c r="DW16" s="1090"/>
      <c r="DX16" s="1090"/>
      <c r="DY16" s="1090"/>
      <c r="DZ16" s="1091"/>
      <c r="EA16" s="256"/>
    </row>
    <row r="17" spans="1:131" s="257" customFormat="1" ht="26.25" customHeight="1" x14ac:dyDescent="0.2">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6"/>
      <c r="AG17" s="1117"/>
      <c r="AH17" s="1117"/>
      <c r="AI17" s="1117"/>
      <c r="AJ17" s="1118"/>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11"/>
      <c r="BT17" s="1112"/>
      <c r="BU17" s="1112"/>
      <c r="BV17" s="1112"/>
      <c r="BW17" s="1112"/>
      <c r="BX17" s="1112"/>
      <c r="BY17" s="1112"/>
      <c r="BZ17" s="1112"/>
      <c r="CA17" s="1112"/>
      <c r="CB17" s="1112"/>
      <c r="CC17" s="1112"/>
      <c r="CD17" s="1112"/>
      <c r="CE17" s="1112"/>
      <c r="CF17" s="1112"/>
      <c r="CG17" s="1113"/>
      <c r="CH17" s="1086"/>
      <c r="CI17" s="1087"/>
      <c r="CJ17" s="1087"/>
      <c r="CK17" s="1087"/>
      <c r="CL17" s="1088"/>
      <c r="CM17" s="1086"/>
      <c r="CN17" s="1087"/>
      <c r="CO17" s="1087"/>
      <c r="CP17" s="1087"/>
      <c r="CQ17" s="1088"/>
      <c r="CR17" s="1086"/>
      <c r="CS17" s="1087"/>
      <c r="CT17" s="1087"/>
      <c r="CU17" s="1087"/>
      <c r="CV17" s="1088"/>
      <c r="CW17" s="1086"/>
      <c r="CX17" s="1087"/>
      <c r="CY17" s="1087"/>
      <c r="CZ17" s="1087"/>
      <c r="DA17" s="1088"/>
      <c r="DB17" s="1086"/>
      <c r="DC17" s="1087"/>
      <c r="DD17" s="1087"/>
      <c r="DE17" s="1087"/>
      <c r="DF17" s="1088"/>
      <c r="DG17" s="1086"/>
      <c r="DH17" s="1087"/>
      <c r="DI17" s="1087"/>
      <c r="DJ17" s="1087"/>
      <c r="DK17" s="1088"/>
      <c r="DL17" s="1086"/>
      <c r="DM17" s="1087"/>
      <c r="DN17" s="1087"/>
      <c r="DO17" s="1087"/>
      <c r="DP17" s="1088"/>
      <c r="DQ17" s="1086"/>
      <c r="DR17" s="1087"/>
      <c r="DS17" s="1087"/>
      <c r="DT17" s="1087"/>
      <c r="DU17" s="1088"/>
      <c r="DV17" s="1089"/>
      <c r="DW17" s="1090"/>
      <c r="DX17" s="1090"/>
      <c r="DY17" s="1090"/>
      <c r="DZ17" s="1091"/>
      <c r="EA17" s="256"/>
    </row>
    <row r="18" spans="1:131" s="257" customFormat="1" ht="26.25" customHeight="1" x14ac:dyDescent="0.2">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6"/>
      <c r="AG18" s="1117"/>
      <c r="AH18" s="1117"/>
      <c r="AI18" s="1117"/>
      <c r="AJ18" s="1118"/>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11"/>
      <c r="BT18" s="1112"/>
      <c r="BU18" s="1112"/>
      <c r="BV18" s="1112"/>
      <c r="BW18" s="1112"/>
      <c r="BX18" s="1112"/>
      <c r="BY18" s="1112"/>
      <c r="BZ18" s="1112"/>
      <c r="CA18" s="1112"/>
      <c r="CB18" s="1112"/>
      <c r="CC18" s="1112"/>
      <c r="CD18" s="1112"/>
      <c r="CE18" s="1112"/>
      <c r="CF18" s="1112"/>
      <c r="CG18" s="1113"/>
      <c r="CH18" s="1086"/>
      <c r="CI18" s="1087"/>
      <c r="CJ18" s="1087"/>
      <c r="CK18" s="1087"/>
      <c r="CL18" s="1088"/>
      <c r="CM18" s="1086"/>
      <c r="CN18" s="1087"/>
      <c r="CO18" s="1087"/>
      <c r="CP18" s="1087"/>
      <c r="CQ18" s="1088"/>
      <c r="CR18" s="1086"/>
      <c r="CS18" s="1087"/>
      <c r="CT18" s="1087"/>
      <c r="CU18" s="1087"/>
      <c r="CV18" s="1088"/>
      <c r="CW18" s="1086"/>
      <c r="CX18" s="1087"/>
      <c r="CY18" s="1087"/>
      <c r="CZ18" s="1087"/>
      <c r="DA18" s="1088"/>
      <c r="DB18" s="1086"/>
      <c r="DC18" s="1087"/>
      <c r="DD18" s="1087"/>
      <c r="DE18" s="1087"/>
      <c r="DF18" s="1088"/>
      <c r="DG18" s="1086"/>
      <c r="DH18" s="1087"/>
      <c r="DI18" s="1087"/>
      <c r="DJ18" s="1087"/>
      <c r="DK18" s="1088"/>
      <c r="DL18" s="1086"/>
      <c r="DM18" s="1087"/>
      <c r="DN18" s="1087"/>
      <c r="DO18" s="1087"/>
      <c r="DP18" s="1088"/>
      <c r="DQ18" s="1086"/>
      <c r="DR18" s="1087"/>
      <c r="DS18" s="1087"/>
      <c r="DT18" s="1087"/>
      <c r="DU18" s="1088"/>
      <c r="DV18" s="1089"/>
      <c r="DW18" s="1090"/>
      <c r="DX18" s="1090"/>
      <c r="DY18" s="1090"/>
      <c r="DZ18" s="1091"/>
      <c r="EA18" s="256"/>
    </row>
    <row r="19" spans="1:131" s="257" customFormat="1" ht="26.25" customHeight="1" x14ac:dyDescent="0.2">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6"/>
      <c r="AG19" s="1117"/>
      <c r="AH19" s="1117"/>
      <c r="AI19" s="1117"/>
      <c r="AJ19" s="1118"/>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11"/>
      <c r="BT19" s="1112"/>
      <c r="BU19" s="1112"/>
      <c r="BV19" s="1112"/>
      <c r="BW19" s="1112"/>
      <c r="BX19" s="1112"/>
      <c r="BY19" s="1112"/>
      <c r="BZ19" s="1112"/>
      <c r="CA19" s="1112"/>
      <c r="CB19" s="1112"/>
      <c r="CC19" s="1112"/>
      <c r="CD19" s="1112"/>
      <c r="CE19" s="1112"/>
      <c r="CF19" s="1112"/>
      <c r="CG19" s="1113"/>
      <c r="CH19" s="1086"/>
      <c r="CI19" s="1087"/>
      <c r="CJ19" s="1087"/>
      <c r="CK19" s="1087"/>
      <c r="CL19" s="1088"/>
      <c r="CM19" s="1086"/>
      <c r="CN19" s="1087"/>
      <c r="CO19" s="1087"/>
      <c r="CP19" s="1087"/>
      <c r="CQ19" s="1088"/>
      <c r="CR19" s="1086"/>
      <c r="CS19" s="1087"/>
      <c r="CT19" s="1087"/>
      <c r="CU19" s="1087"/>
      <c r="CV19" s="1088"/>
      <c r="CW19" s="1086"/>
      <c r="CX19" s="1087"/>
      <c r="CY19" s="1087"/>
      <c r="CZ19" s="1087"/>
      <c r="DA19" s="1088"/>
      <c r="DB19" s="1086"/>
      <c r="DC19" s="1087"/>
      <c r="DD19" s="1087"/>
      <c r="DE19" s="1087"/>
      <c r="DF19" s="1088"/>
      <c r="DG19" s="1086"/>
      <c r="DH19" s="1087"/>
      <c r="DI19" s="1087"/>
      <c r="DJ19" s="1087"/>
      <c r="DK19" s="1088"/>
      <c r="DL19" s="1086"/>
      <c r="DM19" s="1087"/>
      <c r="DN19" s="1087"/>
      <c r="DO19" s="1087"/>
      <c r="DP19" s="1088"/>
      <c r="DQ19" s="1086"/>
      <c r="DR19" s="1087"/>
      <c r="DS19" s="1087"/>
      <c r="DT19" s="1087"/>
      <c r="DU19" s="1088"/>
      <c r="DV19" s="1089"/>
      <c r="DW19" s="1090"/>
      <c r="DX19" s="1090"/>
      <c r="DY19" s="1090"/>
      <c r="DZ19" s="1091"/>
      <c r="EA19" s="256"/>
    </row>
    <row r="20" spans="1:131" s="257" customFormat="1" ht="26.25" customHeight="1" x14ac:dyDescent="0.2">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6"/>
      <c r="AG20" s="1117"/>
      <c r="AH20" s="1117"/>
      <c r="AI20" s="1117"/>
      <c r="AJ20" s="1118"/>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11"/>
      <c r="BT20" s="1112"/>
      <c r="BU20" s="1112"/>
      <c r="BV20" s="1112"/>
      <c r="BW20" s="1112"/>
      <c r="BX20" s="1112"/>
      <c r="BY20" s="1112"/>
      <c r="BZ20" s="1112"/>
      <c r="CA20" s="1112"/>
      <c r="CB20" s="1112"/>
      <c r="CC20" s="1112"/>
      <c r="CD20" s="1112"/>
      <c r="CE20" s="1112"/>
      <c r="CF20" s="1112"/>
      <c r="CG20" s="1113"/>
      <c r="CH20" s="1086"/>
      <c r="CI20" s="1087"/>
      <c r="CJ20" s="1087"/>
      <c r="CK20" s="1087"/>
      <c r="CL20" s="1088"/>
      <c r="CM20" s="1086"/>
      <c r="CN20" s="1087"/>
      <c r="CO20" s="1087"/>
      <c r="CP20" s="1087"/>
      <c r="CQ20" s="1088"/>
      <c r="CR20" s="1086"/>
      <c r="CS20" s="1087"/>
      <c r="CT20" s="1087"/>
      <c r="CU20" s="1087"/>
      <c r="CV20" s="1088"/>
      <c r="CW20" s="1086"/>
      <c r="CX20" s="1087"/>
      <c r="CY20" s="1087"/>
      <c r="CZ20" s="1087"/>
      <c r="DA20" s="1088"/>
      <c r="DB20" s="1086"/>
      <c r="DC20" s="1087"/>
      <c r="DD20" s="1087"/>
      <c r="DE20" s="1087"/>
      <c r="DF20" s="1088"/>
      <c r="DG20" s="1086"/>
      <c r="DH20" s="1087"/>
      <c r="DI20" s="1087"/>
      <c r="DJ20" s="1087"/>
      <c r="DK20" s="1088"/>
      <c r="DL20" s="1086"/>
      <c r="DM20" s="1087"/>
      <c r="DN20" s="1087"/>
      <c r="DO20" s="1087"/>
      <c r="DP20" s="1088"/>
      <c r="DQ20" s="1086"/>
      <c r="DR20" s="1087"/>
      <c r="DS20" s="1087"/>
      <c r="DT20" s="1087"/>
      <c r="DU20" s="1088"/>
      <c r="DV20" s="1089"/>
      <c r="DW20" s="1090"/>
      <c r="DX20" s="1090"/>
      <c r="DY20" s="1090"/>
      <c r="DZ20" s="1091"/>
      <c r="EA20" s="256"/>
    </row>
    <row r="21" spans="1:131" s="257" customFormat="1" ht="26.25" customHeight="1" thickBot="1" x14ac:dyDescent="0.25">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6"/>
      <c r="AG21" s="1117"/>
      <c r="AH21" s="1117"/>
      <c r="AI21" s="1117"/>
      <c r="AJ21" s="1118"/>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11"/>
      <c r="BT21" s="1112"/>
      <c r="BU21" s="1112"/>
      <c r="BV21" s="1112"/>
      <c r="BW21" s="1112"/>
      <c r="BX21" s="1112"/>
      <c r="BY21" s="1112"/>
      <c r="BZ21" s="1112"/>
      <c r="CA21" s="1112"/>
      <c r="CB21" s="1112"/>
      <c r="CC21" s="1112"/>
      <c r="CD21" s="1112"/>
      <c r="CE21" s="1112"/>
      <c r="CF21" s="1112"/>
      <c r="CG21" s="1113"/>
      <c r="CH21" s="1086"/>
      <c r="CI21" s="1087"/>
      <c r="CJ21" s="1087"/>
      <c r="CK21" s="1087"/>
      <c r="CL21" s="1088"/>
      <c r="CM21" s="1086"/>
      <c r="CN21" s="1087"/>
      <c r="CO21" s="1087"/>
      <c r="CP21" s="1087"/>
      <c r="CQ21" s="1088"/>
      <c r="CR21" s="1086"/>
      <c r="CS21" s="1087"/>
      <c r="CT21" s="1087"/>
      <c r="CU21" s="1087"/>
      <c r="CV21" s="1088"/>
      <c r="CW21" s="1086"/>
      <c r="CX21" s="1087"/>
      <c r="CY21" s="1087"/>
      <c r="CZ21" s="1087"/>
      <c r="DA21" s="1088"/>
      <c r="DB21" s="1086"/>
      <c r="DC21" s="1087"/>
      <c r="DD21" s="1087"/>
      <c r="DE21" s="1087"/>
      <c r="DF21" s="1088"/>
      <c r="DG21" s="1086"/>
      <c r="DH21" s="1087"/>
      <c r="DI21" s="1087"/>
      <c r="DJ21" s="1087"/>
      <c r="DK21" s="1088"/>
      <c r="DL21" s="1086"/>
      <c r="DM21" s="1087"/>
      <c r="DN21" s="1087"/>
      <c r="DO21" s="1087"/>
      <c r="DP21" s="1088"/>
      <c r="DQ21" s="1086"/>
      <c r="DR21" s="1087"/>
      <c r="DS21" s="1087"/>
      <c r="DT21" s="1087"/>
      <c r="DU21" s="1088"/>
      <c r="DV21" s="1089"/>
      <c r="DW21" s="1090"/>
      <c r="DX21" s="1090"/>
      <c r="DY21" s="1090"/>
      <c r="DZ21" s="1091"/>
      <c r="EA21" s="256"/>
    </row>
    <row r="22" spans="1:131" s="257" customFormat="1" ht="26.25" customHeight="1" x14ac:dyDescent="0.2">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6"/>
      <c r="AG22" s="1117"/>
      <c r="AH22" s="1117"/>
      <c r="AI22" s="1117"/>
      <c r="AJ22" s="1118"/>
      <c r="AK22" s="1172"/>
      <c r="AL22" s="1173"/>
      <c r="AM22" s="1173"/>
      <c r="AN22" s="1173"/>
      <c r="AO22" s="1173"/>
      <c r="AP22" s="1173"/>
      <c r="AQ22" s="1173"/>
      <c r="AR22" s="1173"/>
      <c r="AS22" s="1173"/>
      <c r="AT22" s="1173"/>
      <c r="AU22" s="1174"/>
      <c r="AV22" s="1174"/>
      <c r="AW22" s="1174"/>
      <c r="AX22" s="1174"/>
      <c r="AY22" s="1175"/>
      <c r="AZ22" s="1130" t="s">
        <v>391</v>
      </c>
      <c r="BA22" s="1130"/>
      <c r="BB22" s="1130"/>
      <c r="BC22" s="1130"/>
      <c r="BD22" s="1131"/>
      <c r="BE22" s="255"/>
      <c r="BF22" s="255"/>
      <c r="BG22" s="255"/>
      <c r="BH22" s="255"/>
      <c r="BI22" s="255"/>
      <c r="BJ22" s="255"/>
      <c r="BK22" s="255"/>
      <c r="BL22" s="255"/>
      <c r="BM22" s="255"/>
      <c r="BN22" s="255"/>
      <c r="BO22" s="255"/>
      <c r="BP22" s="255"/>
      <c r="BQ22" s="264">
        <v>16</v>
      </c>
      <c r="BR22" s="265"/>
      <c r="BS22" s="1111"/>
      <c r="BT22" s="1112"/>
      <c r="BU22" s="1112"/>
      <c r="BV22" s="1112"/>
      <c r="BW22" s="1112"/>
      <c r="BX22" s="1112"/>
      <c r="BY22" s="1112"/>
      <c r="BZ22" s="1112"/>
      <c r="CA22" s="1112"/>
      <c r="CB22" s="1112"/>
      <c r="CC22" s="1112"/>
      <c r="CD22" s="1112"/>
      <c r="CE22" s="1112"/>
      <c r="CF22" s="1112"/>
      <c r="CG22" s="1113"/>
      <c r="CH22" s="1086"/>
      <c r="CI22" s="1087"/>
      <c r="CJ22" s="1087"/>
      <c r="CK22" s="1087"/>
      <c r="CL22" s="1088"/>
      <c r="CM22" s="1086"/>
      <c r="CN22" s="1087"/>
      <c r="CO22" s="1087"/>
      <c r="CP22" s="1087"/>
      <c r="CQ22" s="1088"/>
      <c r="CR22" s="1086"/>
      <c r="CS22" s="1087"/>
      <c r="CT22" s="1087"/>
      <c r="CU22" s="1087"/>
      <c r="CV22" s="1088"/>
      <c r="CW22" s="1086"/>
      <c r="CX22" s="1087"/>
      <c r="CY22" s="1087"/>
      <c r="CZ22" s="1087"/>
      <c r="DA22" s="1088"/>
      <c r="DB22" s="1086"/>
      <c r="DC22" s="1087"/>
      <c r="DD22" s="1087"/>
      <c r="DE22" s="1087"/>
      <c r="DF22" s="1088"/>
      <c r="DG22" s="1086"/>
      <c r="DH22" s="1087"/>
      <c r="DI22" s="1087"/>
      <c r="DJ22" s="1087"/>
      <c r="DK22" s="1088"/>
      <c r="DL22" s="1086"/>
      <c r="DM22" s="1087"/>
      <c r="DN22" s="1087"/>
      <c r="DO22" s="1087"/>
      <c r="DP22" s="1088"/>
      <c r="DQ22" s="1086"/>
      <c r="DR22" s="1087"/>
      <c r="DS22" s="1087"/>
      <c r="DT22" s="1087"/>
      <c r="DU22" s="1088"/>
      <c r="DV22" s="1089"/>
      <c r="DW22" s="1090"/>
      <c r="DX22" s="1090"/>
      <c r="DY22" s="1090"/>
      <c r="DZ22" s="1091"/>
      <c r="EA22" s="256"/>
    </row>
    <row r="23" spans="1:131" s="257" customFormat="1" ht="26.25" customHeight="1" thickBot="1" x14ac:dyDescent="0.25">
      <c r="A23" s="266" t="s">
        <v>392</v>
      </c>
      <c r="B23" s="1039" t="s">
        <v>393</v>
      </c>
      <c r="C23" s="1040"/>
      <c r="D23" s="1040"/>
      <c r="E23" s="1040"/>
      <c r="F23" s="1040"/>
      <c r="G23" s="1040"/>
      <c r="H23" s="1040"/>
      <c r="I23" s="1040"/>
      <c r="J23" s="1040"/>
      <c r="K23" s="1040"/>
      <c r="L23" s="1040"/>
      <c r="M23" s="1040"/>
      <c r="N23" s="1040"/>
      <c r="O23" s="1040"/>
      <c r="P23" s="1041"/>
      <c r="Q23" s="1163">
        <v>18494</v>
      </c>
      <c r="R23" s="1164"/>
      <c r="S23" s="1164"/>
      <c r="T23" s="1164"/>
      <c r="U23" s="1164"/>
      <c r="V23" s="1164">
        <v>17836</v>
      </c>
      <c r="W23" s="1164"/>
      <c r="X23" s="1164"/>
      <c r="Y23" s="1164"/>
      <c r="Z23" s="1164"/>
      <c r="AA23" s="1164">
        <v>658</v>
      </c>
      <c r="AB23" s="1164"/>
      <c r="AC23" s="1164"/>
      <c r="AD23" s="1164"/>
      <c r="AE23" s="1165"/>
      <c r="AF23" s="1166">
        <v>610</v>
      </c>
      <c r="AG23" s="1164"/>
      <c r="AH23" s="1164"/>
      <c r="AI23" s="1164"/>
      <c r="AJ23" s="1167"/>
      <c r="AK23" s="1168"/>
      <c r="AL23" s="1169"/>
      <c r="AM23" s="1169"/>
      <c r="AN23" s="1169"/>
      <c r="AO23" s="1169"/>
      <c r="AP23" s="1164">
        <v>12733</v>
      </c>
      <c r="AQ23" s="1164"/>
      <c r="AR23" s="1164"/>
      <c r="AS23" s="1164"/>
      <c r="AT23" s="1164"/>
      <c r="AU23" s="1170"/>
      <c r="AV23" s="1170"/>
      <c r="AW23" s="1170"/>
      <c r="AX23" s="1170"/>
      <c r="AY23" s="1171"/>
      <c r="AZ23" s="1160" t="s">
        <v>129</v>
      </c>
      <c r="BA23" s="1161"/>
      <c r="BB23" s="1161"/>
      <c r="BC23" s="1161"/>
      <c r="BD23" s="1162"/>
      <c r="BE23" s="255"/>
      <c r="BF23" s="255"/>
      <c r="BG23" s="255"/>
      <c r="BH23" s="255"/>
      <c r="BI23" s="255"/>
      <c r="BJ23" s="255"/>
      <c r="BK23" s="255"/>
      <c r="BL23" s="255"/>
      <c r="BM23" s="255"/>
      <c r="BN23" s="255"/>
      <c r="BO23" s="255"/>
      <c r="BP23" s="255"/>
      <c r="BQ23" s="264">
        <v>17</v>
      </c>
      <c r="BR23" s="265"/>
      <c r="BS23" s="1111"/>
      <c r="BT23" s="1112"/>
      <c r="BU23" s="1112"/>
      <c r="BV23" s="1112"/>
      <c r="BW23" s="1112"/>
      <c r="BX23" s="1112"/>
      <c r="BY23" s="1112"/>
      <c r="BZ23" s="1112"/>
      <c r="CA23" s="1112"/>
      <c r="CB23" s="1112"/>
      <c r="CC23" s="1112"/>
      <c r="CD23" s="1112"/>
      <c r="CE23" s="1112"/>
      <c r="CF23" s="1112"/>
      <c r="CG23" s="1113"/>
      <c r="CH23" s="1086"/>
      <c r="CI23" s="1087"/>
      <c r="CJ23" s="1087"/>
      <c r="CK23" s="1087"/>
      <c r="CL23" s="1088"/>
      <c r="CM23" s="1086"/>
      <c r="CN23" s="1087"/>
      <c r="CO23" s="1087"/>
      <c r="CP23" s="1087"/>
      <c r="CQ23" s="1088"/>
      <c r="CR23" s="1086"/>
      <c r="CS23" s="1087"/>
      <c r="CT23" s="1087"/>
      <c r="CU23" s="1087"/>
      <c r="CV23" s="1088"/>
      <c r="CW23" s="1086"/>
      <c r="CX23" s="1087"/>
      <c r="CY23" s="1087"/>
      <c r="CZ23" s="1087"/>
      <c r="DA23" s="1088"/>
      <c r="DB23" s="1086"/>
      <c r="DC23" s="1087"/>
      <c r="DD23" s="1087"/>
      <c r="DE23" s="1087"/>
      <c r="DF23" s="1088"/>
      <c r="DG23" s="1086"/>
      <c r="DH23" s="1087"/>
      <c r="DI23" s="1087"/>
      <c r="DJ23" s="1087"/>
      <c r="DK23" s="1088"/>
      <c r="DL23" s="1086"/>
      <c r="DM23" s="1087"/>
      <c r="DN23" s="1087"/>
      <c r="DO23" s="1087"/>
      <c r="DP23" s="1088"/>
      <c r="DQ23" s="1086"/>
      <c r="DR23" s="1087"/>
      <c r="DS23" s="1087"/>
      <c r="DT23" s="1087"/>
      <c r="DU23" s="1088"/>
      <c r="DV23" s="1089"/>
      <c r="DW23" s="1090"/>
      <c r="DX23" s="1090"/>
      <c r="DY23" s="1090"/>
      <c r="DZ23" s="1091"/>
      <c r="EA23" s="256"/>
    </row>
    <row r="24" spans="1:131" s="257" customFormat="1" ht="26.25" customHeight="1" x14ac:dyDescent="0.2">
      <c r="A24" s="1159" t="s">
        <v>394</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11"/>
      <c r="BT24" s="1112"/>
      <c r="BU24" s="1112"/>
      <c r="BV24" s="1112"/>
      <c r="BW24" s="1112"/>
      <c r="BX24" s="1112"/>
      <c r="BY24" s="1112"/>
      <c r="BZ24" s="1112"/>
      <c r="CA24" s="1112"/>
      <c r="CB24" s="1112"/>
      <c r="CC24" s="1112"/>
      <c r="CD24" s="1112"/>
      <c r="CE24" s="1112"/>
      <c r="CF24" s="1112"/>
      <c r="CG24" s="1113"/>
      <c r="CH24" s="1086"/>
      <c r="CI24" s="1087"/>
      <c r="CJ24" s="1087"/>
      <c r="CK24" s="1087"/>
      <c r="CL24" s="1088"/>
      <c r="CM24" s="1086"/>
      <c r="CN24" s="1087"/>
      <c r="CO24" s="1087"/>
      <c r="CP24" s="1087"/>
      <c r="CQ24" s="1088"/>
      <c r="CR24" s="1086"/>
      <c r="CS24" s="1087"/>
      <c r="CT24" s="1087"/>
      <c r="CU24" s="1087"/>
      <c r="CV24" s="1088"/>
      <c r="CW24" s="1086"/>
      <c r="CX24" s="1087"/>
      <c r="CY24" s="1087"/>
      <c r="CZ24" s="1087"/>
      <c r="DA24" s="1088"/>
      <c r="DB24" s="1086"/>
      <c r="DC24" s="1087"/>
      <c r="DD24" s="1087"/>
      <c r="DE24" s="1087"/>
      <c r="DF24" s="1088"/>
      <c r="DG24" s="1086"/>
      <c r="DH24" s="1087"/>
      <c r="DI24" s="1087"/>
      <c r="DJ24" s="1087"/>
      <c r="DK24" s="1088"/>
      <c r="DL24" s="1086"/>
      <c r="DM24" s="1087"/>
      <c r="DN24" s="1087"/>
      <c r="DO24" s="1087"/>
      <c r="DP24" s="1088"/>
      <c r="DQ24" s="1086"/>
      <c r="DR24" s="1087"/>
      <c r="DS24" s="1087"/>
      <c r="DT24" s="1087"/>
      <c r="DU24" s="1088"/>
      <c r="DV24" s="1089"/>
      <c r="DW24" s="1090"/>
      <c r="DX24" s="1090"/>
      <c r="DY24" s="1090"/>
      <c r="DZ24" s="1091"/>
      <c r="EA24" s="256"/>
    </row>
    <row r="25" spans="1:131" s="249" customFormat="1" ht="26.25" customHeight="1" thickBot="1" x14ac:dyDescent="0.25">
      <c r="A25" s="1158" t="s">
        <v>395</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11"/>
      <c r="BT25" s="1112"/>
      <c r="BU25" s="1112"/>
      <c r="BV25" s="1112"/>
      <c r="BW25" s="1112"/>
      <c r="BX25" s="1112"/>
      <c r="BY25" s="1112"/>
      <c r="BZ25" s="1112"/>
      <c r="CA25" s="1112"/>
      <c r="CB25" s="1112"/>
      <c r="CC25" s="1112"/>
      <c r="CD25" s="1112"/>
      <c r="CE25" s="1112"/>
      <c r="CF25" s="1112"/>
      <c r="CG25" s="1113"/>
      <c r="CH25" s="1086"/>
      <c r="CI25" s="1087"/>
      <c r="CJ25" s="1087"/>
      <c r="CK25" s="1087"/>
      <c r="CL25" s="1088"/>
      <c r="CM25" s="1086"/>
      <c r="CN25" s="1087"/>
      <c r="CO25" s="1087"/>
      <c r="CP25" s="1087"/>
      <c r="CQ25" s="1088"/>
      <c r="CR25" s="1086"/>
      <c r="CS25" s="1087"/>
      <c r="CT25" s="1087"/>
      <c r="CU25" s="1087"/>
      <c r="CV25" s="1088"/>
      <c r="CW25" s="1086"/>
      <c r="CX25" s="1087"/>
      <c r="CY25" s="1087"/>
      <c r="CZ25" s="1087"/>
      <c r="DA25" s="1088"/>
      <c r="DB25" s="1086"/>
      <c r="DC25" s="1087"/>
      <c r="DD25" s="1087"/>
      <c r="DE25" s="1087"/>
      <c r="DF25" s="1088"/>
      <c r="DG25" s="1086"/>
      <c r="DH25" s="1087"/>
      <c r="DI25" s="1087"/>
      <c r="DJ25" s="1087"/>
      <c r="DK25" s="1088"/>
      <c r="DL25" s="1086"/>
      <c r="DM25" s="1087"/>
      <c r="DN25" s="1087"/>
      <c r="DO25" s="1087"/>
      <c r="DP25" s="1088"/>
      <c r="DQ25" s="1086"/>
      <c r="DR25" s="1087"/>
      <c r="DS25" s="1087"/>
      <c r="DT25" s="1087"/>
      <c r="DU25" s="1088"/>
      <c r="DV25" s="1089"/>
      <c r="DW25" s="1090"/>
      <c r="DX25" s="1090"/>
      <c r="DY25" s="1090"/>
      <c r="DZ25" s="1091"/>
      <c r="EA25" s="248"/>
    </row>
    <row r="26" spans="1:131" s="249" customFormat="1" ht="26.25" customHeight="1" x14ac:dyDescent="0.2">
      <c r="A26" s="1092" t="s">
        <v>370</v>
      </c>
      <c r="B26" s="1093"/>
      <c r="C26" s="1093"/>
      <c r="D26" s="1093"/>
      <c r="E26" s="1093"/>
      <c r="F26" s="1093"/>
      <c r="G26" s="1093"/>
      <c r="H26" s="1093"/>
      <c r="I26" s="1093"/>
      <c r="J26" s="1093"/>
      <c r="K26" s="1093"/>
      <c r="L26" s="1093"/>
      <c r="M26" s="1093"/>
      <c r="N26" s="1093"/>
      <c r="O26" s="1093"/>
      <c r="P26" s="1094"/>
      <c r="Q26" s="1098" t="s">
        <v>396</v>
      </c>
      <c r="R26" s="1099"/>
      <c r="S26" s="1099"/>
      <c r="T26" s="1099"/>
      <c r="U26" s="1100"/>
      <c r="V26" s="1098" t="s">
        <v>397</v>
      </c>
      <c r="W26" s="1099"/>
      <c r="X26" s="1099"/>
      <c r="Y26" s="1099"/>
      <c r="Z26" s="1100"/>
      <c r="AA26" s="1098" t="s">
        <v>398</v>
      </c>
      <c r="AB26" s="1099"/>
      <c r="AC26" s="1099"/>
      <c r="AD26" s="1099"/>
      <c r="AE26" s="1099"/>
      <c r="AF26" s="1154" t="s">
        <v>399</v>
      </c>
      <c r="AG26" s="1105"/>
      <c r="AH26" s="1105"/>
      <c r="AI26" s="1105"/>
      <c r="AJ26" s="1155"/>
      <c r="AK26" s="1099" t="s">
        <v>400</v>
      </c>
      <c r="AL26" s="1099"/>
      <c r="AM26" s="1099"/>
      <c r="AN26" s="1099"/>
      <c r="AO26" s="1100"/>
      <c r="AP26" s="1098" t="s">
        <v>401</v>
      </c>
      <c r="AQ26" s="1099"/>
      <c r="AR26" s="1099"/>
      <c r="AS26" s="1099"/>
      <c r="AT26" s="1100"/>
      <c r="AU26" s="1098" t="s">
        <v>402</v>
      </c>
      <c r="AV26" s="1099"/>
      <c r="AW26" s="1099"/>
      <c r="AX26" s="1099"/>
      <c r="AY26" s="1100"/>
      <c r="AZ26" s="1098" t="s">
        <v>403</v>
      </c>
      <c r="BA26" s="1099"/>
      <c r="BB26" s="1099"/>
      <c r="BC26" s="1099"/>
      <c r="BD26" s="1100"/>
      <c r="BE26" s="1098" t="s">
        <v>377</v>
      </c>
      <c r="BF26" s="1099"/>
      <c r="BG26" s="1099"/>
      <c r="BH26" s="1099"/>
      <c r="BI26" s="1114"/>
      <c r="BJ26" s="254"/>
      <c r="BK26" s="254"/>
      <c r="BL26" s="254"/>
      <c r="BM26" s="254"/>
      <c r="BN26" s="254"/>
      <c r="BO26" s="267"/>
      <c r="BP26" s="267"/>
      <c r="BQ26" s="264">
        <v>20</v>
      </c>
      <c r="BR26" s="265"/>
      <c r="BS26" s="1111"/>
      <c r="BT26" s="1112"/>
      <c r="BU26" s="1112"/>
      <c r="BV26" s="1112"/>
      <c r="BW26" s="1112"/>
      <c r="BX26" s="1112"/>
      <c r="BY26" s="1112"/>
      <c r="BZ26" s="1112"/>
      <c r="CA26" s="1112"/>
      <c r="CB26" s="1112"/>
      <c r="CC26" s="1112"/>
      <c r="CD26" s="1112"/>
      <c r="CE26" s="1112"/>
      <c r="CF26" s="1112"/>
      <c r="CG26" s="1113"/>
      <c r="CH26" s="1086"/>
      <c r="CI26" s="1087"/>
      <c r="CJ26" s="1087"/>
      <c r="CK26" s="1087"/>
      <c r="CL26" s="1088"/>
      <c r="CM26" s="1086"/>
      <c r="CN26" s="1087"/>
      <c r="CO26" s="1087"/>
      <c r="CP26" s="1087"/>
      <c r="CQ26" s="1088"/>
      <c r="CR26" s="1086"/>
      <c r="CS26" s="1087"/>
      <c r="CT26" s="1087"/>
      <c r="CU26" s="1087"/>
      <c r="CV26" s="1088"/>
      <c r="CW26" s="1086"/>
      <c r="CX26" s="1087"/>
      <c r="CY26" s="1087"/>
      <c r="CZ26" s="1087"/>
      <c r="DA26" s="1088"/>
      <c r="DB26" s="1086"/>
      <c r="DC26" s="1087"/>
      <c r="DD26" s="1087"/>
      <c r="DE26" s="1087"/>
      <c r="DF26" s="1088"/>
      <c r="DG26" s="1086"/>
      <c r="DH26" s="1087"/>
      <c r="DI26" s="1087"/>
      <c r="DJ26" s="1087"/>
      <c r="DK26" s="1088"/>
      <c r="DL26" s="1086"/>
      <c r="DM26" s="1087"/>
      <c r="DN26" s="1087"/>
      <c r="DO26" s="1087"/>
      <c r="DP26" s="1088"/>
      <c r="DQ26" s="1086"/>
      <c r="DR26" s="1087"/>
      <c r="DS26" s="1087"/>
      <c r="DT26" s="1087"/>
      <c r="DU26" s="1088"/>
      <c r="DV26" s="1089"/>
      <c r="DW26" s="1090"/>
      <c r="DX26" s="1090"/>
      <c r="DY26" s="1090"/>
      <c r="DZ26" s="1091"/>
      <c r="EA26" s="248"/>
    </row>
    <row r="27" spans="1:131" s="249" customFormat="1" ht="26.25" customHeight="1" thickBot="1" x14ac:dyDescent="0.25">
      <c r="A27" s="1095"/>
      <c r="B27" s="1096"/>
      <c r="C27" s="1096"/>
      <c r="D27" s="1096"/>
      <c r="E27" s="1096"/>
      <c r="F27" s="1096"/>
      <c r="G27" s="1096"/>
      <c r="H27" s="1096"/>
      <c r="I27" s="1096"/>
      <c r="J27" s="1096"/>
      <c r="K27" s="1096"/>
      <c r="L27" s="1096"/>
      <c r="M27" s="1096"/>
      <c r="N27" s="1096"/>
      <c r="O27" s="1096"/>
      <c r="P27" s="1097"/>
      <c r="Q27" s="1101"/>
      <c r="R27" s="1102"/>
      <c r="S27" s="1102"/>
      <c r="T27" s="1102"/>
      <c r="U27" s="1103"/>
      <c r="V27" s="1101"/>
      <c r="W27" s="1102"/>
      <c r="X27" s="1102"/>
      <c r="Y27" s="1102"/>
      <c r="Z27" s="1103"/>
      <c r="AA27" s="1101"/>
      <c r="AB27" s="1102"/>
      <c r="AC27" s="1102"/>
      <c r="AD27" s="1102"/>
      <c r="AE27" s="1102"/>
      <c r="AF27" s="1156"/>
      <c r="AG27" s="1108"/>
      <c r="AH27" s="1108"/>
      <c r="AI27" s="1108"/>
      <c r="AJ27" s="1157"/>
      <c r="AK27" s="1102"/>
      <c r="AL27" s="1102"/>
      <c r="AM27" s="1102"/>
      <c r="AN27" s="1102"/>
      <c r="AO27" s="1103"/>
      <c r="AP27" s="1101"/>
      <c r="AQ27" s="1102"/>
      <c r="AR27" s="1102"/>
      <c r="AS27" s="1102"/>
      <c r="AT27" s="1103"/>
      <c r="AU27" s="1101"/>
      <c r="AV27" s="1102"/>
      <c r="AW27" s="1102"/>
      <c r="AX27" s="1102"/>
      <c r="AY27" s="1103"/>
      <c r="AZ27" s="1101"/>
      <c r="BA27" s="1102"/>
      <c r="BB27" s="1102"/>
      <c r="BC27" s="1102"/>
      <c r="BD27" s="1103"/>
      <c r="BE27" s="1101"/>
      <c r="BF27" s="1102"/>
      <c r="BG27" s="1102"/>
      <c r="BH27" s="1102"/>
      <c r="BI27" s="1115"/>
      <c r="BJ27" s="254"/>
      <c r="BK27" s="254"/>
      <c r="BL27" s="254"/>
      <c r="BM27" s="254"/>
      <c r="BN27" s="254"/>
      <c r="BO27" s="267"/>
      <c r="BP27" s="267"/>
      <c r="BQ27" s="264">
        <v>21</v>
      </c>
      <c r="BR27" s="265"/>
      <c r="BS27" s="1111"/>
      <c r="BT27" s="1112"/>
      <c r="BU27" s="1112"/>
      <c r="BV27" s="1112"/>
      <c r="BW27" s="1112"/>
      <c r="BX27" s="1112"/>
      <c r="BY27" s="1112"/>
      <c r="BZ27" s="1112"/>
      <c r="CA27" s="1112"/>
      <c r="CB27" s="1112"/>
      <c r="CC27" s="1112"/>
      <c r="CD27" s="1112"/>
      <c r="CE27" s="1112"/>
      <c r="CF27" s="1112"/>
      <c r="CG27" s="1113"/>
      <c r="CH27" s="1086"/>
      <c r="CI27" s="1087"/>
      <c r="CJ27" s="1087"/>
      <c r="CK27" s="1087"/>
      <c r="CL27" s="1088"/>
      <c r="CM27" s="1086"/>
      <c r="CN27" s="1087"/>
      <c r="CO27" s="1087"/>
      <c r="CP27" s="1087"/>
      <c r="CQ27" s="1088"/>
      <c r="CR27" s="1086"/>
      <c r="CS27" s="1087"/>
      <c r="CT27" s="1087"/>
      <c r="CU27" s="1087"/>
      <c r="CV27" s="1088"/>
      <c r="CW27" s="1086"/>
      <c r="CX27" s="1087"/>
      <c r="CY27" s="1087"/>
      <c r="CZ27" s="1087"/>
      <c r="DA27" s="1088"/>
      <c r="DB27" s="1086"/>
      <c r="DC27" s="1087"/>
      <c r="DD27" s="1087"/>
      <c r="DE27" s="1087"/>
      <c r="DF27" s="1088"/>
      <c r="DG27" s="1086"/>
      <c r="DH27" s="1087"/>
      <c r="DI27" s="1087"/>
      <c r="DJ27" s="1087"/>
      <c r="DK27" s="1088"/>
      <c r="DL27" s="1086"/>
      <c r="DM27" s="1087"/>
      <c r="DN27" s="1087"/>
      <c r="DO27" s="1087"/>
      <c r="DP27" s="1088"/>
      <c r="DQ27" s="1086"/>
      <c r="DR27" s="1087"/>
      <c r="DS27" s="1087"/>
      <c r="DT27" s="1087"/>
      <c r="DU27" s="1088"/>
      <c r="DV27" s="1089"/>
      <c r="DW27" s="1090"/>
      <c r="DX27" s="1090"/>
      <c r="DY27" s="1090"/>
      <c r="DZ27" s="1091"/>
      <c r="EA27" s="248"/>
    </row>
    <row r="28" spans="1:131" s="249" customFormat="1" ht="26.25" customHeight="1" thickTop="1" x14ac:dyDescent="0.2">
      <c r="A28" s="268">
        <v>1</v>
      </c>
      <c r="B28" s="1145" t="s">
        <v>404</v>
      </c>
      <c r="C28" s="1146"/>
      <c r="D28" s="1146"/>
      <c r="E28" s="1146"/>
      <c r="F28" s="1146"/>
      <c r="G28" s="1146"/>
      <c r="H28" s="1146"/>
      <c r="I28" s="1146"/>
      <c r="J28" s="1146"/>
      <c r="K28" s="1146"/>
      <c r="L28" s="1146"/>
      <c r="M28" s="1146"/>
      <c r="N28" s="1146"/>
      <c r="O28" s="1146"/>
      <c r="P28" s="1147"/>
      <c r="Q28" s="1148">
        <v>2284</v>
      </c>
      <c r="R28" s="1149"/>
      <c r="S28" s="1149"/>
      <c r="T28" s="1149"/>
      <c r="U28" s="1149"/>
      <c r="V28" s="1149">
        <v>2248</v>
      </c>
      <c r="W28" s="1149"/>
      <c r="X28" s="1149"/>
      <c r="Y28" s="1149"/>
      <c r="Z28" s="1149"/>
      <c r="AA28" s="1149">
        <v>36</v>
      </c>
      <c r="AB28" s="1149"/>
      <c r="AC28" s="1149"/>
      <c r="AD28" s="1149"/>
      <c r="AE28" s="1150"/>
      <c r="AF28" s="1151">
        <v>36</v>
      </c>
      <c r="AG28" s="1149"/>
      <c r="AH28" s="1149"/>
      <c r="AI28" s="1149"/>
      <c r="AJ28" s="1152"/>
      <c r="AK28" s="1153">
        <v>155</v>
      </c>
      <c r="AL28" s="1141"/>
      <c r="AM28" s="1141"/>
      <c r="AN28" s="1141"/>
      <c r="AO28" s="1141"/>
      <c r="AP28" s="1141" t="s">
        <v>591</v>
      </c>
      <c r="AQ28" s="1141"/>
      <c r="AR28" s="1141"/>
      <c r="AS28" s="1141"/>
      <c r="AT28" s="1141"/>
      <c r="AU28" s="1141" t="s">
        <v>591</v>
      </c>
      <c r="AV28" s="1141"/>
      <c r="AW28" s="1141"/>
      <c r="AX28" s="1141"/>
      <c r="AY28" s="1141"/>
      <c r="AZ28" s="1142" t="s">
        <v>591</v>
      </c>
      <c r="BA28" s="1142"/>
      <c r="BB28" s="1142"/>
      <c r="BC28" s="1142"/>
      <c r="BD28" s="1142"/>
      <c r="BE28" s="1143"/>
      <c r="BF28" s="1143"/>
      <c r="BG28" s="1143"/>
      <c r="BH28" s="1143"/>
      <c r="BI28" s="1144"/>
      <c r="BJ28" s="254"/>
      <c r="BK28" s="254"/>
      <c r="BL28" s="254"/>
      <c r="BM28" s="254"/>
      <c r="BN28" s="254"/>
      <c r="BO28" s="267"/>
      <c r="BP28" s="267"/>
      <c r="BQ28" s="264">
        <v>22</v>
      </c>
      <c r="BR28" s="265"/>
      <c r="BS28" s="1111"/>
      <c r="BT28" s="1112"/>
      <c r="BU28" s="1112"/>
      <c r="BV28" s="1112"/>
      <c r="BW28" s="1112"/>
      <c r="BX28" s="1112"/>
      <c r="BY28" s="1112"/>
      <c r="BZ28" s="1112"/>
      <c r="CA28" s="1112"/>
      <c r="CB28" s="1112"/>
      <c r="CC28" s="1112"/>
      <c r="CD28" s="1112"/>
      <c r="CE28" s="1112"/>
      <c r="CF28" s="1112"/>
      <c r="CG28" s="1113"/>
      <c r="CH28" s="1086"/>
      <c r="CI28" s="1087"/>
      <c r="CJ28" s="1087"/>
      <c r="CK28" s="1087"/>
      <c r="CL28" s="1088"/>
      <c r="CM28" s="1086"/>
      <c r="CN28" s="1087"/>
      <c r="CO28" s="1087"/>
      <c r="CP28" s="1087"/>
      <c r="CQ28" s="1088"/>
      <c r="CR28" s="1086"/>
      <c r="CS28" s="1087"/>
      <c r="CT28" s="1087"/>
      <c r="CU28" s="1087"/>
      <c r="CV28" s="1088"/>
      <c r="CW28" s="1086"/>
      <c r="CX28" s="1087"/>
      <c r="CY28" s="1087"/>
      <c r="CZ28" s="1087"/>
      <c r="DA28" s="1088"/>
      <c r="DB28" s="1086"/>
      <c r="DC28" s="1087"/>
      <c r="DD28" s="1087"/>
      <c r="DE28" s="1087"/>
      <c r="DF28" s="1088"/>
      <c r="DG28" s="1086"/>
      <c r="DH28" s="1087"/>
      <c r="DI28" s="1087"/>
      <c r="DJ28" s="1087"/>
      <c r="DK28" s="1088"/>
      <c r="DL28" s="1086"/>
      <c r="DM28" s="1087"/>
      <c r="DN28" s="1087"/>
      <c r="DO28" s="1087"/>
      <c r="DP28" s="1088"/>
      <c r="DQ28" s="1086"/>
      <c r="DR28" s="1087"/>
      <c r="DS28" s="1087"/>
      <c r="DT28" s="1087"/>
      <c r="DU28" s="1088"/>
      <c r="DV28" s="1089"/>
      <c r="DW28" s="1090"/>
      <c r="DX28" s="1090"/>
      <c r="DY28" s="1090"/>
      <c r="DZ28" s="1091"/>
      <c r="EA28" s="248"/>
    </row>
    <row r="29" spans="1:131" s="249" customFormat="1" ht="26.25" customHeight="1" x14ac:dyDescent="0.2">
      <c r="A29" s="268">
        <v>2</v>
      </c>
      <c r="B29" s="1132" t="s">
        <v>405</v>
      </c>
      <c r="C29" s="1133"/>
      <c r="D29" s="1133"/>
      <c r="E29" s="1133"/>
      <c r="F29" s="1133"/>
      <c r="G29" s="1133"/>
      <c r="H29" s="1133"/>
      <c r="I29" s="1133"/>
      <c r="J29" s="1133"/>
      <c r="K29" s="1133"/>
      <c r="L29" s="1133"/>
      <c r="M29" s="1133"/>
      <c r="N29" s="1133"/>
      <c r="O29" s="1133"/>
      <c r="P29" s="1134"/>
      <c r="Q29" s="1138">
        <v>2396</v>
      </c>
      <c r="R29" s="1139"/>
      <c r="S29" s="1139"/>
      <c r="T29" s="1139"/>
      <c r="U29" s="1139"/>
      <c r="V29" s="1139">
        <v>2333</v>
      </c>
      <c r="W29" s="1139"/>
      <c r="X29" s="1139"/>
      <c r="Y29" s="1139"/>
      <c r="Z29" s="1139"/>
      <c r="AA29" s="1139">
        <v>63</v>
      </c>
      <c r="AB29" s="1139"/>
      <c r="AC29" s="1139"/>
      <c r="AD29" s="1139"/>
      <c r="AE29" s="1140"/>
      <c r="AF29" s="1116">
        <v>63</v>
      </c>
      <c r="AG29" s="1117"/>
      <c r="AH29" s="1117"/>
      <c r="AI29" s="1117"/>
      <c r="AJ29" s="1118"/>
      <c r="AK29" s="1075">
        <v>316</v>
      </c>
      <c r="AL29" s="1066"/>
      <c r="AM29" s="1066"/>
      <c r="AN29" s="1066"/>
      <c r="AO29" s="1066"/>
      <c r="AP29" s="1066" t="s">
        <v>591</v>
      </c>
      <c r="AQ29" s="1066"/>
      <c r="AR29" s="1066"/>
      <c r="AS29" s="1066"/>
      <c r="AT29" s="1066"/>
      <c r="AU29" s="1066" t="s">
        <v>591</v>
      </c>
      <c r="AV29" s="1066"/>
      <c r="AW29" s="1066"/>
      <c r="AX29" s="1066"/>
      <c r="AY29" s="1066"/>
      <c r="AZ29" s="1137" t="s">
        <v>591</v>
      </c>
      <c r="BA29" s="1137"/>
      <c r="BB29" s="1137"/>
      <c r="BC29" s="1137"/>
      <c r="BD29" s="1137"/>
      <c r="BE29" s="1077"/>
      <c r="BF29" s="1077"/>
      <c r="BG29" s="1077"/>
      <c r="BH29" s="1077"/>
      <c r="BI29" s="1078"/>
      <c r="BJ29" s="254"/>
      <c r="BK29" s="254"/>
      <c r="BL29" s="254"/>
      <c r="BM29" s="254"/>
      <c r="BN29" s="254"/>
      <c r="BO29" s="267"/>
      <c r="BP29" s="267"/>
      <c r="BQ29" s="264">
        <v>23</v>
      </c>
      <c r="BR29" s="265"/>
      <c r="BS29" s="1111"/>
      <c r="BT29" s="1112"/>
      <c r="BU29" s="1112"/>
      <c r="BV29" s="1112"/>
      <c r="BW29" s="1112"/>
      <c r="BX29" s="1112"/>
      <c r="BY29" s="1112"/>
      <c r="BZ29" s="1112"/>
      <c r="CA29" s="1112"/>
      <c r="CB29" s="1112"/>
      <c r="CC29" s="1112"/>
      <c r="CD29" s="1112"/>
      <c r="CE29" s="1112"/>
      <c r="CF29" s="1112"/>
      <c r="CG29" s="1113"/>
      <c r="CH29" s="1086"/>
      <c r="CI29" s="1087"/>
      <c r="CJ29" s="1087"/>
      <c r="CK29" s="1087"/>
      <c r="CL29" s="1088"/>
      <c r="CM29" s="1086"/>
      <c r="CN29" s="1087"/>
      <c r="CO29" s="1087"/>
      <c r="CP29" s="1087"/>
      <c r="CQ29" s="1088"/>
      <c r="CR29" s="1086"/>
      <c r="CS29" s="1087"/>
      <c r="CT29" s="1087"/>
      <c r="CU29" s="1087"/>
      <c r="CV29" s="1088"/>
      <c r="CW29" s="1086"/>
      <c r="CX29" s="1087"/>
      <c r="CY29" s="1087"/>
      <c r="CZ29" s="1087"/>
      <c r="DA29" s="1088"/>
      <c r="DB29" s="1086"/>
      <c r="DC29" s="1087"/>
      <c r="DD29" s="1087"/>
      <c r="DE29" s="1087"/>
      <c r="DF29" s="1088"/>
      <c r="DG29" s="1086"/>
      <c r="DH29" s="1087"/>
      <c r="DI29" s="1087"/>
      <c r="DJ29" s="1087"/>
      <c r="DK29" s="1088"/>
      <c r="DL29" s="1086"/>
      <c r="DM29" s="1087"/>
      <c r="DN29" s="1087"/>
      <c r="DO29" s="1087"/>
      <c r="DP29" s="1088"/>
      <c r="DQ29" s="1086"/>
      <c r="DR29" s="1087"/>
      <c r="DS29" s="1087"/>
      <c r="DT29" s="1087"/>
      <c r="DU29" s="1088"/>
      <c r="DV29" s="1089"/>
      <c r="DW29" s="1090"/>
      <c r="DX29" s="1090"/>
      <c r="DY29" s="1090"/>
      <c r="DZ29" s="1091"/>
      <c r="EA29" s="248"/>
    </row>
    <row r="30" spans="1:131" s="249" customFormat="1" ht="26.25" customHeight="1" x14ac:dyDescent="0.2">
      <c r="A30" s="268">
        <v>3</v>
      </c>
      <c r="B30" s="1132" t="s">
        <v>406</v>
      </c>
      <c r="C30" s="1133"/>
      <c r="D30" s="1133"/>
      <c r="E30" s="1133"/>
      <c r="F30" s="1133"/>
      <c r="G30" s="1133"/>
      <c r="H30" s="1133"/>
      <c r="I30" s="1133"/>
      <c r="J30" s="1133"/>
      <c r="K30" s="1133"/>
      <c r="L30" s="1133"/>
      <c r="M30" s="1133"/>
      <c r="N30" s="1133"/>
      <c r="O30" s="1133"/>
      <c r="P30" s="1134"/>
      <c r="Q30" s="1138">
        <v>288</v>
      </c>
      <c r="R30" s="1139"/>
      <c r="S30" s="1139"/>
      <c r="T30" s="1139"/>
      <c r="U30" s="1139"/>
      <c r="V30" s="1139">
        <v>286</v>
      </c>
      <c r="W30" s="1139"/>
      <c r="X30" s="1139"/>
      <c r="Y30" s="1139"/>
      <c r="Z30" s="1139"/>
      <c r="AA30" s="1139">
        <v>2</v>
      </c>
      <c r="AB30" s="1139"/>
      <c r="AC30" s="1139"/>
      <c r="AD30" s="1139"/>
      <c r="AE30" s="1140"/>
      <c r="AF30" s="1116">
        <v>2</v>
      </c>
      <c r="AG30" s="1117"/>
      <c r="AH30" s="1117"/>
      <c r="AI30" s="1117"/>
      <c r="AJ30" s="1118"/>
      <c r="AK30" s="1075">
        <v>61</v>
      </c>
      <c r="AL30" s="1066"/>
      <c r="AM30" s="1066"/>
      <c r="AN30" s="1066"/>
      <c r="AO30" s="1066"/>
      <c r="AP30" s="1066" t="s">
        <v>591</v>
      </c>
      <c r="AQ30" s="1066"/>
      <c r="AR30" s="1066"/>
      <c r="AS30" s="1066"/>
      <c r="AT30" s="1066"/>
      <c r="AU30" s="1066" t="s">
        <v>591</v>
      </c>
      <c r="AV30" s="1066"/>
      <c r="AW30" s="1066"/>
      <c r="AX30" s="1066"/>
      <c r="AY30" s="1066"/>
      <c r="AZ30" s="1137" t="s">
        <v>591</v>
      </c>
      <c r="BA30" s="1137"/>
      <c r="BB30" s="1137"/>
      <c r="BC30" s="1137"/>
      <c r="BD30" s="1137"/>
      <c r="BE30" s="1077"/>
      <c r="BF30" s="1077"/>
      <c r="BG30" s="1077"/>
      <c r="BH30" s="1077"/>
      <c r="BI30" s="1078"/>
      <c r="BJ30" s="254"/>
      <c r="BK30" s="254"/>
      <c r="BL30" s="254"/>
      <c r="BM30" s="254"/>
      <c r="BN30" s="254"/>
      <c r="BO30" s="267"/>
      <c r="BP30" s="267"/>
      <c r="BQ30" s="264">
        <v>24</v>
      </c>
      <c r="BR30" s="265"/>
      <c r="BS30" s="1111"/>
      <c r="BT30" s="1112"/>
      <c r="BU30" s="1112"/>
      <c r="BV30" s="1112"/>
      <c r="BW30" s="1112"/>
      <c r="BX30" s="1112"/>
      <c r="BY30" s="1112"/>
      <c r="BZ30" s="1112"/>
      <c r="CA30" s="1112"/>
      <c r="CB30" s="1112"/>
      <c r="CC30" s="1112"/>
      <c r="CD30" s="1112"/>
      <c r="CE30" s="1112"/>
      <c r="CF30" s="1112"/>
      <c r="CG30" s="1113"/>
      <c r="CH30" s="1086"/>
      <c r="CI30" s="1087"/>
      <c r="CJ30" s="1087"/>
      <c r="CK30" s="1087"/>
      <c r="CL30" s="1088"/>
      <c r="CM30" s="1086"/>
      <c r="CN30" s="1087"/>
      <c r="CO30" s="1087"/>
      <c r="CP30" s="1087"/>
      <c r="CQ30" s="1088"/>
      <c r="CR30" s="1086"/>
      <c r="CS30" s="1087"/>
      <c r="CT30" s="1087"/>
      <c r="CU30" s="1087"/>
      <c r="CV30" s="1088"/>
      <c r="CW30" s="1086"/>
      <c r="CX30" s="1087"/>
      <c r="CY30" s="1087"/>
      <c r="CZ30" s="1087"/>
      <c r="DA30" s="1088"/>
      <c r="DB30" s="1086"/>
      <c r="DC30" s="1087"/>
      <c r="DD30" s="1087"/>
      <c r="DE30" s="1087"/>
      <c r="DF30" s="1088"/>
      <c r="DG30" s="1086"/>
      <c r="DH30" s="1087"/>
      <c r="DI30" s="1087"/>
      <c r="DJ30" s="1087"/>
      <c r="DK30" s="1088"/>
      <c r="DL30" s="1086"/>
      <c r="DM30" s="1087"/>
      <c r="DN30" s="1087"/>
      <c r="DO30" s="1087"/>
      <c r="DP30" s="1088"/>
      <c r="DQ30" s="1086"/>
      <c r="DR30" s="1087"/>
      <c r="DS30" s="1087"/>
      <c r="DT30" s="1087"/>
      <c r="DU30" s="1088"/>
      <c r="DV30" s="1089"/>
      <c r="DW30" s="1090"/>
      <c r="DX30" s="1090"/>
      <c r="DY30" s="1090"/>
      <c r="DZ30" s="1091"/>
      <c r="EA30" s="248"/>
    </row>
    <row r="31" spans="1:131" s="249" customFormat="1" ht="26.25" customHeight="1" x14ac:dyDescent="0.2">
      <c r="A31" s="268">
        <v>4</v>
      </c>
      <c r="B31" s="1132" t="s">
        <v>407</v>
      </c>
      <c r="C31" s="1133"/>
      <c r="D31" s="1133"/>
      <c r="E31" s="1133"/>
      <c r="F31" s="1133"/>
      <c r="G31" s="1133"/>
      <c r="H31" s="1133"/>
      <c r="I31" s="1133"/>
      <c r="J31" s="1133"/>
      <c r="K31" s="1133"/>
      <c r="L31" s="1133"/>
      <c r="M31" s="1133"/>
      <c r="N31" s="1133"/>
      <c r="O31" s="1133"/>
      <c r="P31" s="1134"/>
      <c r="Q31" s="1138">
        <v>59</v>
      </c>
      <c r="R31" s="1139"/>
      <c r="S31" s="1139"/>
      <c r="T31" s="1139"/>
      <c r="U31" s="1139"/>
      <c r="V31" s="1139">
        <v>13</v>
      </c>
      <c r="W31" s="1139"/>
      <c r="X31" s="1139"/>
      <c r="Y31" s="1139"/>
      <c r="Z31" s="1139"/>
      <c r="AA31" s="1139">
        <v>46</v>
      </c>
      <c r="AB31" s="1139"/>
      <c r="AC31" s="1139"/>
      <c r="AD31" s="1139"/>
      <c r="AE31" s="1140"/>
      <c r="AF31" s="1116">
        <v>46</v>
      </c>
      <c r="AG31" s="1117"/>
      <c r="AH31" s="1117"/>
      <c r="AI31" s="1117"/>
      <c r="AJ31" s="1118"/>
      <c r="AK31" s="1075">
        <v>164</v>
      </c>
      <c r="AL31" s="1066"/>
      <c r="AM31" s="1066"/>
      <c r="AN31" s="1066"/>
      <c r="AO31" s="1066"/>
      <c r="AP31" s="1066">
        <v>1408</v>
      </c>
      <c r="AQ31" s="1066"/>
      <c r="AR31" s="1066"/>
      <c r="AS31" s="1066"/>
      <c r="AT31" s="1066"/>
      <c r="AU31" s="1066">
        <v>902</v>
      </c>
      <c r="AV31" s="1066"/>
      <c r="AW31" s="1066"/>
      <c r="AX31" s="1066"/>
      <c r="AY31" s="1066"/>
      <c r="AZ31" s="1137" t="s">
        <v>591</v>
      </c>
      <c r="BA31" s="1137"/>
      <c r="BB31" s="1137"/>
      <c r="BC31" s="1137"/>
      <c r="BD31" s="1137"/>
      <c r="BE31" s="1077" t="s">
        <v>408</v>
      </c>
      <c r="BF31" s="1077"/>
      <c r="BG31" s="1077"/>
      <c r="BH31" s="1077"/>
      <c r="BI31" s="1078"/>
      <c r="BJ31" s="254"/>
      <c r="BK31" s="254"/>
      <c r="BL31" s="254"/>
      <c r="BM31" s="254"/>
      <c r="BN31" s="254"/>
      <c r="BO31" s="267"/>
      <c r="BP31" s="267"/>
      <c r="BQ31" s="264">
        <v>25</v>
      </c>
      <c r="BR31" s="265"/>
      <c r="BS31" s="1111"/>
      <c r="BT31" s="1112"/>
      <c r="BU31" s="1112"/>
      <c r="BV31" s="1112"/>
      <c r="BW31" s="1112"/>
      <c r="BX31" s="1112"/>
      <c r="BY31" s="1112"/>
      <c r="BZ31" s="1112"/>
      <c r="CA31" s="1112"/>
      <c r="CB31" s="1112"/>
      <c r="CC31" s="1112"/>
      <c r="CD31" s="1112"/>
      <c r="CE31" s="1112"/>
      <c r="CF31" s="1112"/>
      <c r="CG31" s="1113"/>
      <c r="CH31" s="1086"/>
      <c r="CI31" s="1087"/>
      <c r="CJ31" s="1087"/>
      <c r="CK31" s="1087"/>
      <c r="CL31" s="1088"/>
      <c r="CM31" s="1086"/>
      <c r="CN31" s="1087"/>
      <c r="CO31" s="1087"/>
      <c r="CP31" s="1087"/>
      <c r="CQ31" s="1088"/>
      <c r="CR31" s="1086"/>
      <c r="CS31" s="1087"/>
      <c r="CT31" s="1087"/>
      <c r="CU31" s="1087"/>
      <c r="CV31" s="1088"/>
      <c r="CW31" s="1086"/>
      <c r="CX31" s="1087"/>
      <c r="CY31" s="1087"/>
      <c r="CZ31" s="1087"/>
      <c r="DA31" s="1088"/>
      <c r="DB31" s="1086"/>
      <c r="DC31" s="1087"/>
      <c r="DD31" s="1087"/>
      <c r="DE31" s="1087"/>
      <c r="DF31" s="1088"/>
      <c r="DG31" s="1086"/>
      <c r="DH31" s="1087"/>
      <c r="DI31" s="1087"/>
      <c r="DJ31" s="1087"/>
      <c r="DK31" s="1088"/>
      <c r="DL31" s="1086"/>
      <c r="DM31" s="1087"/>
      <c r="DN31" s="1087"/>
      <c r="DO31" s="1087"/>
      <c r="DP31" s="1088"/>
      <c r="DQ31" s="1086"/>
      <c r="DR31" s="1087"/>
      <c r="DS31" s="1087"/>
      <c r="DT31" s="1087"/>
      <c r="DU31" s="1088"/>
      <c r="DV31" s="1089"/>
      <c r="DW31" s="1090"/>
      <c r="DX31" s="1090"/>
      <c r="DY31" s="1090"/>
      <c r="DZ31" s="1091"/>
      <c r="EA31" s="248"/>
    </row>
    <row r="32" spans="1:131" s="249" customFormat="1" ht="26.25" customHeight="1" x14ac:dyDescent="0.2">
      <c r="A32" s="268">
        <v>5</v>
      </c>
      <c r="B32" s="1132" t="s">
        <v>409</v>
      </c>
      <c r="C32" s="1133"/>
      <c r="D32" s="1133"/>
      <c r="E32" s="1133"/>
      <c r="F32" s="1133"/>
      <c r="G32" s="1133"/>
      <c r="H32" s="1133"/>
      <c r="I32" s="1133"/>
      <c r="J32" s="1133"/>
      <c r="K32" s="1133"/>
      <c r="L32" s="1133"/>
      <c r="M32" s="1133"/>
      <c r="N32" s="1133"/>
      <c r="O32" s="1133"/>
      <c r="P32" s="1134"/>
      <c r="Q32" s="1138">
        <v>261</v>
      </c>
      <c r="R32" s="1139"/>
      <c r="S32" s="1139"/>
      <c r="T32" s="1139"/>
      <c r="U32" s="1139"/>
      <c r="V32" s="1139">
        <v>3</v>
      </c>
      <c r="W32" s="1139"/>
      <c r="X32" s="1139"/>
      <c r="Y32" s="1139"/>
      <c r="Z32" s="1139"/>
      <c r="AA32" s="1139">
        <v>258</v>
      </c>
      <c r="AB32" s="1139"/>
      <c r="AC32" s="1139"/>
      <c r="AD32" s="1139"/>
      <c r="AE32" s="1140"/>
      <c r="AF32" s="1116">
        <v>258</v>
      </c>
      <c r="AG32" s="1117"/>
      <c r="AH32" s="1117"/>
      <c r="AI32" s="1117"/>
      <c r="AJ32" s="1118"/>
      <c r="AK32" s="1075">
        <v>146</v>
      </c>
      <c r="AL32" s="1066"/>
      <c r="AM32" s="1066"/>
      <c r="AN32" s="1066"/>
      <c r="AO32" s="1066"/>
      <c r="AP32" s="1066">
        <v>598</v>
      </c>
      <c r="AQ32" s="1066"/>
      <c r="AR32" s="1066"/>
      <c r="AS32" s="1066"/>
      <c r="AT32" s="1066"/>
      <c r="AU32" s="1066">
        <v>382</v>
      </c>
      <c r="AV32" s="1066"/>
      <c r="AW32" s="1066"/>
      <c r="AX32" s="1066"/>
      <c r="AY32" s="1066"/>
      <c r="AZ32" s="1137" t="s">
        <v>591</v>
      </c>
      <c r="BA32" s="1137"/>
      <c r="BB32" s="1137"/>
      <c r="BC32" s="1137"/>
      <c r="BD32" s="1137"/>
      <c r="BE32" s="1077" t="s">
        <v>410</v>
      </c>
      <c r="BF32" s="1077"/>
      <c r="BG32" s="1077"/>
      <c r="BH32" s="1077"/>
      <c r="BI32" s="1078"/>
      <c r="BJ32" s="254"/>
      <c r="BK32" s="254"/>
      <c r="BL32" s="254"/>
      <c r="BM32" s="254"/>
      <c r="BN32" s="254"/>
      <c r="BO32" s="267"/>
      <c r="BP32" s="267"/>
      <c r="BQ32" s="264">
        <v>26</v>
      </c>
      <c r="BR32" s="265"/>
      <c r="BS32" s="1111"/>
      <c r="BT32" s="1112"/>
      <c r="BU32" s="1112"/>
      <c r="BV32" s="1112"/>
      <c r="BW32" s="1112"/>
      <c r="BX32" s="1112"/>
      <c r="BY32" s="1112"/>
      <c r="BZ32" s="1112"/>
      <c r="CA32" s="1112"/>
      <c r="CB32" s="1112"/>
      <c r="CC32" s="1112"/>
      <c r="CD32" s="1112"/>
      <c r="CE32" s="1112"/>
      <c r="CF32" s="1112"/>
      <c r="CG32" s="1113"/>
      <c r="CH32" s="1086"/>
      <c r="CI32" s="1087"/>
      <c r="CJ32" s="1087"/>
      <c r="CK32" s="1087"/>
      <c r="CL32" s="1088"/>
      <c r="CM32" s="1086"/>
      <c r="CN32" s="1087"/>
      <c r="CO32" s="1087"/>
      <c r="CP32" s="1087"/>
      <c r="CQ32" s="1088"/>
      <c r="CR32" s="1086"/>
      <c r="CS32" s="1087"/>
      <c r="CT32" s="1087"/>
      <c r="CU32" s="1087"/>
      <c r="CV32" s="1088"/>
      <c r="CW32" s="1086"/>
      <c r="CX32" s="1087"/>
      <c r="CY32" s="1087"/>
      <c r="CZ32" s="1087"/>
      <c r="DA32" s="1088"/>
      <c r="DB32" s="1086"/>
      <c r="DC32" s="1087"/>
      <c r="DD32" s="1087"/>
      <c r="DE32" s="1087"/>
      <c r="DF32" s="1088"/>
      <c r="DG32" s="1086"/>
      <c r="DH32" s="1087"/>
      <c r="DI32" s="1087"/>
      <c r="DJ32" s="1087"/>
      <c r="DK32" s="1088"/>
      <c r="DL32" s="1086"/>
      <c r="DM32" s="1087"/>
      <c r="DN32" s="1087"/>
      <c r="DO32" s="1087"/>
      <c r="DP32" s="1088"/>
      <c r="DQ32" s="1086"/>
      <c r="DR32" s="1087"/>
      <c r="DS32" s="1087"/>
      <c r="DT32" s="1087"/>
      <c r="DU32" s="1088"/>
      <c r="DV32" s="1089"/>
      <c r="DW32" s="1090"/>
      <c r="DX32" s="1090"/>
      <c r="DY32" s="1090"/>
      <c r="DZ32" s="1091"/>
      <c r="EA32" s="248"/>
    </row>
    <row r="33" spans="1:131" s="249" customFormat="1" ht="26.25" customHeight="1" x14ac:dyDescent="0.2">
      <c r="A33" s="268">
        <v>6</v>
      </c>
      <c r="B33" s="1132" t="s">
        <v>411</v>
      </c>
      <c r="C33" s="1133"/>
      <c r="D33" s="1133"/>
      <c r="E33" s="1133"/>
      <c r="F33" s="1133"/>
      <c r="G33" s="1133"/>
      <c r="H33" s="1133"/>
      <c r="I33" s="1133"/>
      <c r="J33" s="1133"/>
      <c r="K33" s="1133"/>
      <c r="L33" s="1133"/>
      <c r="M33" s="1133"/>
      <c r="N33" s="1133"/>
      <c r="O33" s="1133"/>
      <c r="P33" s="1134"/>
      <c r="Q33" s="1138">
        <v>529</v>
      </c>
      <c r="R33" s="1139"/>
      <c r="S33" s="1139"/>
      <c r="T33" s="1139"/>
      <c r="U33" s="1139"/>
      <c r="V33" s="1139">
        <v>525</v>
      </c>
      <c r="W33" s="1139"/>
      <c r="X33" s="1139"/>
      <c r="Y33" s="1139"/>
      <c r="Z33" s="1139"/>
      <c r="AA33" s="1139">
        <v>4</v>
      </c>
      <c r="AB33" s="1139"/>
      <c r="AC33" s="1139"/>
      <c r="AD33" s="1139"/>
      <c r="AE33" s="1140"/>
      <c r="AF33" s="1116">
        <v>4</v>
      </c>
      <c r="AG33" s="1117"/>
      <c r="AH33" s="1117"/>
      <c r="AI33" s="1117"/>
      <c r="AJ33" s="1118"/>
      <c r="AK33" s="1075">
        <v>135</v>
      </c>
      <c r="AL33" s="1066"/>
      <c r="AM33" s="1066"/>
      <c r="AN33" s="1066"/>
      <c r="AO33" s="1066"/>
      <c r="AP33" s="1066">
        <v>1801</v>
      </c>
      <c r="AQ33" s="1066"/>
      <c r="AR33" s="1066"/>
      <c r="AS33" s="1066"/>
      <c r="AT33" s="1066"/>
      <c r="AU33" s="1066">
        <v>1063</v>
      </c>
      <c r="AV33" s="1066"/>
      <c r="AW33" s="1066"/>
      <c r="AX33" s="1066"/>
      <c r="AY33" s="1066"/>
      <c r="AZ33" s="1137" t="s">
        <v>591</v>
      </c>
      <c r="BA33" s="1137"/>
      <c r="BB33" s="1137"/>
      <c r="BC33" s="1137"/>
      <c r="BD33" s="1137"/>
      <c r="BE33" s="1077" t="s">
        <v>412</v>
      </c>
      <c r="BF33" s="1077"/>
      <c r="BG33" s="1077"/>
      <c r="BH33" s="1077"/>
      <c r="BI33" s="1078"/>
      <c r="BJ33" s="254"/>
      <c r="BK33" s="254"/>
      <c r="BL33" s="254"/>
      <c r="BM33" s="254"/>
      <c r="BN33" s="254"/>
      <c r="BO33" s="267"/>
      <c r="BP33" s="267"/>
      <c r="BQ33" s="264">
        <v>27</v>
      </c>
      <c r="BR33" s="265"/>
      <c r="BS33" s="1111"/>
      <c r="BT33" s="1112"/>
      <c r="BU33" s="1112"/>
      <c r="BV33" s="1112"/>
      <c r="BW33" s="1112"/>
      <c r="BX33" s="1112"/>
      <c r="BY33" s="1112"/>
      <c r="BZ33" s="1112"/>
      <c r="CA33" s="1112"/>
      <c r="CB33" s="1112"/>
      <c r="CC33" s="1112"/>
      <c r="CD33" s="1112"/>
      <c r="CE33" s="1112"/>
      <c r="CF33" s="1112"/>
      <c r="CG33" s="1113"/>
      <c r="CH33" s="1086"/>
      <c r="CI33" s="1087"/>
      <c r="CJ33" s="1087"/>
      <c r="CK33" s="1087"/>
      <c r="CL33" s="1088"/>
      <c r="CM33" s="1086"/>
      <c r="CN33" s="1087"/>
      <c r="CO33" s="1087"/>
      <c r="CP33" s="1087"/>
      <c r="CQ33" s="1088"/>
      <c r="CR33" s="1086"/>
      <c r="CS33" s="1087"/>
      <c r="CT33" s="1087"/>
      <c r="CU33" s="1087"/>
      <c r="CV33" s="1088"/>
      <c r="CW33" s="1086"/>
      <c r="CX33" s="1087"/>
      <c r="CY33" s="1087"/>
      <c r="CZ33" s="1087"/>
      <c r="DA33" s="1088"/>
      <c r="DB33" s="1086"/>
      <c r="DC33" s="1087"/>
      <c r="DD33" s="1087"/>
      <c r="DE33" s="1087"/>
      <c r="DF33" s="1088"/>
      <c r="DG33" s="1086"/>
      <c r="DH33" s="1087"/>
      <c r="DI33" s="1087"/>
      <c r="DJ33" s="1087"/>
      <c r="DK33" s="1088"/>
      <c r="DL33" s="1086"/>
      <c r="DM33" s="1087"/>
      <c r="DN33" s="1087"/>
      <c r="DO33" s="1087"/>
      <c r="DP33" s="1088"/>
      <c r="DQ33" s="1086"/>
      <c r="DR33" s="1087"/>
      <c r="DS33" s="1087"/>
      <c r="DT33" s="1087"/>
      <c r="DU33" s="1088"/>
      <c r="DV33" s="1089"/>
      <c r="DW33" s="1090"/>
      <c r="DX33" s="1090"/>
      <c r="DY33" s="1090"/>
      <c r="DZ33" s="1091"/>
      <c r="EA33" s="248"/>
    </row>
    <row r="34" spans="1:131" s="249" customFormat="1" ht="26.25" customHeight="1" x14ac:dyDescent="0.2">
      <c r="A34" s="268">
        <v>7</v>
      </c>
      <c r="B34" s="1132" t="s">
        <v>413</v>
      </c>
      <c r="C34" s="1133"/>
      <c r="D34" s="1133"/>
      <c r="E34" s="1133"/>
      <c r="F34" s="1133"/>
      <c r="G34" s="1133"/>
      <c r="H34" s="1133"/>
      <c r="I34" s="1133"/>
      <c r="J34" s="1133"/>
      <c r="K34" s="1133"/>
      <c r="L34" s="1133"/>
      <c r="M34" s="1133"/>
      <c r="N34" s="1133"/>
      <c r="O34" s="1133"/>
      <c r="P34" s="1134"/>
      <c r="Q34" s="1138">
        <v>741</v>
      </c>
      <c r="R34" s="1139"/>
      <c r="S34" s="1139"/>
      <c r="T34" s="1139"/>
      <c r="U34" s="1139"/>
      <c r="V34" s="1139">
        <v>731</v>
      </c>
      <c r="W34" s="1139"/>
      <c r="X34" s="1139"/>
      <c r="Y34" s="1139"/>
      <c r="Z34" s="1139"/>
      <c r="AA34" s="1139">
        <v>10</v>
      </c>
      <c r="AB34" s="1139"/>
      <c r="AC34" s="1139"/>
      <c r="AD34" s="1139"/>
      <c r="AE34" s="1140"/>
      <c r="AF34" s="1116">
        <v>10</v>
      </c>
      <c r="AG34" s="1117"/>
      <c r="AH34" s="1117"/>
      <c r="AI34" s="1117"/>
      <c r="AJ34" s="1118"/>
      <c r="AK34" s="1075">
        <v>281</v>
      </c>
      <c r="AL34" s="1066"/>
      <c r="AM34" s="1066"/>
      <c r="AN34" s="1066"/>
      <c r="AO34" s="1066"/>
      <c r="AP34" s="1066">
        <v>1640</v>
      </c>
      <c r="AQ34" s="1066"/>
      <c r="AR34" s="1066"/>
      <c r="AS34" s="1066"/>
      <c r="AT34" s="1066"/>
      <c r="AU34" s="1066">
        <v>1244</v>
      </c>
      <c r="AV34" s="1066"/>
      <c r="AW34" s="1066"/>
      <c r="AX34" s="1066"/>
      <c r="AY34" s="1066"/>
      <c r="AZ34" s="1137" t="s">
        <v>591</v>
      </c>
      <c r="BA34" s="1137"/>
      <c r="BB34" s="1137"/>
      <c r="BC34" s="1137"/>
      <c r="BD34" s="1137"/>
      <c r="BE34" s="1077" t="s">
        <v>412</v>
      </c>
      <c r="BF34" s="1077"/>
      <c r="BG34" s="1077"/>
      <c r="BH34" s="1077"/>
      <c r="BI34" s="1078"/>
      <c r="BJ34" s="254"/>
      <c r="BK34" s="254"/>
      <c r="BL34" s="254"/>
      <c r="BM34" s="254"/>
      <c r="BN34" s="254"/>
      <c r="BO34" s="267"/>
      <c r="BP34" s="267"/>
      <c r="BQ34" s="264">
        <v>28</v>
      </c>
      <c r="BR34" s="265"/>
      <c r="BS34" s="1111"/>
      <c r="BT34" s="1112"/>
      <c r="BU34" s="1112"/>
      <c r="BV34" s="1112"/>
      <c r="BW34" s="1112"/>
      <c r="BX34" s="1112"/>
      <c r="BY34" s="1112"/>
      <c r="BZ34" s="1112"/>
      <c r="CA34" s="1112"/>
      <c r="CB34" s="1112"/>
      <c r="CC34" s="1112"/>
      <c r="CD34" s="1112"/>
      <c r="CE34" s="1112"/>
      <c r="CF34" s="1112"/>
      <c r="CG34" s="1113"/>
      <c r="CH34" s="1086"/>
      <c r="CI34" s="1087"/>
      <c r="CJ34" s="1087"/>
      <c r="CK34" s="1087"/>
      <c r="CL34" s="1088"/>
      <c r="CM34" s="1086"/>
      <c r="CN34" s="1087"/>
      <c r="CO34" s="1087"/>
      <c r="CP34" s="1087"/>
      <c r="CQ34" s="1088"/>
      <c r="CR34" s="1086"/>
      <c r="CS34" s="1087"/>
      <c r="CT34" s="1087"/>
      <c r="CU34" s="1087"/>
      <c r="CV34" s="1088"/>
      <c r="CW34" s="1086"/>
      <c r="CX34" s="1087"/>
      <c r="CY34" s="1087"/>
      <c r="CZ34" s="1087"/>
      <c r="DA34" s="1088"/>
      <c r="DB34" s="1086"/>
      <c r="DC34" s="1087"/>
      <c r="DD34" s="1087"/>
      <c r="DE34" s="1087"/>
      <c r="DF34" s="1088"/>
      <c r="DG34" s="1086"/>
      <c r="DH34" s="1087"/>
      <c r="DI34" s="1087"/>
      <c r="DJ34" s="1087"/>
      <c r="DK34" s="1088"/>
      <c r="DL34" s="1086"/>
      <c r="DM34" s="1087"/>
      <c r="DN34" s="1087"/>
      <c r="DO34" s="1087"/>
      <c r="DP34" s="1088"/>
      <c r="DQ34" s="1086"/>
      <c r="DR34" s="1087"/>
      <c r="DS34" s="1087"/>
      <c r="DT34" s="1087"/>
      <c r="DU34" s="1088"/>
      <c r="DV34" s="1089"/>
      <c r="DW34" s="1090"/>
      <c r="DX34" s="1090"/>
      <c r="DY34" s="1090"/>
      <c r="DZ34" s="1091"/>
      <c r="EA34" s="248"/>
    </row>
    <row r="35" spans="1:131" s="249" customFormat="1" ht="26.25" customHeight="1" x14ac:dyDescent="0.2">
      <c r="A35" s="268">
        <v>8</v>
      </c>
      <c r="B35" s="1132" t="s">
        <v>414</v>
      </c>
      <c r="C35" s="1133"/>
      <c r="D35" s="1133"/>
      <c r="E35" s="1133"/>
      <c r="F35" s="1133"/>
      <c r="G35" s="1133"/>
      <c r="H35" s="1133"/>
      <c r="I35" s="1133"/>
      <c r="J35" s="1133"/>
      <c r="K35" s="1133"/>
      <c r="L35" s="1133"/>
      <c r="M35" s="1133"/>
      <c r="N35" s="1133"/>
      <c r="O35" s="1133"/>
      <c r="P35" s="1134"/>
      <c r="Q35" s="1138">
        <v>298</v>
      </c>
      <c r="R35" s="1139"/>
      <c r="S35" s="1139"/>
      <c r="T35" s="1139"/>
      <c r="U35" s="1139"/>
      <c r="V35" s="1139">
        <v>293</v>
      </c>
      <c r="W35" s="1139"/>
      <c r="X35" s="1139"/>
      <c r="Y35" s="1139"/>
      <c r="Z35" s="1139"/>
      <c r="AA35" s="1139">
        <v>5</v>
      </c>
      <c r="AB35" s="1139"/>
      <c r="AC35" s="1139"/>
      <c r="AD35" s="1139"/>
      <c r="AE35" s="1140"/>
      <c r="AF35" s="1116">
        <v>5</v>
      </c>
      <c r="AG35" s="1117"/>
      <c r="AH35" s="1117"/>
      <c r="AI35" s="1117"/>
      <c r="AJ35" s="1118"/>
      <c r="AK35" s="1075">
        <v>165</v>
      </c>
      <c r="AL35" s="1066"/>
      <c r="AM35" s="1066"/>
      <c r="AN35" s="1066"/>
      <c r="AO35" s="1066"/>
      <c r="AP35" s="1066">
        <v>684</v>
      </c>
      <c r="AQ35" s="1066"/>
      <c r="AR35" s="1066"/>
      <c r="AS35" s="1066"/>
      <c r="AT35" s="1066"/>
      <c r="AU35" s="1066">
        <v>683</v>
      </c>
      <c r="AV35" s="1066"/>
      <c r="AW35" s="1066"/>
      <c r="AX35" s="1066"/>
      <c r="AY35" s="1066"/>
      <c r="AZ35" s="1137" t="s">
        <v>591</v>
      </c>
      <c r="BA35" s="1137"/>
      <c r="BB35" s="1137"/>
      <c r="BC35" s="1137"/>
      <c r="BD35" s="1137"/>
      <c r="BE35" s="1077" t="s">
        <v>412</v>
      </c>
      <c r="BF35" s="1077"/>
      <c r="BG35" s="1077"/>
      <c r="BH35" s="1077"/>
      <c r="BI35" s="1078"/>
      <c r="BJ35" s="254"/>
      <c r="BK35" s="254"/>
      <c r="BL35" s="254"/>
      <c r="BM35" s="254"/>
      <c r="BN35" s="254"/>
      <c r="BO35" s="267"/>
      <c r="BP35" s="267"/>
      <c r="BQ35" s="264">
        <v>29</v>
      </c>
      <c r="BR35" s="265"/>
      <c r="BS35" s="1111"/>
      <c r="BT35" s="1112"/>
      <c r="BU35" s="1112"/>
      <c r="BV35" s="1112"/>
      <c r="BW35" s="1112"/>
      <c r="BX35" s="1112"/>
      <c r="BY35" s="1112"/>
      <c r="BZ35" s="1112"/>
      <c r="CA35" s="1112"/>
      <c r="CB35" s="1112"/>
      <c r="CC35" s="1112"/>
      <c r="CD35" s="1112"/>
      <c r="CE35" s="1112"/>
      <c r="CF35" s="1112"/>
      <c r="CG35" s="1113"/>
      <c r="CH35" s="1086"/>
      <c r="CI35" s="1087"/>
      <c r="CJ35" s="1087"/>
      <c r="CK35" s="1087"/>
      <c r="CL35" s="1088"/>
      <c r="CM35" s="1086"/>
      <c r="CN35" s="1087"/>
      <c r="CO35" s="1087"/>
      <c r="CP35" s="1087"/>
      <c r="CQ35" s="1088"/>
      <c r="CR35" s="1086"/>
      <c r="CS35" s="1087"/>
      <c r="CT35" s="1087"/>
      <c r="CU35" s="1087"/>
      <c r="CV35" s="1088"/>
      <c r="CW35" s="1086"/>
      <c r="CX35" s="1087"/>
      <c r="CY35" s="1087"/>
      <c r="CZ35" s="1087"/>
      <c r="DA35" s="1088"/>
      <c r="DB35" s="1086"/>
      <c r="DC35" s="1087"/>
      <c r="DD35" s="1087"/>
      <c r="DE35" s="1087"/>
      <c r="DF35" s="1088"/>
      <c r="DG35" s="1086"/>
      <c r="DH35" s="1087"/>
      <c r="DI35" s="1087"/>
      <c r="DJ35" s="1087"/>
      <c r="DK35" s="1088"/>
      <c r="DL35" s="1086"/>
      <c r="DM35" s="1087"/>
      <c r="DN35" s="1087"/>
      <c r="DO35" s="1087"/>
      <c r="DP35" s="1088"/>
      <c r="DQ35" s="1086"/>
      <c r="DR35" s="1087"/>
      <c r="DS35" s="1087"/>
      <c r="DT35" s="1087"/>
      <c r="DU35" s="1088"/>
      <c r="DV35" s="1089"/>
      <c r="DW35" s="1090"/>
      <c r="DX35" s="1090"/>
      <c r="DY35" s="1090"/>
      <c r="DZ35" s="1091"/>
      <c r="EA35" s="248"/>
    </row>
    <row r="36" spans="1:131" s="249" customFormat="1" ht="26.25" customHeight="1" x14ac:dyDescent="0.2">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6"/>
      <c r="AG36" s="1117"/>
      <c r="AH36" s="1117"/>
      <c r="AI36" s="1117"/>
      <c r="AJ36" s="1118"/>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077"/>
      <c r="BF36" s="1077"/>
      <c r="BG36" s="1077"/>
      <c r="BH36" s="1077"/>
      <c r="BI36" s="1078"/>
      <c r="BJ36" s="254"/>
      <c r="BK36" s="254"/>
      <c r="BL36" s="254"/>
      <c r="BM36" s="254"/>
      <c r="BN36" s="254"/>
      <c r="BO36" s="267"/>
      <c r="BP36" s="267"/>
      <c r="BQ36" s="264">
        <v>30</v>
      </c>
      <c r="BR36" s="265"/>
      <c r="BS36" s="1111"/>
      <c r="BT36" s="1112"/>
      <c r="BU36" s="1112"/>
      <c r="BV36" s="1112"/>
      <c r="BW36" s="1112"/>
      <c r="BX36" s="1112"/>
      <c r="BY36" s="1112"/>
      <c r="BZ36" s="1112"/>
      <c r="CA36" s="1112"/>
      <c r="CB36" s="1112"/>
      <c r="CC36" s="1112"/>
      <c r="CD36" s="1112"/>
      <c r="CE36" s="1112"/>
      <c r="CF36" s="1112"/>
      <c r="CG36" s="1113"/>
      <c r="CH36" s="1086"/>
      <c r="CI36" s="1087"/>
      <c r="CJ36" s="1087"/>
      <c r="CK36" s="1087"/>
      <c r="CL36" s="1088"/>
      <c r="CM36" s="1086"/>
      <c r="CN36" s="1087"/>
      <c r="CO36" s="1087"/>
      <c r="CP36" s="1087"/>
      <c r="CQ36" s="1088"/>
      <c r="CR36" s="1086"/>
      <c r="CS36" s="1087"/>
      <c r="CT36" s="1087"/>
      <c r="CU36" s="1087"/>
      <c r="CV36" s="1088"/>
      <c r="CW36" s="1086"/>
      <c r="CX36" s="1087"/>
      <c r="CY36" s="1087"/>
      <c r="CZ36" s="1087"/>
      <c r="DA36" s="1088"/>
      <c r="DB36" s="1086"/>
      <c r="DC36" s="1087"/>
      <c r="DD36" s="1087"/>
      <c r="DE36" s="1087"/>
      <c r="DF36" s="1088"/>
      <c r="DG36" s="1086"/>
      <c r="DH36" s="1087"/>
      <c r="DI36" s="1087"/>
      <c r="DJ36" s="1087"/>
      <c r="DK36" s="1088"/>
      <c r="DL36" s="1086"/>
      <c r="DM36" s="1087"/>
      <c r="DN36" s="1087"/>
      <c r="DO36" s="1087"/>
      <c r="DP36" s="1088"/>
      <c r="DQ36" s="1086"/>
      <c r="DR36" s="1087"/>
      <c r="DS36" s="1087"/>
      <c r="DT36" s="1087"/>
      <c r="DU36" s="1088"/>
      <c r="DV36" s="1089"/>
      <c r="DW36" s="1090"/>
      <c r="DX36" s="1090"/>
      <c r="DY36" s="1090"/>
      <c r="DZ36" s="1091"/>
      <c r="EA36" s="248"/>
    </row>
    <row r="37" spans="1:131" s="249" customFormat="1" ht="26.25" customHeight="1" x14ac:dyDescent="0.2">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6"/>
      <c r="AG37" s="1117"/>
      <c r="AH37" s="1117"/>
      <c r="AI37" s="1117"/>
      <c r="AJ37" s="1118"/>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077"/>
      <c r="BF37" s="1077"/>
      <c r="BG37" s="1077"/>
      <c r="BH37" s="1077"/>
      <c r="BI37" s="1078"/>
      <c r="BJ37" s="254"/>
      <c r="BK37" s="254"/>
      <c r="BL37" s="254"/>
      <c r="BM37" s="254"/>
      <c r="BN37" s="254"/>
      <c r="BO37" s="267"/>
      <c r="BP37" s="267"/>
      <c r="BQ37" s="264">
        <v>31</v>
      </c>
      <c r="BR37" s="265"/>
      <c r="BS37" s="1111"/>
      <c r="BT37" s="1112"/>
      <c r="BU37" s="1112"/>
      <c r="BV37" s="1112"/>
      <c r="BW37" s="1112"/>
      <c r="BX37" s="1112"/>
      <c r="BY37" s="1112"/>
      <c r="BZ37" s="1112"/>
      <c r="CA37" s="1112"/>
      <c r="CB37" s="1112"/>
      <c r="CC37" s="1112"/>
      <c r="CD37" s="1112"/>
      <c r="CE37" s="1112"/>
      <c r="CF37" s="1112"/>
      <c r="CG37" s="1113"/>
      <c r="CH37" s="1086"/>
      <c r="CI37" s="1087"/>
      <c r="CJ37" s="1087"/>
      <c r="CK37" s="1087"/>
      <c r="CL37" s="1088"/>
      <c r="CM37" s="1086"/>
      <c r="CN37" s="1087"/>
      <c r="CO37" s="1087"/>
      <c r="CP37" s="1087"/>
      <c r="CQ37" s="1088"/>
      <c r="CR37" s="1086"/>
      <c r="CS37" s="1087"/>
      <c r="CT37" s="1087"/>
      <c r="CU37" s="1087"/>
      <c r="CV37" s="1088"/>
      <c r="CW37" s="1086"/>
      <c r="CX37" s="1087"/>
      <c r="CY37" s="1087"/>
      <c r="CZ37" s="1087"/>
      <c r="DA37" s="1088"/>
      <c r="DB37" s="1086"/>
      <c r="DC37" s="1087"/>
      <c r="DD37" s="1087"/>
      <c r="DE37" s="1087"/>
      <c r="DF37" s="1088"/>
      <c r="DG37" s="1086"/>
      <c r="DH37" s="1087"/>
      <c r="DI37" s="1087"/>
      <c r="DJ37" s="1087"/>
      <c r="DK37" s="1088"/>
      <c r="DL37" s="1086"/>
      <c r="DM37" s="1087"/>
      <c r="DN37" s="1087"/>
      <c r="DO37" s="1087"/>
      <c r="DP37" s="1088"/>
      <c r="DQ37" s="1086"/>
      <c r="DR37" s="1087"/>
      <c r="DS37" s="1087"/>
      <c r="DT37" s="1087"/>
      <c r="DU37" s="1088"/>
      <c r="DV37" s="1089"/>
      <c r="DW37" s="1090"/>
      <c r="DX37" s="1090"/>
      <c r="DY37" s="1090"/>
      <c r="DZ37" s="1091"/>
      <c r="EA37" s="248"/>
    </row>
    <row r="38" spans="1:131" s="249" customFormat="1" ht="26.25" customHeight="1" x14ac:dyDescent="0.2">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6"/>
      <c r="AG38" s="1117"/>
      <c r="AH38" s="1117"/>
      <c r="AI38" s="1117"/>
      <c r="AJ38" s="1118"/>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077"/>
      <c r="BF38" s="1077"/>
      <c r="BG38" s="1077"/>
      <c r="BH38" s="1077"/>
      <c r="BI38" s="1078"/>
      <c r="BJ38" s="254"/>
      <c r="BK38" s="254"/>
      <c r="BL38" s="254"/>
      <c r="BM38" s="254"/>
      <c r="BN38" s="254"/>
      <c r="BO38" s="267"/>
      <c r="BP38" s="267"/>
      <c r="BQ38" s="264">
        <v>32</v>
      </c>
      <c r="BR38" s="265"/>
      <c r="BS38" s="1111"/>
      <c r="BT38" s="1112"/>
      <c r="BU38" s="1112"/>
      <c r="BV38" s="1112"/>
      <c r="BW38" s="1112"/>
      <c r="BX38" s="1112"/>
      <c r="BY38" s="1112"/>
      <c r="BZ38" s="1112"/>
      <c r="CA38" s="1112"/>
      <c r="CB38" s="1112"/>
      <c r="CC38" s="1112"/>
      <c r="CD38" s="1112"/>
      <c r="CE38" s="1112"/>
      <c r="CF38" s="1112"/>
      <c r="CG38" s="1113"/>
      <c r="CH38" s="1086"/>
      <c r="CI38" s="1087"/>
      <c r="CJ38" s="1087"/>
      <c r="CK38" s="1087"/>
      <c r="CL38" s="1088"/>
      <c r="CM38" s="1086"/>
      <c r="CN38" s="1087"/>
      <c r="CO38" s="1087"/>
      <c r="CP38" s="1087"/>
      <c r="CQ38" s="1088"/>
      <c r="CR38" s="1086"/>
      <c r="CS38" s="1087"/>
      <c r="CT38" s="1087"/>
      <c r="CU38" s="1087"/>
      <c r="CV38" s="1088"/>
      <c r="CW38" s="1086"/>
      <c r="CX38" s="1087"/>
      <c r="CY38" s="1087"/>
      <c r="CZ38" s="1087"/>
      <c r="DA38" s="1088"/>
      <c r="DB38" s="1086"/>
      <c r="DC38" s="1087"/>
      <c r="DD38" s="1087"/>
      <c r="DE38" s="1087"/>
      <c r="DF38" s="1088"/>
      <c r="DG38" s="1086"/>
      <c r="DH38" s="1087"/>
      <c r="DI38" s="1087"/>
      <c r="DJ38" s="1087"/>
      <c r="DK38" s="1088"/>
      <c r="DL38" s="1086"/>
      <c r="DM38" s="1087"/>
      <c r="DN38" s="1087"/>
      <c r="DO38" s="1087"/>
      <c r="DP38" s="1088"/>
      <c r="DQ38" s="1086"/>
      <c r="DR38" s="1087"/>
      <c r="DS38" s="1087"/>
      <c r="DT38" s="1087"/>
      <c r="DU38" s="1088"/>
      <c r="DV38" s="1089"/>
      <c r="DW38" s="1090"/>
      <c r="DX38" s="1090"/>
      <c r="DY38" s="1090"/>
      <c r="DZ38" s="1091"/>
      <c r="EA38" s="248"/>
    </row>
    <row r="39" spans="1:131" s="249" customFormat="1" ht="26.25" customHeight="1" x14ac:dyDescent="0.2">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6"/>
      <c r="AG39" s="1117"/>
      <c r="AH39" s="1117"/>
      <c r="AI39" s="1117"/>
      <c r="AJ39" s="1118"/>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077"/>
      <c r="BF39" s="1077"/>
      <c r="BG39" s="1077"/>
      <c r="BH39" s="1077"/>
      <c r="BI39" s="1078"/>
      <c r="BJ39" s="254"/>
      <c r="BK39" s="254"/>
      <c r="BL39" s="254"/>
      <c r="BM39" s="254"/>
      <c r="BN39" s="254"/>
      <c r="BO39" s="267"/>
      <c r="BP39" s="267"/>
      <c r="BQ39" s="264">
        <v>33</v>
      </c>
      <c r="BR39" s="265"/>
      <c r="BS39" s="1111"/>
      <c r="BT39" s="1112"/>
      <c r="BU39" s="1112"/>
      <c r="BV39" s="1112"/>
      <c r="BW39" s="1112"/>
      <c r="BX39" s="1112"/>
      <c r="BY39" s="1112"/>
      <c r="BZ39" s="1112"/>
      <c r="CA39" s="1112"/>
      <c r="CB39" s="1112"/>
      <c r="CC39" s="1112"/>
      <c r="CD39" s="1112"/>
      <c r="CE39" s="1112"/>
      <c r="CF39" s="1112"/>
      <c r="CG39" s="1113"/>
      <c r="CH39" s="1086"/>
      <c r="CI39" s="1087"/>
      <c r="CJ39" s="1087"/>
      <c r="CK39" s="1087"/>
      <c r="CL39" s="1088"/>
      <c r="CM39" s="1086"/>
      <c r="CN39" s="1087"/>
      <c r="CO39" s="1087"/>
      <c r="CP39" s="1087"/>
      <c r="CQ39" s="1088"/>
      <c r="CR39" s="1086"/>
      <c r="CS39" s="1087"/>
      <c r="CT39" s="1087"/>
      <c r="CU39" s="1087"/>
      <c r="CV39" s="1088"/>
      <c r="CW39" s="1086"/>
      <c r="CX39" s="1087"/>
      <c r="CY39" s="1087"/>
      <c r="CZ39" s="1087"/>
      <c r="DA39" s="1088"/>
      <c r="DB39" s="1086"/>
      <c r="DC39" s="1087"/>
      <c r="DD39" s="1087"/>
      <c r="DE39" s="1087"/>
      <c r="DF39" s="1088"/>
      <c r="DG39" s="1086"/>
      <c r="DH39" s="1087"/>
      <c r="DI39" s="1087"/>
      <c r="DJ39" s="1087"/>
      <c r="DK39" s="1088"/>
      <c r="DL39" s="1086"/>
      <c r="DM39" s="1087"/>
      <c r="DN39" s="1087"/>
      <c r="DO39" s="1087"/>
      <c r="DP39" s="1088"/>
      <c r="DQ39" s="1086"/>
      <c r="DR39" s="1087"/>
      <c r="DS39" s="1087"/>
      <c r="DT39" s="1087"/>
      <c r="DU39" s="1088"/>
      <c r="DV39" s="1089"/>
      <c r="DW39" s="1090"/>
      <c r="DX39" s="1090"/>
      <c r="DY39" s="1090"/>
      <c r="DZ39" s="1091"/>
      <c r="EA39" s="248"/>
    </row>
    <row r="40" spans="1:131" s="249" customFormat="1" ht="26.25" customHeight="1" x14ac:dyDescent="0.2">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6"/>
      <c r="AG40" s="1117"/>
      <c r="AH40" s="1117"/>
      <c r="AI40" s="1117"/>
      <c r="AJ40" s="1118"/>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077"/>
      <c r="BF40" s="1077"/>
      <c r="BG40" s="1077"/>
      <c r="BH40" s="1077"/>
      <c r="BI40" s="1078"/>
      <c r="BJ40" s="254"/>
      <c r="BK40" s="254"/>
      <c r="BL40" s="254"/>
      <c r="BM40" s="254"/>
      <c r="BN40" s="254"/>
      <c r="BO40" s="267"/>
      <c r="BP40" s="267"/>
      <c r="BQ40" s="264">
        <v>34</v>
      </c>
      <c r="BR40" s="265"/>
      <c r="BS40" s="1111"/>
      <c r="BT40" s="1112"/>
      <c r="BU40" s="1112"/>
      <c r="BV40" s="1112"/>
      <c r="BW40" s="1112"/>
      <c r="BX40" s="1112"/>
      <c r="BY40" s="1112"/>
      <c r="BZ40" s="1112"/>
      <c r="CA40" s="1112"/>
      <c r="CB40" s="1112"/>
      <c r="CC40" s="1112"/>
      <c r="CD40" s="1112"/>
      <c r="CE40" s="1112"/>
      <c r="CF40" s="1112"/>
      <c r="CG40" s="1113"/>
      <c r="CH40" s="1086"/>
      <c r="CI40" s="1087"/>
      <c r="CJ40" s="1087"/>
      <c r="CK40" s="1087"/>
      <c r="CL40" s="1088"/>
      <c r="CM40" s="1086"/>
      <c r="CN40" s="1087"/>
      <c r="CO40" s="1087"/>
      <c r="CP40" s="1087"/>
      <c r="CQ40" s="1088"/>
      <c r="CR40" s="1086"/>
      <c r="CS40" s="1087"/>
      <c r="CT40" s="1087"/>
      <c r="CU40" s="1087"/>
      <c r="CV40" s="1088"/>
      <c r="CW40" s="1086"/>
      <c r="CX40" s="1087"/>
      <c r="CY40" s="1087"/>
      <c r="CZ40" s="1087"/>
      <c r="DA40" s="1088"/>
      <c r="DB40" s="1086"/>
      <c r="DC40" s="1087"/>
      <c r="DD40" s="1087"/>
      <c r="DE40" s="1087"/>
      <c r="DF40" s="1088"/>
      <c r="DG40" s="1086"/>
      <c r="DH40" s="1087"/>
      <c r="DI40" s="1087"/>
      <c r="DJ40" s="1087"/>
      <c r="DK40" s="1088"/>
      <c r="DL40" s="1086"/>
      <c r="DM40" s="1087"/>
      <c r="DN40" s="1087"/>
      <c r="DO40" s="1087"/>
      <c r="DP40" s="1088"/>
      <c r="DQ40" s="1086"/>
      <c r="DR40" s="1087"/>
      <c r="DS40" s="1087"/>
      <c r="DT40" s="1087"/>
      <c r="DU40" s="1088"/>
      <c r="DV40" s="1089"/>
      <c r="DW40" s="1090"/>
      <c r="DX40" s="1090"/>
      <c r="DY40" s="1090"/>
      <c r="DZ40" s="1091"/>
      <c r="EA40" s="248"/>
    </row>
    <row r="41" spans="1:131" s="249" customFormat="1" ht="26.25" customHeight="1" x14ac:dyDescent="0.2">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6"/>
      <c r="AG41" s="1117"/>
      <c r="AH41" s="1117"/>
      <c r="AI41" s="1117"/>
      <c r="AJ41" s="1118"/>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077"/>
      <c r="BF41" s="1077"/>
      <c r="BG41" s="1077"/>
      <c r="BH41" s="1077"/>
      <c r="BI41" s="1078"/>
      <c r="BJ41" s="254"/>
      <c r="BK41" s="254"/>
      <c r="BL41" s="254"/>
      <c r="BM41" s="254"/>
      <c r="BN41" s="254"/>
      <c r="BO41" s="267"/>
      <c r="BP41" s="267"/>
      <c r="BQ41" s="264">
        <v>35</v>
      </c>
      <c r="BR41" s="265"/>
      <c r="BS41" s="1111"/>
      <c r="BT41" s="1112"/>
      <c r="BU41" s="1112"/>
      <c r="BV41" s="1112"/>
      <c r="BW41" s="1112"/>
      <c r="BX41" s="1112"/>
      <c r="BY41" s="1112"/>
      <c r="BZ41" s="1112"/>
      <c r="CA41" s="1112"/>
      <c r="CB41" s="1112"/>
      <c r="CC41" s="1112"/>
      <c r="CD41" s="1112"/>
      <c r="CE41" s="1112"/>
      <c r="CF41" s="1112"/>
      <c r="CG41" s="1113"/>
      <c r="CH41" s="1086"/>
      <c r="CI41" s="1087"/>
      <c r="CJ41" s="1087"/>
      <c r="CK41" s="1087"/>
      <c r="CL41" s="1088"/>
      <c r="CM41" s="1086"/>
      <c r="CN41" s="1087"/>
      <c r="CO41" s="1087"/>
      <c r="CP41" s="1087"/>
      <c r="CQ41" s="1088"/>
      <c r="CR41" s="1086"/>
      <c r="CS41" s="1087"/>
      <c r="CT41" s="1087"/>
      <c r="CU41" s="1087"/>
      <c r="CV41" s="1088"/>
      <c r="CW41" s="1086"/>
      <c r="CX41" s="1087"/>
      <c r="CY41" s="1087"/>
      <c r="CZ41" s="1087"/>
      <c r="DA41" s="1088"/>
      <c r="DB41" s="1086"/>
      <c r="DC41" s="1087"/>
      <c r="DD41" s="1087"/>
      <c r="DE41" s="1087"/>
      <c r="DF41" s="1088"/>
      <c r="DG41" s="1086"/>
      <c r="DH41" s="1087"/>
      <c r="DI41" s="1087"/>
      <c r="DJ41" s="1087"/>
      <c r="DK41" s="1088"/>
      <c r="DL41" s="1086"/>
      <c r="DM41" s="1087"/>
      <c r="DN41" s="1087"/>
      <c r="DO41" s="1087"/>
      <c r="DP41" s="1088"/>
      <c r="DQ41" s="1086"/>
      <c r="DR41" s="1087"/>
      <c r="DS41" s="1087"/>
      <c r="DT41" s="1087"/>
      <c r="DU41" s="1088"/>
      <c r="DV41" s="1089"/>
      <c r="DW41" s="1090"/>
      <c r="DX41" s="1090"/>
      <c r="DY41" s="1090"/>
      <c r="DZ41" s="1091"/>
      <c r="EA41" s="248"/>
    </row>
    <row r="42" spans="1:131" s="249" customFormat="1" ht="26.25" customHeight="1" x14ac:dyDescent="0.2">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6"/>
      <c r="AG42" s="1117"/>
      <c r="AH42" s="1117"/>
      <c r="AI42" s="1117"/>
      <c r="AJ42" s="1118"/>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077"/>
      <c r="BF42" s="1077"/>
      <c r="BG42" s="1077"/>
      <c r="BH42" s="1077"/>
      <c r="BI42" s="1078"/>
      <c r="BJ42" s="254"/>
      <c r="BK42" s="254"/>
      <c r="BL42" s="254"/>
      <c r="BM42" s="254"/>
      <c r="BN42" s="254"/>
      <c r="BO42" s="267"/>
      <c r="BP42" s="267"/>
      <c r="BQ42" s="264">
        <v>36</v>
      </c>
      <c r="BR42" s="265"/>
      <c r="BS42" s="1111"/>
      <c r="BT42" s="1112"/>
      <c r="BU42" s="1112"/>
      <c r="BV42" s="1112"/>
      <c r="BW42" s="1112"/>
      <c r="BX42" s="1112"/>
      <c r="BY42" s="1112"/>
      <c r="BZ42" s="1112"/>
      <c r="CA42" s="1112"/>
      <c r="CB42" s="1112"/>
      <c r="CC42" s="1112"/>
      <c r="CD42" s="1112"/>
      <c r="CE42" s="1112"/>
      <c r="CF42" s="1112"/>
      <c r="CG42" s="1113"/>
      <c r="CH42" s="1086"/>
      <c r="CI42" s="1087"/>
      <c r="CJ42" s="1087"/>
      <c r="CK42" s="1087"/>
      <c r="CL42" s="1088"/>
      <c r="CM42" s="1086"/>
      <c r="CN42" s="1087"/>
      <c r="CO42" s="1087"/>
      <c r="CP42" s="1087"/>
      <c r="CQ42" s="1088"/>
      <c r="CR42" s="1086"/>
      <c r="CS42" s="1087"/>
      <c r="CT42" s="1087"/>
      <c r="CU42" s="1087"/>
      <c r="CV42" s="1088"/>
      <c r="CW42" s="1086"/>
      <c r="CX42" s="1087"/>
      <c r="CY42" s="1087"/>
      <c r="CZ42" s="1087"/>
      <c r="DA42" s="1088"/>
      <c r="DB42" s="1086"/>
      <c r="DC42" s="1087"/>
      <c r="DD42" s="1087"/>
      <c r="DE42" s="1087"/>
      <c r="DF42" s="1088"/>
      <c r="DG42" s="1086"/>
      <c r="DH42" s="1087"/>
      <c r="DI42" s="1087"/>
      <c r="DJ42" s="1087"/>
      <c r="DK42" s="1088"/>
      <c r="DL42" s="1086"/>
      <c r="DM42" s="1087"/>
      <c r="DN42" s="1087"/>
      <c r="DO42" s="1087"/>
      <c r="DP42" s="1088"/>
      <c r="DQ42" s="1086"/>
      <c r="DR42" s="1087"/>
      <c r="DS42" s="1087"/>
      <c r="DT42" s="1087"/>
      <c r="DU42" s="1088"/>
      <c r="DV42" s="1089"/>
      <c r="DW42" s="1090"/>
      <c r="DX42" s="1090"/>
      <c r="DY42" s="1090"/>
      <c r="DZ42" s="1091"/>
      <c r="EA42" s="248"/>
    </row>
    <row r="43" spans="1:131" s="249" customFormat="1" ht="26.25" customHeight="1" x14ac:dyDescent="0.2">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6"/>
      <c r="AG43" s="1117"/>
      <c r="AH43" s="1117"/>
      <c r="AI43" s="1117"/>
      <c r="AJ43" s="1118"/>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077"/>
      <c r="BF43" s="1077"/>
      <c r="BG43" s="1077"/>
      <c r="BH43" s="1077"/>
      <c r="BI43" s="1078"/>
      <c r="BJ43" s="254"/>
      <c r="BK43" s="254"/>
      <c r="BL43" s="254"/>
      <c r="BM43" s="254"/>
      <c r="BN43" s="254"/>
      <c r="BO43" s="267"/>
      <c r="BP43" s="267"/>
      <c r="BQ43" s="264">
        <v>37</v>
      </c>
      <c r="BR43" s="265"/>
      <c r="BS43" s="1111"/>
      <c r="BT43" s="1112"/>
      <c r="BU43" s="1112"/>
      <c r="BV43" s="1112"/>
      <c r="BW43" s="1112"/>
      <c r="BX43" s="1112"/>
      <c r="BY43" s="1112"/>
      <c r="BZ43" s="1112"/>
      <c r="CA43" s="1112"/>
      <c r="CB43" s="1112"/>
      <c r="CC43" s="1112"/>
      <c r="CD43" s="1112"/>
      <c r="CE43" s="1112"/>
      <c r="CF43" s="1112"/>
      <c r="CG43" s="1113"/>
      <c r="CH43" s="1086"/>
      <c r="CI43" s="1087"/>
      <c r="CJ43" s="1087"/>
      <c r="CK43" s="1087"/>
      <c r="CL43" s="1088"/>
      <c r="CM43" s="1086"/>
      <c r="CN43" s="1087"/>
      <c r="CO43" s="1087"/>
      <c r="CP43" s="1087"/>
      <c r="CQ43" s="1088"/>
      <c r="CR43" s="1086"/>
      <c r="CS43" s="1087"/>
      <c r="CT43" s="1087"/>
      <c r="CU43" s="1087"/>
      <c r="CV43" s="1088"/>
      <c r="CW43" s="1086"/>
      <c r="CX43" s="1087"/>
      <c r="CY43" s="1087"/>
      <c r="CZ43" s="1087"/>
      <c r="DA43" s="1088"/>
      <c r="DB43" s="1086"/>
      <c r="DC43" s="1087"/>
      <c r="DD43" s="1087"/>
      <c r="DE43" s="1087"/>
      <c r="DF43" s="1088"/>
      <c r="DG43" s="1086"/>
      <c r="DH43" s="1087"/>
      <c r="DI43" s="1087"/>
      <c r="DJ43" s="1087"/>
      <c r="DK43" s="1088"/>
      <c r="DL43" s="1086"/>
      <c r="DM43" s="1087"/>
      <c r="DN43" s="1087"/>
      <c r="DO43" s="1087"/>
      <c r="DP43" s="1088"/>
      <c r="DQ43" s="1086"/>
      <c r="DR43" s="1087"/>
      <c r="DS43" s="1087"/>
      <c r="DT43" s="1087"/>
      <c r="DU43" s="1088"/>
      <c r="DV43" s="1089"/>
      <c r="DW43" s="1090"/>
      <c r="DX43" s="1090"/>
      <c r="DY43" s="1090"/>
      <c r="DZ43" s="1091"/>
      <c r="EA43" s="248"/>
    </row>
    <row r="44" spans="1:131" s="249" customFormat="1" ht="26.25" customHeight="1" x14ac:dyDescent="0.2">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6"/>
      <c r="AG44" s="1117"/>
      <c r="AH44" s="1117"/>
      <c r="AI44" s="1117"/>
      <c r="AJ44" s="1118"/>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077"/>
      <c r="BF44" s="1077"/>
      <c r="BG44" s="1077"/>
      <c r="BH44" s="1077"/>
      <c r="BI44" s="1078"/>
      <c r="BJ44" s="254"/>
      <c r="BK44" s="254"/>
      <c r="BL44" s="254"/>
      <c r="BM44" s="254"/>
      <c r="BN44" s="254"/>
      <c r="BO44" s="267"/>
      <c r="BP44" s="267"/>
      <c r="BQ44" s="264">
        <v>38</v>
      </c>
      <c r="BR44" s="265"/>
      <c r="BS44" s="1111"/>
      <c r="BT44" s="1112"/>
      <c r="BU44" s="1112"/>
      <c r="BV44" s="1112"/>
      <c r="BW44" s="1112"/>
      <c r="BX44" s="1112"/>
      <c r="BY44" s="1112"/>
      <c r="BZ44" s="1112"/>
      <c r="CA44" s="1112"/>
      <c r="CB44" s="1112"/>
      <c r="CC44" s="1112"/>
      <c r="CD44" s="1112"/>
      <c r="CE44" s="1112"/>
      <c r="CF44" s="1112"/>
      <c r="CG44" s="1113"/>
      <c r="CH44" s="1086"/>
      <c r="CI44" s="1087"/>
      <c r="CJ44" s="1087"/>
      <c r="CK44" s="1087"/>
      <c r="CL44" s="1088"/>
      <c r="CM44" s="1086"/>
      <c r="CN44" s="1087"/>
      <c r="CO44" s="1087"/>
      <c r="CP44" s="1087"/>
      <c r="CQ44" s="1088"/>
      <c r="CR44" s="1086"/>
      <c r="CS44" s="1087"/>
      <c r="CT44" s="1087"/>
      <c r="CU44" s="1087"/>
      <c r="CV44" s="1088"/>
      <c r="CW44" s="1086"/>
      <c r="CX44" s="1087"/>
      <c r="CY44" s="1087"/>
      <c r="CZ44" s="1087"/>
      <c r="DA44" s="1088"/>
      <c r="DB44" s="1086"/>
      <c r="DC44" s="1087"/>
      <c r="DD44" s="1087"/>
      <c r="DE44" s="1087"/>
      <c r="DF44" s="1088"/>
      <c r="DG44" s="1086"/>
      <c r="DH44" s="1087"/>
      <c r="DI44" s="1087"/>
      <c r="DJ44" s="1087"/>
      <c r="DK44" s="1088"/>
      <c r="DL44" s="1086"/>
      <c r="DM44" s="1087"/>
      <c r="DN44" s="1087"/>
      <c r="DO44" s="1087"/>
      <c r="DP44" s="1088"/>
      <c r="DQ44" s="1086"/>
      <c r="DR44" s="1087"/>
      <c r="DS44" s="1087"/>
      <c r="DT44" s="1087"/>
      <c r="DU44" s="1088"/>
      <c r="DV44" s="1089"/>
      <c r="DW44" s="1090"/>
      <c r="DX44" s="1090"/>
      <c r="DY44" s="1090"/>
      <c r="DZ44" s="1091"/>
      <c r="EA44" s="248"/>
    </row>
    <row r="45" spans="1:131" s="249" customFormat="1" ht="26.25" customHeight="1" x14ac:dyDescent="0.2">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6"/>
      <c r="AG45" s="1117"/>
      <c r="AH45" s="1117"/>
      <c r="AI45" s="1117"/>
      <c r="AJ45" s="1118"/>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077"/>
      <c r="BF45" s="1077"/>
      <c r="BG45" s="1077"/>
      <c r="BH45" s="1077"/>
      <c r="BI45" s="1078"/>
      <c r="BJ45" s="254"/>
      <c r="BK45" s="254"/>
      <c r="BL45" s="254"/>
      <c r="BM45" s="254"/>
      <c r="BN45" s="254"/>
      <c r="BO45" s="267"/>
      <c r="BP45" s="267"/>
      <c r="BQ45" s="264">
        <v>39</v>
      </c>
      <c r="BR45" s="265"/>
      <c r="BS45" s="1111"/>
      <c r="BT45" s="1112"/>
      <c r="BU45" s="1112"/>
      <c r="BV45" s="1112"/>
      <c r="BW45" s="1112"/>
      <c r="BX45" s="1112"/>
      <c r="BY45" s="1112"/>
      <c r="BZ45" s="1112"/>
      <c r="CA45" s="1112"/>
      <c r="CB45" s="1112"/>
      <c r="CC45" s="1112"/>
      <c r="CD45" s="1112"/>
      <c r="CE45" s="1112"/>
      <c r="CF45" s="1112"/>
      <c r="CG45" s="1113"/>
      <c r="CH45" s="1086"/>
      <c r="CI45" s="1087"/>
      <c r="CJ45" s="1087"/>
      <c r="CK45" s="1087"/>
      <c r="CL45" s="1088"/>
      <c r="CM45" s="1086"/>
      <c r="CN45" s="1087"/>
      <c r="CO45" s="1087"/>
      <c r="CP45" s="1087"/>
      <c r="CQ45" s="1088"/>
      <c r="CR45" s="1086"/>
      <c r="CS45" s="1087"/>
      <c r="CT45" s="1087"/>
      <c r="CU45" s="1087"/>
      <c r="CV45" s="1088"/>
      <c r="CW45" s="1086"/>
      <c r="CX45" s="1087"/>
      <c r="CY45" s="1087"/>
      <c r="CZ45" s="1087"/>
      <c r="DA45" s="1088"/>
      <c r="DB45" s="1086"/>
      <c r="DC45" s="1087"/>
      <c r="DD45" s="1087"/>
      <c r="DE45" s="1087"/>
      <c r="DF45" s="1088"/>
      <c r="DG45" s="1086"/>
      <c r="DH45" s="1087"/>
      <c r="DI45" s="1087"/>
      <c r="DJ45" s="1087"/>
      <c r="DK45" s="1088"/>
      <c r="DL45" s="1086"/>
      <c r="DM45" s="1087"/>
      <c r="DN45" s="1087"/>
      <c r="DO45" s="1087"/>
      <c r="DP45" s="1088"/>
      <c r="DQ45" s="1086"/>
      <c r="DR45" s="1087"/>
      <c r="DS45" s="1087"/>
      <c r="DT45" s="1087"/>
      <c r="DU45" s="1088"/>
      <c r="DV45" s="1089"/>
      <c r="DW45" s="1090"/>
      <c r="DX45" s="1090"/>
      <c r="DY45" s="1090"/>
      <c r="DZ45" s="1091"/>
      <c r="EA45" s="248"/>
    </row>
    <row r="46" spans="1:131" s="249" customFormat="1" ht="26.25" customHeight="1" x14ac:dyDescent="0.2">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6"/>
      <c r="AG46" s="1117"/>
      <c r="AH46" s="1117"/>
      <c r="AI46" s="1117"/>
      <c r="AJ46" s="1118"/>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077"/>
      <c r="BF46" s="1077"/>
      <c r="BG46" s="1077"/>
      <c r="BH46" s="1077"/>
      <c r="BI46" s="1078"/>
      <c r="BJ46" s="254"/>
      <c r="BK46" s="254"/>
      <c r="BL46" s="254"/>
      <c r="BM46" s="254"/>
      <c r="BN46" s="254"/>
      <c r="BO46" s="267"/>
      <c r="BP46" s="267"/>
      <c r="BQ46" s="264">
        <v>40</v>
      </c>
      <c r="BR46" s="265"/>
      <c r="BS46" s="1111"/>
      <c r="BT46" s="1112"/>
      <c r="BU46" s="1112"/>
      <c r="BV46" s="1112"/>
      <c r="BW46" s="1112"/>
      <c r="BX46" s="1112"/>
      <c r="BY46" s="1112"/>
      <c r="BZ46" s="1112"/>
      <c r="CA46" s="1112"/>
      <c r="CB46" s="1112"/>
      <c r="CC46" s="1112"/>
      <c r="CD46" s="1112"/>
      <c r="CE46" s="1112"/>
      <c r="CF46" s="1112"/>
      <c r="CG46" s="1113"/>
      <c r="CH46" s="1086"/>
      <c r="CI46" s="1087"/>
      <c r="CJ46" s="1087"/>
      <c r="CK46" s="1087"/>
      <c r="CL46" s="1088"/>
      <c r="CM46" s="1086"/>
      <c r="CN46" s="1087"/>
      <c r="CO46" s="1087"/>
      <c r="CP46" s="1087"/>
      <c r="CQ46" s="1088"/>
      <c r="CR46" s="1086"/>
      <c r="CS46" s="1087"/>
      <c r="CT46" s="1087"/>
      <c r="CU46" s="1087"/>
      <c r="CV46" s="1088"/>
      <c r="CW46" s="1086"/>
      <c r="CX46" s="1087"/>
      <c r="CY46" s="1087"/>
      <c r="CZ46" s="1087"/>
      <c r="DA46" s="1088"/>
      <c r="DB46" s="1086"/>
      <c r="DC46" s="1087"/>
      <c r="DD46" s="1087"/>
      <c r="DE46" s="1087"/>
      <c r="DF46" s="1088"/>
      <c r="DG46" s="1086"/>
      <c r="DH46" s="1087"/>
      <c r="DI46" s="1087"/>
      <c r="DJ46" s="1087"/>
      <c r="DK46" s="1088"/>
      <c r="DL46" s="1086"/>
      <c r="DM46" s="1087"/>
      <c r="DN46" s="1087"/>
      <c r="DO46" s="1087"/>
      <c r="DP46" s="1088"/>
      <c r="DQ46" s="1086"/>
      <c r="DR46" s="1087"/>
      <c r="DS46" s="1087"/>
      <c r="DT46" s="1087"/>
      <c r="DU46" s="1088"/>
      <c r="DV46" s="1089"/>
      <c r="DW46" s="1090"/>
      <c r="DX46" s="1090"/>
      <c r="DY46" s="1090"/>
      <c r="DZ46" s="1091"/>
      <c r="EA46" s="248"/>
    </row>
    <row r="47" spans="1:131" s="249" customFormat="1" ht="26.25" customHeight="1" x14ac:dyDescent="0.2">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6"/>
      <c r="AG47" s="1117"/>
      <c r="AH47" s="1117"/>
      <c r="AI47" s="1117"/>
      <c r="AJ47" s="1118"/>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077"/>
      <c r="BF47" s="1077"/>
      <c r="BG47" s="1077"/>
      <c r="BH47" s="1077"/>
      <c r="BI47" s="1078"/>
      <c r="BJ47" s="254"/>
      <c r="BK47" s="254"/>
      <c r="BL47" s="254"/>
      <c r="BM47" s="254"/>
      <c r="BN47" s="254"/>
      <c r="BO47" s="267"/>
      <c r="BP47" s="267"/>
      <c r="BQ47" s="264">
        <v>41</v>
      </c>
      <c r="BR47" s="265"/>
      <c r="BS47" s="1111"/>
      <c r="BT47" s="1112"/>
      <c r="BU47" s="1112"/>
      <c r="BV47" s="1112"/>
      <c r="BW47" s="1112"/>
      <c r="BX47" s="1112"/>
      <c r="BY47" s="1112"/>
      <c r="BZ47" s="1112"/>
      <c r="CA47" s="1112"/>
      <c r="CB47" s="1112"/>
      <c r="CC47" s="1112"/>
      <c r="CD47" s="1112"/>
      <c r="CE47" s="1112"/>
      <c r="CF47" s="1112"/>
      <c r="CG47" s="1113"/>
      <c r="CH47" s="1086"/>
      <c r="CI47" s="1087"/>
      <c r="CJ47" s="1087"/>
      <c r="CK47" s="1087"/>
      <c r="CL47" s="1088"/>
      <c r="CM47" s="1086"/>
      <c r="CN47" s="1087"/>
      <c r="CO47" s="1087"/>
      <c r="CP47" s="1087"/>
      <c r="CQ47" s="1088"/>
      <c r="CR47" s="1086"/>
      <c r="CS47" s="1087"/>
      <c r="CT47" s="1087"/>
      <c r="CU47" s="1087"/>
      <c r="CV47" s="1088"/>
      <c r="CW47" s="1086"/>
      <c r="CX47" s="1087"/>
      <c r="CY47" s="1087"/>
      <c r="CZ47" s="1087"/>
      <c r="DA47" s="1088"/>
      <c r="DB47" s="1086"/>
      <c r="DC47" s="1087"/>
      <c r="DD47" s="1087"/>
      <c r="DE47" s="1087"/>
      <c r="DF47" s="1088"/>
      <c r="DG47" s="1086"/>
      <c r="DH47" s="1087"/>
      <c r="DI47" s="1087"/>
      <c r="DJ47" s="1087"/>
      <c r="DK47" s="1088"/>
      <c r="DL47" s="1086"/>
      <c r="DM47" s="1087"/>
      <c r="DN47" s="1087"/>
      <c r="DO47" s="1087"/>
      <c r="DP47" s="1088"/>
      <c r="DQ47" s="1086"/>
      <c r="DR47" s="1087"/>
      <c r="DS47" s="1087"/>
      <c r="DT47" s="1087"/>
      <c r="DU47" s="1088"/>
      <c r="DV47" s="1089"/>
      <c r="DW47" s="1090"/>
      <c r="DX47" s="1090"/>
      <c r="DY47" s="1090"/>
      <c r="DZ47" s="1091"/>
      <c r="EA47" s="248"/>
    </row>
    <row r="48" spans="1:131" s="249" customFormat="1" ht="26.25" customHeight="1" x14ac:dyDescent="0.2">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6"/>
      <c r="AG48" s="1117"/>
      <c r="AH48" s="1117"/>
      <c r="AI48" s="1117"/>
      <c r="AJ48" s="1118"/>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077"/>
      <c r="BF48" s="1077"/>
      <c r="BG48" s="1077"/>
      <c r="BH48" s="1077"/>
      <c r="BI48" s="1078"/>
      <c r="BJ48" s="254"/>
      <c r="BK48" s="254"/>
      <c r="BL48" s="254"/>
      <c r="BM48" s="254"/>
      <c r="BN48" s="254"/>
      <c r="BO48" s="267"/>
      <c r="BP48" s="267"/>
      <c r="BQ48" s="264">
        <v>42</v>
      </c>
      <c r="BR48" s="265"/>
      <c r="BS48" s="1111"/>
      <c r="BT48" s="1112"/>
      <c r="BU48" s="1112"/>
      <c r="BV48" s="1112"/>
      <c r="BW48" s="1112"/>
      <c r="BX48" s="1112"/>
      <c r="BY48" s="1112"/>
      <c r="BZ48" s="1112"/>
      <c r="CA48" s="1112"/>
      <c r="CB48" s="1112"/>
      <c r="CC48" s="1112"/>
      <c r="CD48" s="1112"/>
      <c r="CE48" s="1112"/>
      <c r="CF48" s="1112"/>
      <c r="CG48" s="1113"/>
      <c r="CH48" s="1086"/>
      <c r="CI48" s="1087"/>
      <c r="CJ48" s="1087"/>
      <c r="CK48" s="1087"/>
      <c r="CL48" s="1088"/>
      <c r="CM48" s="1086"/>
      <c r="CN48" s="1087"/>
      <c r="CO48" s="1087"/>
      <c r="CP48" s="1087"/>
      <c r="CQ48" s="1088"/>
      <c r="CR48" s="1086"/>
      <c r="CS48" s="1087"/>
      <c r="CT48" s="1087"/>
      <c r="CU48" s="1087"/>
      <c r="CV48" s="1088"/>
      <c r="CW48" s="1086"/>
      <c r="CX48" s="1087"/>
      <c r="CY48" s="1087"/>
      <c r="CZ48" s="1087"/>
      <c r="DA48" s="1088"/>
      <c r="DB48" s="1086"/>
      <c r="DC48" s="1087"/>
      <c r="DD48" s="1087"/>
      <c r="DE48" s="1087"/>
      <c r="DF48" s="1088"/>
      <c r="DG48" s="1086"/>
      <c r="DH48" s="1087"/>
      <c r="DI48" s="1087"/>
      <c r="DJ48" s="1087"/>
      <c r="DK48" s="1088"/>
      <c r="DL48" s="1086"/>
      <c r="DM48" s="1087"/>
      <c r="DN48" s="1087"/>
      <c r="DO48" s="1087"/>
      <c r="DP48" s="1088"/>
      <c r="DQ48" s="1086"/>
      <c r="DR48" s="1087"/>
      <c r="DS48" s="1087"/>
      <c r="DT48" s="1087"/>
      <c r="DU48" s="1088"/>
      <c r="DV48" s="1089"/>
      <c r="DW48" s="1090"/>
      <c r="DX48" s="1090"/>
      <c r="DY48" s="1090"/>
      <c r="DZ48" s="1091"/>
      <c r="EA48" s="248"/>
    </row>
    <row r="49" spans="1:131" s="249" customFormat="1" ht="26.25" customHeight="1" x14ac:dyDescent="0.2">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6"/>
      <c r="AG49" s="1117"/>
      <c r="AH49" s="1117"/>
      <c r="AI49" s="1117"/>
      <c r="AJ49" s="1118"/>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077"/>
      <c r="BF49" s="1077"/>
      <c r="BG49" s="1077"/>
      <c r="BH49" s="1077"/>
      <c r="BI49" s="1078"/>
      <c r="BJ49" s="254"/>
      <c r="BK49" s="254"/>
      <c r="BL49" s="254"/>
      <c r="BM49" s="254"/>
      <c r="BN49" s="254"/>
      <c r="BO49" s="267"/>
      <c r="BP49" s="267"/>
      <c r="BQ49" s="264">
        <v>43</v>
      </c>
      <c r="BR49" s="265"/>
      <c r="BS49" s="1111"/>
      <c r="BT49" s="1112"/>
      <c r="BU49" s="1112"/>
      <c r="BV49" s="1112"/>
      <c r="BW49" s="1112"/>
      <c r="BX49" s="1112"/>
      <c r="BY49" s="1112"/>
      <c r="BZ49" s="1112"/>
      <c r="CA49" s="1112"/>
      <c r="CB49" s="1112"/>
      <c r="CC49" s="1112"/>
      <c r="CD49" s="1112"/>
      <c r="CE49" s="1112"/>
      <c r="CF49" s="1112"/>
      <c r="CG49" s="1113"/>
      <c r="CH49" s="1086"/>
      <c r="CI49" s="1087"/>
      <c r="CJ49" s="1087"/>
      <c r="CK49" s="1087"/>
      <c r="CL49" s="1088"/>
      <c r="CM49" s="1086"/>
      <c r="CN49" s="1087"/>
      <c r="CO49" s="1087"/>
      <c r="CP49" s="1087"/>
      <c r="CQ49" s="1088"/>
      <c r="CR49" s="1086"/>
      <c r="CS49" s="1087"/>
      <c r="CT49" s="1087"/>
      <c r="CU49" s="1087"/>
      <c r="CV49" s="1088"/>
      <c r="CW49" s="1086"/>
      <c r="CX49" s="1087"/>
      <c r="CY49" s="1087"/>
      <c r="CZ49" s="1087"/>
      <c r="DA49" s="1088"/>
      <c r="DB49" s="1086"/>
      <c r="DC49" s="1087"/>
      <c r="DD49" s="1087"/>
      <c r="DE49" s="1087"/>
      <c r="DF49" s="1088"/>
      <c r="DG49" s="1086"/>
      <c r="DH49" s="1087"/>
      <c r="DI49" s="1087"/>
      <c r="DJ49" s="1087"/>
      <c r="DK49" s="1088"/>
      <c r="DL49" s="1086"/>
      <c r="DM49" s="1087"/>
      <c r="DN49" s="1087"/>
      <c r="DO49" s="1087"/>
      <c r="DP49" s="1088"/>
      <c r="DQ49" s="1086"/>
      <c r="DR49" s="1087"/>
      <c r="DS49" s="1087"/>
      <c r="DT49" s="1087"/>
      <c r="DU49" s="1088"/>
      <c r="DV49" s="1089"/>
      <c r="DW49" s="1090"/>
      <c r="DX49" s="1090"/>
      <c r="DY49" s="1090"/>
      <c r="DZ49" s="1091"/>
      <c r="EA49" s="248"/>
    </row>
    <row r="50" spans="1:131" s="249" customFormat="1" ht="26.25" customHeight="1" x14ac:dyDescent="0.2">
      <c r="A50" s="263">
        <v>23</v>
      </c>
      <c r="B50" s="1132"/>
      <c r="C50" s="1133"/>
      <c r="D50" s="1133"/>
      <c r="E50" s="1133"/>
      <c r="F50" s="1133"/>
      <c r="G50" s="1133"/>
      <c r="H50" s="1133"/>
      <c r="I50" s="1133"/>
      <c r="J50" s="1133"/>
      <c r="K50" s="1133"/>
      <c r="L50" s="1133"/>
      <c r="M50" s="1133"/>
      <c r="N50" s="1133"/>
      <c r="O50" s="1133"/>
      <c r="P50" s="1134"/>
      <c r="Q50" s="1135"/>
      <c r="R50" s="1120"/>
      <c r="S50" s="1120"/>
      <c r="T50" s="1120"/>
      <c r="U50" s="1120"/>
      <c r="V50" s="1120"/>
      <c r="W50" s="1120"/>
      <c r="X50" s="1120"/>
      <c r="Y50" s="1120"/>
      <c r="Z50" s="1120"/>
      <c r="AA50" s="1120"/>
      <c r="AB50" s="1120"/>
      <c r="AC50" s="1120"/>
      <c r="AD50" s="1120"/>
      <c r="AE50" s="1136"/>
      <c r="AF50" s="1116"/>
      <c r="AG50" s="1117"/>
      <c r="AH50" s="1117"/>
      <c r="AI50" s="1117"/>
      <c r="AJ50" s="1118"/>
      <c r="AK50" s="1119"/>
      <c r="AL50" s="1120"/>
      <c r="AM50" s="1120"/>
      <c r="AN50" s="1120"/>
      <c r="AO50" s="1120"/>
      <c r="AP50" s="1120"/>
      <c r="AQ50" s="1120"/>
      <c r="AR50" s="1120"/>
      <c r="AS50" s="1120"/>
      <c r="AT50" s="1120"/>
      <c r="AU50" s="1120"/>
      <c r="AV50" s="1120"/>
      <c r="AW50" s="1120"/>
      <c r="AX50" s="1120"/>
      <c r="AY50" s="1120"/>
      <c r="AZ50" s="1121"/>
      <c r="BA50" s="1121"/>
      <c r="BB50" s="1121"/>
      <c r="BC50" s="1121"/>
      <c r="BD50" s="1121"/>
      <c r="BE50" s="1077"/>
      <c r="BF50" s="1077"/>
      <c r="BG50" s="1077"/>
      <c r="BH50" s="1077"/>
      <c r="BI50" s="1078"/>
      <c r="BJ50" s="254"/>
      <c r="BK50" s="254"/>
      <c r="BL50" s="254"/>
      <c r="BM50" s="254"/>
      <c r="BN50" s="254"/>
      <c r="BO50" s="267"/>
      <c r="BP50" s="267"/>
      <c r="BQ50" s="264">
        <v>44</v>
      </c>
      <c r="BR50" s="265"/>
      <c r="BS50" s="1111"/>
      <c r="BT50" s="1112"/>
      <c r="BU50" s="1112"/>
      <c r="BV50" s="1112"/>
      <c r="BW50" s="1112"/>
      <c r="BX50" s="1112"/>
      <c r="BY50" s="1112"/>
      <c r="BZ50" s="1112"/>
      <c r="CA50" s="1112"/>
      <c r="CB50" s="1112"/>
      <c r="CC50" s="1112"/>
      <c r="CD50" s="1112"/>
      <c r="CE50" s="1112"/>
      <c r="CF50" s="1112"/>
      <c r="CG50" s="1113"/>
      <c r="CH50" s="1086"/>
      <c r="CI50" s="1087"/>
      <c r="CJ50" s="1087"/>
      <c r="CK50" s="1087"/>
      <c r="CL50" s="1088"/>
      <c r="CM50" s="1086"/>
      <c r="CN50" s="1087"/>
      <c r="CO50" s="1087"/>
      <c r="CP50" s="1087"/>
      <c r="CQ50" s="1088"/>
      <c r="CR50" s="1086"/>
      <c r="CS50" s="1087"/>
      <c r="CT50" s="1087"/>
      <c r="CU50" s="1087"/>
      <c r="CV50" s="1088"/>
      <c r="CW50" s="1086"/>
      <c r="CX50" s="1087"/>
      <c r="CY50" s="1087"/>
      <c r="CZ50" s="1087"/>
      <c r="DA50" s="1088"/>
      <c r="DB50" s="1086"/>
      <c r="DC50" s="1087"/>
      <c r="DD50" s="1087"/>
      <c r="DE50" s="1087"/>
      <c r="DF50" s="1088"/>
      <c r="DG50" s="1086"/>
      <c r="DH50" s="1087"/>
      <c r="DI50" s="1087"/>
      <c r="DJ50" s="1087"/>
      <c r="DK50" s="1088"/>
      <c r="DL50" s="1086"/>
      <c r="DM50" s="1087"/>
      <c r="DN50" s="1087"/>
      <c r="DO50" s="1087"/>
      <c r="DP50" s="1088"/>
      <c r="DQ50" s="1086"/>
      <c r="DR50" s="1087"/>
      <c r="DS50" s="1087"/>
      <c r="DT50" s="1087"/>
      <c r="DU50" s="1088"/>
      <c r="DV50" s="1089"/>
      <c r="DW50" s="1090"/>
      <c r="DX50" s="1090"/>
      <c r="DY50" s="1090"/>
      <c r="DZ50" s="1091"/>
      <c r="EA50" s="248"/>
    </row>
    <row r="51" spans="1:131" s="249" customFormat="1" ht="26.25" customHeight="1" x14ac:dyDescent="0.2">
      <c r="A51" s="263">
        <v>24</v>
      </c>
      <c r="B51" s="1132"/>
      <c r="C51" s="1133"/>
      <c r="D51" s="1133"/>
      <c r="E51" s="1133"/>
      <c r="F51" s="1133"/>
      <c r="G51" s="1133"/>
      <c r="H51" s="1133"/>
      <c r="I51" s="1133"/>
      <c r="J51" s="1133"/>
      <c r="K51" s="1133"/>
      <c r="L51" s="1133"/>
      <c r="M51" s="1133"/>
      <c r="N51" s="1133"/>
      <c r="O51" s="1133"/>
      <c r="P51" s="1134"/>
      <c r="Q51" s="1135"/>
      <c r="R51" s="1120"/>
      <c r="S51" s="1120"/>
      <c r="T51" s="1120"/>
      <c r="U51" s="1120"/>
      <c r="V51" s="1120"/>
      <c r="W51" s="1120"/>
      <c r="X51" s="1120"/>
      <c r="Y51" s="1120"/>
      <c r="Z51" s="1120"/>
      <c r="AA51" s="1120"/>
      <c r="AB51" s="1120"/>
      <c r="AC51" s="1120"/>
      <c r="AD51" s="1120"/>
      <c r="AE51" s="1136"/>
      <c r="AF51" s="1116"/>
      <c r="AG51" s="1117"/>
      <c r="AH51" s="1117"/>
      <c r="AI51" s="1117"/>
      <c r="AJ51" s="1118"/>
      <c r="AK51" s="1119"/>
      <c r="AL51" s="1120"/>
      <c r="AM51" s="1120"/>
      <c r="AN51" s="1120"/>
      <c r="AO51" s="1120"/>
      <c r="AP51" s="1120"/>
      <c r="AQ51" s="1120"/>
      <c r="AR51" s="1120"/>
      <c r="AS51" s="1120"/>
      <c r="AT51" s="1120"/>
      <c r="AU51" s="1120"/>
      <c r="AV51" s="1120"/>
      <c r="AW51" s="1120"/>
      <c r="AX51" s="1120"/>
      <c r="AY51" s="1120"/>
      <c r="AZ51" s="1121"/>
      <c r="BA51" s="1121"/>
      <c r="BB51" s="1121"/>
      <c r="BC51" s="1121"/>
      <c r="BD51" s="1121"/>
      <c r="BE51" s="1077"/>
      <c r="BF51" s="1077"/>
      <c r="BG51" s="1077"/>
      <c r="BH51" s="1077"/>
      <c r="BI51" s="1078"/>
      <c r="BJ51" s="254"/>
      <c r="BK51" s="254"/>
      <c r="BL51" s="254"/>
      <c r="BM51" s="254"/>
      <c r="BN51" s="254"/>
      <c r="BO51" s="267"/>
      <c r="BP51" s="267"/>
      <c r="BQ51" s="264">
        <v>45</v>
      </c>
      <c r="BR51" s="265"/>
      <c r="BS51" s="1111"/>
      <c r="BT51" s="1112"/>
      <c r="BU51" s="1112"/>
      <c r="BV51" s="1112"/>
      <c r="BW51" s="1112"/>
      <c r="BX51" s="1112"/>
      <c r="BY51" s="1112"/>
      <c r="BZ51" s="1112"/>
      <c r="CA51" s="1112"/>
      <c r="CB51" s="1112"/>
      <c r="CC51" s="1112"/>
      <c r="CD51" s="1112"/>
      <c r="CE51" s="1112"/>
      <c r="CF51" s="1112"/>
      <c r="CG51" s="1113"/>
      <c r="CH51" s="1086"/>
      <c r="CI51" s="1087"/>
      <c r="CJ51" s="1087"/>
      <c r="CK51" s="1087"/>
      <c r="CL51" s="1088"/>
      <c r="CM51" s="1086"/>
      <c r="CN51" s="1087"/>
      <c r="CO51" s="1087"/>
      <c r="CP51" s="1087"/>
      <c r="CQ51" s="1088"/>
      <c r="CR51" s="1086"/>
      <c r="CS51" s="1087"/>
      <c r="CT51" s="1087"/>
      <c r="CU51" s="1087"/>
      <c r="CV51" s="1088"/>
      <c r="CW51" s="1086"/>
      <c r="CX51" s="1087"/>
      <c r="CY51" s="1087"/>
      <c r="CZ51" s="1087"/>
      <c r="DA51" s="1088"/>
      <c r="DB51" s="1086"/>
      <c r="DC51" s="1087"/>
      <c r="DD51" s="1087"/>
      <c r="DE51" s="1087"/>
      <c r="DF51" s="1088"/>
      <c r="DG51" s="1086"/>
      <c r="DH51" s="1087"/>
      <c r="DI51" s="1087"/>
      <c r="DJ51" s="1087"/>
      <c r="DK51" s="1088"/>
      <c r="DL51" s="1086"/>
      <c r="DM51" s="1087"/>
      <c r="DN51" s="1087"/>
      <c r="DO51" s="1087"/>
      <c r="DP51" s="1088"/>
      <c r="DQ51" s="1086"/>
      <c r="DR51" s="1087"/>
      <c r="DS51" s="1087"/>
      <c r="DT51" s="1087"/>
      <c r="DU51" s="1088"/>
      <c r="DV51" s="1089"/>
      <c r="DW51" s="1090"/>
      <c r="DX51" s="1090"/>
      <c r="DY51" s="1090"/>
      <c r="DZ51" s="1091"/>
      <c r="EA51" s="248"/>
    </row>
    <row r="52" spans="1:131" s="249" customFormat="1" ht="26.25" customHeight="1" x14ac:dyDescent="0.2">
      <c r="A52" s="263">
        <v>25</v>
      </c>
      <c r="B52" s="1132"/>
      <c r="C52" s="1133"/>
      <c r="D52" s="1133"/>
      <c r="E52" s="1133"/>
      <c r="F52" s="1133"/>
      <c r="G52" s="1133"/>
      <c r="H52" s="1133"/>
      <c r="I52" s="1133"/>
      <c r="J52" s="1133"/>
      <c r="K52" s="1133"/>
      <c r="L52" s="1133"/>
      <c r="M52" s="1133"/>
      <c r="N52" s="1133"/>
      <c r="O52" s="1133"/>
      <c r="P52" s="1134"/>
      <c r="Q52" s="1135"/>
      <c r="R52" s="1120"/>
      <c r="S52" s="1120"/>
      <c r="T52" s="1120"/>
      <c r="U52" s="1120"/>
      <c r="V52" s="1120"/>
      <c r="W52" s="1120"/>
      <c r="X52" s="1120"/>
      <c r="Y52" s="1120"/>
      <c r="Z52" s="1120"/>
      <c r="AA52" s="1120"/>
      <c r="AB52" s="1120"/>
      <c r="AC52" s="1120"/>
      <c r="AD52" s="1120"/>
      <c r="AE52" s="1136"/>
      <c r="AF52" s="1116"/>
      <c r="AG52" s="1117"/>
      <c r="AH52" s="1117"/>
      <c r="AI52" s="1117"/>
      <c r="AJ52" s="1118"/>
      <c r="AK52" s="1119"/>
      <c r="AL52" s="1120"/>
      <c r="AM52" s="1120"/>
      <c r="AN52" s="1120"/>
      <c r="AO52" s="1120"/>
      <c r="AP52" s="1120"/>
      <c r="AQ52" s="1120"/>
      <c r="AR52" s="1120"/>
      <c r="AS52" s="1120"/>
      <c r="AT52" s="1120"/>
      <c r="AU52" s="1120"/>
      <c r="AV52" s="1120"/>
      <c r="AW52" s="1120"/>
      <c r="AX52" s="1120"/>
      <c r="AY52" s="1120"/>
      <c r="AZ52" s="1121"/>
      <c r="BA52" s="1121"/>
      <c r="BB52" s="1121"/>
      <c r="BC52" s="1121"/>
      <c r="BD52" s="1121"/>
      <c r="BE52" s="1077"/>
      <c r="BF52" s="1077"/>
      <c r="BG52" s="1077"/>
      <c r="BH52" s="1077"/>
      <c r="BI52" s="1078"/>
      <c r="BJ52" s="254"/>
      <c r="BK52" s="254"/>
      <c r="BL52" s="254"/>
      <c r="BM52" s="254"/>
      <c r="BN52" s="254"/>
      <c r="BO52" s="267"/>
      <c r="BP52" s="267"/>
      <c r="BQ52" s="264">
        <v>46</v>
      </c>
      <c r="BR52" s="265"/>
      <c r="BS52" s="1111"/>
      <c r="BT52" s="1112"/>
      <c r="BU52" s="1112"/>
      <c r="BV52" s="1112"/>
      <c r="BW52" s="1112"/>
      <c r="BX52" s="1112"/>
      <c r="BY52" s="1112"/>
      <c r="BZ52" s="1112"/>
      <c r="CA52" s="1112"/>
      <c r="CB52" s="1112"/>
      <c r="CC52" s="1112"/>
      <c r="CD52" s="1112"/>
      <c r="CE52" s="1112"/>
      <c r="CF52" s="1112"/>
      <c r="CG52" s="1113"/>
      <c r="CH52" s="1086"/>
      <c r="CI52" s="1087"/>
      <c r="CJ52" s="1087"/>
      <c r="CK52" s="1087"/>
      <c r="CL52" s="1088"/>
      <c r="CM52" s="1086"/>
      <c r="CN52" s="1087"/>
      <c r="CO52" s="1087"/>
      <c r="CP52" s="1087"/>
      <c r="CQ52" s="1088"/>
      <c r="CR52" s="1086"/>
      <c r="CS52" s="1087"/>
      <c r="CT52" s="1087"/>
      <c r="CU52" s="1087"/>
      <c r="CV52" s="1088"/>
      <c r="CW52" s="1086"/>
      <c r="CX52" s="1087"/>
      <c r="CY52" s="1087"/>
      <c r="CZ52" s="1087"/>
      <c r="DA52" s="1088"/>
      <c r="DB52" s="1086"/>
      <c r="DC52" s="1087"/>
      <c r="DD52" s="1087"/>
      <c r="DE52" s="1087"/>
      <c r="DF52" s="1088"/>
      <c r="DG52" s="1086"/>
      <c r="DH52" s="1087"/>
      <c r="DI52" s="1087"/>
      <c r="DJ52" s="1087"/>
      <c r="DK52" s="1088"/>
      <c r="DL52" s="1086"/>
      <c r="DM52" s="1087"/>
      <c r="DN52" s="1087"/>
      <c r="DO52" s="1087"/>
      <c r="DP52" s="1088"/>
      <c r="DQ52" s="1086"/>
      <c r="DR52" s="1087"/>
      <c r="DS52" s="1087"/>
      <c r="DT52" s="1087"/>
      <c r="DU52" s="1088"/>
      <c r="DV52" s="1089"/>
      <c r="DW52" s="1090"/>
      <c r="DX52" s="1090"/>
      <c r="DY52" s="1090"/>
      <c r="DZ52" s="1091"/>
      <c r="EA52" s="248"/>
    </row>
    <row r="53" spans="1:131" s="249" customFormat="1" ht="26.25" customHeight="1" x14ac:dyDescent="0.2">
      <c r="A53" s="263">
        <v>26</v>
      </c>
      <c r="B53" s="1132"/>
      <c r="C53" s="1133"/>
      <c r="D53" s="1133"/>
      <c r="E53" s="1133"/>
      <c r="F53" s="1133"/>
      <c r="G53" s="1133"/>
      <c r="H53" s="1133"/>
      <c r="I53" s="1133"/>
      <c r="J53" s="1133"/>
      <c r="K53" s="1133"/>
      <c r="L53" s="1133"/>
      <c r="M53" s="1133"/>
      <c r="N53" s="1133"/>
      <c r="O53" s="1133"/>
      <c r="P53" s="1134"/>
      <c r="Q53" s="1135"/>
      <c r="R53" s="1120"/>
      <c r="S53" s="1120"/>
      <c r="T53" s="1120"/>
      <c r="U53" s="1120"/>
      <c r="V53" s="1120"/>
      <c r="W53" s="1120"/>
      <c r="X53" s="1120"/>
      <c r="Y53" s="1120"/>
      <c r="Z53" s="1120"/>
      <c r="AA53" s="1120"/>
      <c r="AB53" s="1120"/>
      <c r="AC53" s="1120"/>
      <c r="AD53" s="1120"/>
      <c r="AE53" s="1136"/>
      <c r="AF53" s="1116"/>
      <c r="AG53" s="1117"/>
      <c r="AH53" s="1117"/>
      <c r="AI53" s="1117"/>
      <c r="AJ53" s="1118"/>
      <c r="AK53" s="1119"/>
      <c r="AL53" s="1120"/>
      <c r="AM53" s="1120"/>
      <c r="AN53" s="1120"/>
      <c r="AO53" s="1120"/>
      <c r="AP53" s="1120"/>
      <c r="AQ53" s="1120"/>
      <c r="AR53" s="1120"/>
      <c r="AS53" s="1120"/>
      <c r="AT53" s="1120"/>
      <c r="AU53" s="1120"/>
      <c r="AV53" s="1120"/>
      <c r="AW53" s="1120"/>
      <c r="AX53" s="1120"/>
      <c r="AY53" s="1120"/>
      <c r="AZ53" s="1121"/>
      <c r="BA53" s="1121"/>
      <c r="BB53" s="1121"/>
      <c r="BC53" s="1121"/>
      <c r="BD53" s="1121"/>
      <c r="BE53" s="1077"/>
      <c r="BF53" s="1077"/>
      <c r="BG53" s="1077"/>
      <c r="BH53" s="1077"/>
      <c r="BI53" s="1078"/>
      <c r="BJ53" s="254"/>
      <c r="BK53" s="254"/>
      <c r="BL53" s="254"/>
      <c r="BM53" s="254"/>
      <c r="BN53" s="254"/>
      <c r="BO53" s="267"/>
      <c r="BP53" s="267"/>
      <c r="BQ53" s="264">
        <v>47</v>
      </c>
      <c r="BR53" s="265"/>
      <c r="BS53" s="1111"/>
      <c r="BT53" s="1112"/>
      <c r="BU53" s="1112"/>
      <c r="BV53" s="1112"/>
      <c r="BW53" s="1112"/>
      <c r="BX53" s="1112"/>
      <c r="BY53" s="1112"/>
      <c r="BZ53" s="1112"/>
      <c r="CA53" s="1112"/>
      <c r="CB53" s="1112"/>
      <c r="CC53" s="1112"/>
      <c r="CD53" s="1112"/>
      <c r="CE53" s="1112"/>
      <c r="CF53" s="1112"/>
      <c r="CG53" s="1113"/>
      <c r="CH53" s="1086"/>
      <c r="CI53" s="1087"/>
      <c r="CJ53" s="1087"/>
      <c r="CK53" s="1087"/>
      <c r="CL53" s="1088"/>
      <c r="CM53" s="1086"/>
      <c r="CN53" s="1087"/>
      <c r="CO53" s="1087"/>
      <c r="CP53" s="1087"/>
      <c r="CQ53" s="1088"/>
      <c r="CR53" s="1086"/>
      <c r="CS53" s="1087"/>
      <c r="CT53" s="1087"/>
      <c r="CU53" s="1087"/>
      <c r="CV53" s="1088"/>
      <c r="CW53" s="1086"/>
      <c r="CX53" s="1087"/>
      <c r="CY53" s="1087"/>
      <c r="CZ53" s="1087"/>
      <c r="DA53" s="1088"/>
      <c r="DB53" s="1086"/>
      <c r="DC53" s="1087"/>
      <c r="DD53" s="1087"/>
      <c r="DE53" s="1087"/>
      <c r="DF53" s="1088"/>
      <c r="DG53" s="1086"/>
      <c r="DH53" s="1087"/>
      <c r="DI53" s="1087"/>
      <c r="DJ53" s="1087"/>
      <c r="DK53" s="1088"/>
      <c r="DL53" s="1086"/>
      <c r="DM53" s="1087"/>
      <c r="DN53" s="1087"/>
      <c r="DO53" s="1087"/>
      <c r="DP53" s="1088"/>
      <c r="DQ53" s="1086"/>
      <c r="DR53" s="1087"/>
      <c r="DS53" s="1087"/>
      <c r="DT53" s="1087"/>
      <c r="DU53" s="1088"/>
      <c r="DV53" s="1089"/>
      <c r="DW53" s="1090"/>
      <c r="DX53" s="1090"/>
      <c r="DY53" s="1090"/>
      <c r="DZ53" s="1091"/>
      <c r="EA53" s="248"/>
    </row>
    <row r="54" spans="1:131" s="249" customFormat="1" ht="26.25" customHeight="1" x14ac:dyDescent="0.2">
      <c r="A54" s="263">
        <v>27</v>
      </c>
      <c r="B54" s="1132"/>
      <c r="C54" s="1133"/>
      <c r="D54" s="1133"/>
      <c r="E54" s="1133"/>
      <c r="F54" s="1133"/>
      <c r="G54" s="1133"/>
      <c r="H54" s="1133"/>
      <c r="I54" s="1133"/>
      <c r="J54" s="1133"/>
      <c r="K54" s="1133"/>
      <c r="L54" s="1133"/>
      <c r="M54" s="1133"/>
      <c r="N54" s="1133"/>
      <c r="O54" s="1133"/>
      <c r="P54" s="1134"/>
      <c r="Q54" s="1135"/>
      <c r="R54" s="1120"/>
      <c r="S54" s="1120"/>
      <c r="T54" s="1120"/>
      <c r="U54" s="1120"/>
      <c r="V54" s="1120"/>
      <c r="W54" s="1120"/>
      <c r="X54" s="1120"/>
      <c r="Y54" s="1120"/>
      <c r="Z54" s="1120"/>
      <c r="AA54" s="1120"/>
      <c r="AB54" s="1120"/>
      <c r="AC54" s="1120"/>
      <c r="AD54" s="1120"/>
      <c r="AE54" s="1136"/>
      <c r="AF54" s="1116"/>
      <c r="AG54" s="1117"/>
      <c r="AH54" s="1117"/>
      <c r="AI54" s="1117"/>
      <c r="AJ54" s="1118"/>
      <c r="AK54" s="1119"/>
      <c r="AL54" s="1120"/>
      <c r="AM54" s="1120"/>
      <c r="AN54" s="1120"/>
      <c r="AO54" s="1120"/>
      <c r="AP54" s="1120"/>
      <c r="AQ54" s="1120"/>
      <c r="AR54" s="1120"/>
      <c r="AS54" s="1120"/>
      <c r="AT54" s="1120"/>
      <c r="AU54" s="1120"/>
      <c r="AV54" s="1120"/>
      <c r="AW54" s="1120"/>
      <c r="AX54" s="1120"/>
      <c r="AY54" s="1120"/>
      <c r="AZ54" s="1121"/>
      <c r="BA54" s="1121"/>
      <c r="BB54" s="1121"/>
      <c r="BC54" s="1121"/>
      <c r="BD54" s="1121"/>
      <c r="BE54" s="1077"/>
      <c r="BF54" s="1077"/>
      <c r="BG54" s="1077"/>
      <c r="BH54" s="1077"/>
      <c r="BI54" s="1078"/>
      <c r="BJ54" s="254"/>
      <c r="BK54" s="254"/>
      <c r="BL54" s="254"/>
      <c r="BM54" s="254"/>
      <c r="BN54" s="254"/>
      <c r="BO54" s="267"/>
      <c r="BP54" s="267"/>
      <c r="BQ54" s="264">
        <v>48</v>
      </c>
      <c r="BR54" s="265"/>
      <c r="BS54" s="1111"/>
      <c r="BT54" s="1112"/>
      <c r="BU54" s="1112"/>
      <c r="BV54" s="1112"/>
      <c r="BW54" s="1112"/>
      <c r="BX54" s="1112"/>
      <c r="BY54" s="1112"/>
      <c r="BZ54" s="1112"/>
      <c r="CA54" s="1112"/>
      <c r="CB54" s="1112"/>
      <c r="CC54" s="1112"/>
      <c r="CD54" s="1112"/>
      <c r="CE54" s="1112"/>
      <c r="CF54" s="1112"/>
      <c r="CG54" s="1113"/>
      <c r="CH54" s="1086"/>
      <c r="CI54" s="1087"/>
      <c r="CJ54" s="1087"/>
      <c r="CK54" s="1087"/>
      <c r="CL54" s="1088"/>
      <c r="CM54" s="1086"/>
      <c r="CN54" s="1087"/>
      <c r="CO54" s="1087"/>
      <c r="CP54" s="1087"/>
      <c r="CQ54" s="1088"/>
      <c r="CR54" s="1086"/>
      <c r="CS54" s="1087"/>
      <c r="CT54" s="1087"/>
      <c r="CU54" s="1087"/>
      <c r="CV54" s="1088"/>
      <c r="CW54" s="1086"/>
      <c r="CX54" s="1087"/>
      <c r="CY54" s="1087"/>
      <c r="CZ54" s="1087"/>
      <c r="DA54" s="1088"/>
      <c r="DB54" s="1086"/>
      <c r="DC54" s="1087"/>
      <c r="DD54" s="1087"/>
      <c r="DE54" s="1087"/>
      <c r="DF54" s="1088"/>
      <c r="DG54" s="1086"/>
      <c r="DH54" s="1087"/>
      <c r="DI54" s="1087"/>
      <c r="DJ54" s="1087"/>
      <c r="DK54" s="1088"/>
      <c r="DL54" s="1086"/>
      <c r="DM54" s="1087"/>
      <c r="DN54" s="1087"/>
      <c r="DO54" s="1087"/>
      <c r="DP54" s="1088"/>
      <c r="DQ54" s="1086"/>
      <c r="DR54" s="1087"/>
      <c r="DS54" s="1087"/>
      <c r="DT54" s="1087"/>
      <c r="DU54" s="1088"/>
      <c r="DV54" s="1089"/>
      <c r="DW54" s="1090"/>
      <c r="DX54" s="1090"/>
      <c r="DY54" s="1090"/>
      <c r="DZ54" s="1091"/>
      <c r="EA54" s="248"/>
    </row>
    <row r="55" spans="1:131" s="249" customFormat="1" ht="26.25" customHeight="1" x14ac:dyDescent="0.2">
      <c r="A55" s="263">
        <v>28</v>
      </c>
      <c r="B55" s="1132"/>
      <c r="C55" s="1133"/>
      <c r="D55" s="1133"/>
      <c r="E55" s="1133"/>
      <c r="F55" s="1133"/>
      <c r="G55" s="1133"/>
      <c r="H55" s="1133"/>
      <c r="I55" s="1133"/>
      <c r="J55" s="1133"/>
      <c r="K55" s="1133"/>
      <c r="L55" s="1133"/>
      <c r="M55" s="1133"/>
      <c r="N55" s="1133"/>
      <c r="O55" s="1133"/>
      <c r="P55" s="1134"/>
      <c r="Q55" s="1135"/>
      <c r="R55" s="1120"/>
      <c r="S55" s="1120"/>
      <c r="T55" s="1120"/>
      <c r="U55" s="1120"/>
      <c r="V55" s="1120"/>
      <c r="W55" s="1120"/>
      <c r="X55" s="1120"/>
      <c r="Y55" s="1120"/>
      <c r="Z55" s="1120"/>
      <c r="AA55" s="1120"/>
      <c r="AB55" s="1120"/>
      <c r="AC55" s="1120"/>
      <c r="AD55" s="1120"/>
      <c r="AE55" s="1136"/>
      <c r="AF55" s="1116"/>
      <c r="AG55" s="1117"/>
      <c r="AH55" s="1117"/>
      <c r="AI55" s="1117"/>
      <c r="AJ55" s="1118"/>
      <c r="AK55" s="1119"/>
      <c r="AL55" s="1120"/>
      <c r="AM55" s="1120"/>
      <c r="AN55" s="1120"/>
      <c r="AO55" s="1120"/>
      <c r="AP55" s="1120"/>
      <c r="AQ55" s="1120"/>
      <c r="AR55" s="1120"/>
      <c r="AS55" s="1120"/>
      <c r="AT55" s="1120"/>
      <c r="AU55" s="1120"/>
      <c r="AV55" s="1120"/>
      <c r="AW55" s="1120"/>
      <c r="AX55" s="1120"/>
      <c r="AY55" s="1120"/>
      <c r="AZ55" s="1121"/>
      <c r="BA55" s="1121"/>
      <c r="BB55" s="1121"/>
      <c r="BC55" s="1121"/>
      <c r="BD55" s="1121"/>
      <c r="BE55" s="1077"/>
      <c r="BF55" s="1077"/>
      <c r="BG55" s="1077"/>
      <c r="BH55" s="1077"/>
      <c r="BI55" s="1078"/>
      <c r="BJ55" s="254"/>
      <c r="BK55" s="254"/>
      <c r="BL55" s="254"/>
      <c r="BM55" s="254"/>
      <c r="BN55" s="254"/>
      <c r="BO55" s="267"/>
      <c r="BP55" s="267"/>
      <c r="BQ55" s="264">
        <v>49</v>
      </c>
      <c r="BR55" s="265"/>
      <c r="BS55" s="1111"/>
      <c r="BT55" s="1112"/>
      <c r="BU55" s="1112"/>
      <c r="BV55" s="1112"/>
      <c r="BW55" s="1112"/>
      <c r="BX55" s="1112"/>
      <c r="BY55" s="1112"/>
      <c r="BZ55" s="1112"/>
      <c r="CA55" s="1112"/>
      <c r="CB55" s="1112"/>
      <c r="CC55" s="1112"/>
      <c r="CD55" s="1112"/>
      <c r="CE55" s="1112"/>
      <c r="CF55" s="1112"/>
      <c r="CG55" s="1113"/>
      <c r="CH55" s="1086"/>
      <c r="CI55" s="1087"/>
      <c r="CJ55" s="1087"/>
      <c r="CK55" s="1087"/>
      <c r="CL55" s="1088"/>
      <c r="CM55" s="1086"/>
      <c r="CN55" s="1087"/>
      <c r="CO55" s="1087"/>
      <c r="CP55" s="1087"/>
      <c r="CQ55" s="1088"/>
      <c r="CR55" s="1086"/>
      <c r="CS55" s="1087"/>
      <c r="CT55" s="1087"/>
      <c r="CU55" s="1087"/>
      <c r="CV55" s="1088"/>
      <c r="CW55" s="1086"/>
      <c r="CX55" s="1087"/>
      <c r="CY55" s="1087"/>
      <c r="CZ55" s="1087"/>
      <c r="DA55" s="1088"/>
      <c r="DB55" s="1086"/>
      <c r="DC55" s="1087"/>
      <c r="DD55" s="1087"/>
      <c r="DE55" s="1087"/>
      <c r="DF55" s="1088"/>
      <c r="DG55" s="1086"/>
      <c r="DH55" s="1087"/>
      <c r="DI55" s="1087"/>
      <c r="DJ55" s="1087"/>
      <c r="DK55" s="1088"/>
      <c r="DL55" s="1086"/>
      <c r="DM55" s="1087"/>
      <c r="DN55" s="1087"/>
      <c r="DO55" s="1087"/>
      <c r="DP55" s="1088"/>
      <c r="DQ55" s="1086"/>
      <c r="DR55" s="1087"/>
      <c r="DS55" s="1087"/>
      <c r="DT55" s="1087"/>
      <c r="DU55" s="1088"/>
      <c r="DV55" s="1089"/>
      <c r="DW55" s="1090"/>
      <c r="DX55" s="1090"/>
      <c r="DY55" s="1090"/>
      <c r="DZ55" s="1091"/>
      <c r="EA55" s="248"/>
    </row>
    <row r="56" spans="1:131" s="249" customFormat="1" ht="26.25" customHeight="1" x14ac:dyDescent="0.2">
      <c r="A56" s="263">
        <v>29</v>
      </c>
      <c r="B56" s="1132"/>
      <c r="C56" s="1133"/>
      <c r="D56" s="1133"/>
      <c r="E56" s="1133"/>
      <c r="F56" s="1133"/>
      <c r="G56" s="1133"/>
      <c r="H56" s="1133"/>
      <c r="I56" s="1133"/>
      <c r="J56" s="1133"/>
      <c r="K56" s="1133"/>
      <c r="L56" s="1133"/>
      <c r="M56" s="1133"/>
      <c r="N56" s="1133"/>
      <c r="O56" s="1133"/>
      <c r="P56" s="1134"/>
      <c r="Q56" s="1135"/>
      <c r="R56" s="1120"/>
      <c r="S56" s="1120"/>
      <c r="T56" s="1120"/>
      <c r="U56" s="1120"/>
      <c r="V56" s="1120"/>
      <c r="W56" s="1120"/>
      <c r="X56" s="1120"/>
      <c r="Y56" s="1120"/>
      <c r="Z56" s="1120"/>
      <c r="AA56" s="1120"/>
      <c r="AB56" s="1120"/>
      <c r="AC56" s="1120"/>
      <c r="AD56" s="1120"/>
      <c r="AE56" s="1136"/>
      <c r="AF56" s="1116"/>
      <c r="AG56" s="1117"/>
      <c r="AH56" s="1117"/>
      <c r="AI56" s="1117"/>
      <c r="AJ56" s="1118"/>
      <c r="AK56" s="1119"/>
      <c r="AL56" s="1120"/>
      <c r="AM56" s="1120"/>
      <c r="AN56" s="1120"/>
      <c r="AO56" s="1120"/>
      <c r="AP56" s="1120"/>
      <c r="AQ56" s="1120"/>
      <c r="AR56" s="1120"/>
      <c r="AS56" s="1120"/>
      <c r="AT56" s="1120"/>
      <c r="AU56" s="1120"/>
      <c r="AV56" s="1120"/>
      <c r="AW56" s="1120"/>
      <c r="AX56" s="1120"/>
      <c r="AY56" s="1120"/>
      <c r="AZ56" s="1121"/>
      <c r="BA56" s="1121"/>
      <c r="BB56" s="1121"/>
      <c r="BC56" s="1121"/>
      <c r="BD56" s="1121"/>
      <c r="BE56" s="1077"/>
      <c r="BF56" s="1077"/>
      <c r="BG56" s="1077"/>
      <c r="BH56" s="1077"/>
      <c r="BI56" s="1078"/>
      <c r="BJ56" s="254"/>
      <c r="BK56" s="254"/>
      <c r="BL56" s="254"/>
      <c r="BM56" s="254"/>
      <c r="BN56" s="254"/>
      <c r="BO56" s="267"/>
      <c r="BP56" s="267"/>
      <c r="BQ56" s="264">
        <v>50</v>
      </c>
      <c r="BR56" s="265"/>
      <c r="BS56" s="1111"/>
      <c r="BT56" s="1112"/>
      <c r="BU56" s="1112"/>
      <c r="BV56" s="1112"/>
      <c r="BW56" s="1112"/>
      <c r="BX56" s="1112"/>
      <c r="BY56" s="1112"/>
      <c r="BZ56" s="1112"/>
      <c r="CA56" s="1112"/>
      <c r="CB56" s="1112"/>
      <c r="CC56" s="1112"/>
      <c r="CD56" s="1112"/>
      <c r="CE56" s="1112"/>
      <c r="CF56" s="1112"/>
      <c r="CG56" s="1113"/>
      <c r="CH56" s="1086"/>
      <c r="CI56" s="1087"/>
      <c r="CJ56" s="1087"/>
      <c r="CK56" s="1087"/>
      <c r="CL56" s="1088"/>
      <c r="CM56" s="1086"/>
      <c r="CN56" s="1087"/>
      <c r="CO56" s="1087"/>
      <c r="CP56" s="1087"/>
      <c r="CQ56" s="1088"/>
      <c r="CR56" s="1086"/>
      <c r="CS56" s="1087"/>
      <c r="CT56" s="1087"/>
      <c r="CU56" s="1087"/>
      <c r="CV56" s="1088"/>
      <c r="CW56" s="1086"/>
      <c r="CX56" s="1087"/>
      <c r="CY56" s="1087"/>
      <c r="CZ56" s="1087"/>
      <c r="DA56" s="1088"/>
      <c r="DB56" s="1086"/>
      <c r="DC56" s="1087"/>
      <c r="DD56" s="1087"/>
      <c r="DE56" s="1087"/>
      <c r="DF56" s="1088"/>
      <c r="DG56" s="1086"/>
      <c r="DH56" s="1087"/>
      <c r="DI56" s="1087"/>
      <c r="DJ56" s="1087"/>
      <c r="DK56" s="1088"/>
      <c r="DL56" s="1086"/>
      <c r="DM56" s="1087"/>
      <c r="DN56" s="1087"/>
      <c r="DO56" s="1087"/>
      <c r="DP56" s="1088"/>
      <c r="DQ56" s="1086"/>
      <c r="DR56" s="1087"/>
      <c r="DS56" s="1087"/>
      <c r="DT56" s="1087"/>
      <c r="DU56" s="1088"/>
      <c r="DV56" s="1089"/>
      <c r="DW56" s="1090"/>
      <c r="DX56" s="1090"/>
      <c r="DY56" s="1090"/>
      <c r="DZ56" s="1091"/>
      <c r="EA56" s="248"/>
    </row>
    <row r="57" spans="1:131" s="249" customFormat="1" ht="26.25" customHeight="1" x14ac:dyDescent="0.2">
      <c r="A57" s="263">
        <v>30</v>
      </c>
      <c r="B57" s="1132"/>
      <c r="C57" s="1133"/>
      <c r="D57" s="1133"/>
      <c r="E57" s="1133"/>
      <c r="F57" s="1133"/>
      <c r="G57" s="1133"/>
      <c r="H57" s="1133"/>
      <c r="I57" s="1133"/>
      <c r="J57" s="1133"/>
      <c r="K57" s="1133"/>
      <c r="L57" s="1133"/>
      <c r="M57" s="1133"/>
      <c r="N57" s="1133"/>
      <c r="O57" s="1133"/>
      <c r="P57" s="1134"/>
      <c r="Q57" s="1135"/>
      <c r="R57" s="1120"/>
      <c r="S57" s="1120"/>
      <c r="T57" s="1120"/>
      <c r="U57" s="1120"/>
      <c r="V57" s="1120"/>
      <c r="W57" s="1120"/>
      <c r="X57" s="1120"/>
      <c r="Y57" s="1120"/>
      <c r="Z57" s="1120"/>
      <c r="AA57" s="1120"/>
      <c r="AB57" s="1120"/>
      <c r="AC57" s="1120"/>
      <c r="AD57" s="1120"/>
      <c r="AE57" s="1136"/>
      <c r="AF57" s="1116"/>
      <c r="AG57" s="1117"/>
      <c r="AH57" s="1117"/>
      <c r="AI57" s="1117"/>
      <c r="AJ57" s="1118"/>
      <c r="AK57" s="1119"/>
      <c r="AL57" s="1120"/>
      <c r="AM57" s="1120"/>
      <c r="AN57" s="1120"/>
      <c r="AO57" s="1120"/>
      <c r="AP57" s="1120"/>
      <c r="AQ57" s="1120"/>
      <c r="AR57" s="1120"/>
      <c r="AS57" s="1120"/>
      <c r="AT57" s="1120"/>
      <c r="AU57" s="1120"/>
      <c r="AV57" s="1120"/>
      <c r="AW57" s="1120"/>
      <c r="AX57" s="1120"/>
      <c r="AY57" s="1120"/>
      <c r="AZ57" s="1121"/>
      <c r="BA57" s="1121"/>
      <c r="BB57" s="1121"/>
      <c r="BC57" s="1121"/>
      <c r="BD57" s="1121"/>
      <c r="BE57" s="1077"/>
      <c r="BF57" s="1077"/>
      <c r="BG57" s="1077"/>
      <c r="BH57" s="1077"/>
      <c r="BI57" s="1078"/>
      <c r="BJ57" s="254"/>
      <c r="BK57" s="254"/>
      <c r="BL57" s="254"/>
      <c r="BM57" s="254"/>
      <c r="BN57" s="254"/>
      <c r="BO57" s="267"/>
      <c r="BP57" s="267"/>
      <c r="BQ57" s="264">
        <v>51</v>
      </c>
      <c r="BR57" s="265"/>
      <c r="BS57" s="1111"/>
      <c r="BT57" s="1112"/>
      <c r="BU57" s="1112"/>
      <c r="BV57" s="1112"/>
      <c r="BW57" s="1112"/>
      <c r="BX57" s="1112"/>
      <c r="BY57" s="1112"/>
      <c r="BZ57" s="1112"/>
      <c r="CA57" s="1112"/>
      <c r="CB57" s="1112"/>
      <c r="CC57" s="1112"/>
      <c r="CD57" s="1112"/>
      <c r="CE57" s="1112"/>
      <c r="CF57" s="1112"/>
      <c r="CG57" s="1113"/>
      <c r="CH57" s="1086"/>
      <c r="CI57" s="1087"/>
      <c r="CJ57" s="1087"/>
      <c r="CK57" s="1087"/>
      <c r="CL57" s="1088"/>
      <c r="CM57" s="1086"/>
      <c r="CN57" s="1087"/>
      <c r="CO57" s="1087"/>
      <c r="CP57" s="1087"/>
      <c r="CQ57" s="1088"/>
      <c r="CR57" s="1086"/>
      <c r="CS57" s="1087"/>
      <c r="CT57" s="1087"/>
      <c r="CU57" s="1087"/>
      <c r="CV57" s="1088"/>
      <c r="CW57" s="1086"/>
      <c r="CX57" s="1087"/>
      <c r="CY57" s="1087"/>
      <c r="CZ57" s="1087"/>
      <c r="DA57" s="1088"/>
      <c r="DB57" s="1086"/>
      <c r="DC57" s="1087"/>
      <c r="DD57" s="1087"/>
      <c r="DE57" s="1087"/>
      <c r="DF57" s="1088"/>
      <c r="DG57" s="1086"/>
      <c r="DH57" s="1087"/>
      <c r="DI57" s="1087"/>
      <c r="DJ57" s="1087"/>
      <c r="DK57" s="1088"/>
      <c r="DL57" s="1086"/>
      <c r="DM57" s="1087"/>
      <c r="DN57" s="1087"/>
      <c r="DO57" s="1087"/>
      <c r="DP57" s="1088"/>
      <c r="DQ57" s="1086"/>
      <c r="DR57" s="1087"/>
      <c r="DS57" s="1087"/>
      <c r="DT57" s="1087"/>
      <c r="DU57" s="1088"/>
      <c r="DV57" s="1089"/>
      <c r="DW57" s="1090"/>
      <c r="DX57" s="1090"/>
      <c r="DY57" s="1090"/>
      <c r="DZ57" s="1091"/>
      <c r="EA57" s="248"/>
    </row>
    <row r="58" spans="1:131" s="249" customFormat="1" ht="26.25" customHeight="1" x14ac:dyDescent="0.2">
      <c r="A58" s="263">
        <v>31</v>
      </c>
      <c r="B58" s="1132"/>
      <c r="C58" s="1133"/>
      <c r="D58" s="1133"/>
      <c r="E58" s="1133"/>
      <c r="F58" s="1133"/>
      <c r="G58" s="1133"/>
      <c r="H58" s="1133"/>
      <c r="I58" s="1133"/>
      <c r="J58" s="1133"/>
      <c r="K58" s="1133"/>
      <c r="L58" s="1133"/>
      <c r="M58" s="1133"/>
      <c r="N58" s="1133"/>
      <c r="O58" s="1133"/>
      <c r="P58" s="1134"/>
      <c r="Q58" s="1135"/>
      <c r="R58" s="1120"/>
      <c r="S58" s="1120"/>
      <c r="T58" s="1120"/>
      <c r="U58" s="1120"/>
      <c r="V58" s="1120"/>
      <c r="W58" s="1120"/>
      <c r="X58" s="1120"/>
      <c r="Y58" s="1120"/>
      <c r="Z58" s="1120"/>
      <c r="AA58" s="1120"/>
      <c r="AB58" s="1120"/>
      <c r="AC58" s="1120"/>
      <c r="AD58" s="1120"/>
      <c r="AE58" s="1136"/>
      <c r="AF58" s="1116"/>
      <c r="AG58" s="1117"/>
      <c r="AH58" s="1117"/>
      <c r="AI58" s="1117"/>
      <c r="AJ58" s="1118"/>
      <c r="AK58" s="1119"/>
      <c r="AL58" s="1120"/>
      <c r="AM58" s="1120"/>
      <c r="AN58" s="1120"/>
      <c r="AO58" s="1120"/>
      <c r="AP58" s="1120"/>
      <c r="AQ58" s="1120"/>
      <c r="AR58" s="1120"/>
      <c r="AS58" s="1120"/>
      <c r="AT58" s="1120"/>
      <c r="AU58" s="1120"/>
      <c r="AV58" s="1120"/>
      <c r="AW58" s="1120"/>
      <c r="AX58" s="1120"/>
      <c r="AY58" s="1120"/>
      <c r="AZ58" s="1121"/>
      <c r="BA58" s="1121"/>
      <c r="BB58" s="1121"/>
      <c r="BC58" s="1121"/>
      <c r="BD58" s="1121"/>
      <c r="BE58" s="1077"/>
      <c r="BF58" s="1077"/>
      <c r="BG58" s="1077"/>
      <c r="BH58" s="1077"/>
      <c r="BI58" s="1078"/>
      <c r="BJ58" s="254"/>
      <c r="BK58" s="254"/>
      <c r="BL58" s="254"/>
      <c r="BM58" s="254"/>
      <c r="BN58" s="254"/>
      <c r="BO58" s="267"/>
      <c r="BP58" s="267"/>
      <c r="BQ58" s="264">
        <v>52</v>
      </c>
      <c r="BR58" s="265"/>
      <c r="BS58" s="1111"/>
      <c r="BT58" s="1112"/>
      <c r="BU58" s="1112"/>
      <c r="BV58" s="1112"/>
      <c r="BW58" s="1112"/>
      <c r="BX58" s="1112"/>
      <c r="BY58" s="1112"/>
      <c r="BZ58" s="1112"/>
      <c r="CA58" s="1112"/>
      <c r="CB58" s="1112"/>
      <c r="CC58" s="1112"/>
      <c r="CD58" s="1112"/>
      <c r="CE58" s="1112"/>
      <c r="CF58" s="1112"/>
      <c r="CG58" s="1113"/>
      <c r="CH58" s="1086"/>
      <c r="CI58" s="1087"/>
      <c r="CJ58" s="1087"/>
      <c r="CK58" s="1087"/>
      <c r="CL58" s="1088"/>
      <c r="CM58" s="1086"/>
      <c r="CN58" s="1087"/>
      <c r="CO58" s="1087"/>
      <c r="CP58" s="1087"/>
      <c r="CQ58" s="1088"/>
      <c r="CR58" s="1086"/>
      <c r="CS58" s="1087"/>
      <c r="CT58" s="1087"/>
      <c r="CU58" s="1087"/>
      <c r="CV58" s="1088"/>
      <c r="CW58" s="1086"/>
      <c r="CX58" s="1087"/>
      <c r="CY58" s="1087"/>
      <c r="CZ58" s="1087"/>
      <c r="DA58" s="1088"/>
      <c r="DB58" s="1086"/>
      <c r="DC58" s="1087"/>
      <c r="DD58" s="1087"/>
      <c r="DE58" s="1087"/>
      <c r="DF58" s="1088"/>
      <c r="DG58" s="1086"/>
      <c r="DH58" s="1087"/>
      <c r="DI58" s="1087"/>
      <c r="DJ58" s="1087"/>
      <c r="DK58" s="1088"/>
      <c r="DL58" s="1086"/>
      <c r="DM58" s="1087"/>
      <c r="DN58" s="1087"/>
      <c r="DO58" s="1087"/>
      <c r="DP58" s="1088"/>
      <c r="DQ58" s="1086"/>
      <c r="DR58" s="1087"/>
      <c r="DS58" s="1087"/>
      <c r="DT58" s="1087"/>
      <c r="DU58" s="1088"/>
      <c r="DV58" s="1089"/>
      <c r="DW58" s="1090"/>
      <c r="DX58" s="1090"/>
      <c r="DY58" s="1090"/>
      <c r="DZ58" s="1091"/>
      <c r="EA58" s="248"/>
    </row>
    <row r="59" spans="1:131" s="249" customFormat="1" ht="26.25" customHeight="1" x14ac:dyDescent="0.2">
      <c r="A59" s="263">
        <v>32</v>
      </c>
      <c r="B59" s="1132"/>
      <c r="C59" s="1133"/>
      <c r="D59" s="1133"/>
      <c r="E59" s="1133"/>
      <c r="F59" s="1133"/>
      <c r="G59" s="1133"/>
      <c r="H59" s="1133"/>
      <c r="I59" s="1133"/>
      <c r="J59" s="1133"/>
      <c r="K59" s="1133"/>
      <c r="L59" s="1133"/>
      <c r="M59" s="1133"/>
      <c r="N59" s="1133"/>
      <c r="O59" s="1133"/>
      <c r="P59" s="1134"/>
      <c r="Q59" s="1135"/>
      <c r="R59" s="1120"/>
      <c r="S59" s="1120"/>
      <c r="T59" s="1120"/>
      <c r="U59" s="1120"/>
      <c r="V59" s="1120"/>
      <c r="W59" s="1120"/>
      <c r="X59" s="1120"/>
      <c r="Y59" s="1120"/>
      <c r="Z59" s="1120"/>
      <c r="AA59" s="1120"/>
      <c r="AB59" s="1120"/>
      <c r="AC59" s="1120"/>
      <c r="AD59" s="1120"/>
      <c r="AE59" s="1136"/>
      <c r="AF59" s="1116"/>
      <c r="AG59" s="1117"/>
      <c r="AH59" s="1117"/>
      <c r="AI59" s="1117"/>
      <c r="AJ59" s="1118"/>
      <c r="AK59" s="1119"/>
      <c r="AL59" s="1120"/>
      <c r="AM59" s="1120"/>
      <c r="AN59" s="1120"/>
      <c r="AO59" s="1120"/>
      <c r="AP59" s="1120"/>
      <c r="AQ59" s="1120"/>
      <c r="AR59" s="1120"/>
      <c r="AS59" s="1120"/>
      <c r="AT59" s="1120"/>
      <c r="AU59" s="1120"/>
      <c r="AV59" s="1120"/>
      <c r="AW59" s="1120"/>
      <c r="AX59" s="1120"/>
      <c r="AY59" s="1120"/>
      <c r="AZ59" s="1121"/>
      <c r="BA59" s="1121"/>
      <c r="BB59" s="1121"/>
      <c r="BC59" s="1121"/>
      <c r="BD59" s="1121"/>
      <c r="BE59" s="1077"/>
      <c r="BF59" s="1077"/>
      <c r="BG59" s="1077"/>
      <c r="BH59" s="1077"/>
      <c r="BI59" s="1078"/>
      <c r="BJ59" s="254"/>
      <c r="BK59" s="254"/>
      <c r="BL59" s="254"/>
      <c r="BM59" s="254"/>
      <c r="BN59" s="254"/>
      <c r="BO59" s="267"/>
      <c r="BP59" s="267"/>
      <c r="BQ59" s="264">
        <v>53</v>
      </c>
      <c r="BR59" s="265"/>
      <c r="BS59" s="1111"/>
      <c r="BT59" s="1112"/>
      <c r="BU59" s="1112"/>
      <c r="BV59" s="1112"/>
      <c r="BW59" s="1112"/>
      <c r="BX59" s="1112"/>
      <c r="BY59" s="1112"/>
      <c r="BZ59" s="1112"/>
      <c r="CA59" s="1112"/>
      <c r="CB59" s="1112"/>
      <c r="CC59" s="1112"/>
      <c r="CD59" s="1112"/>
      <c r="CE59" s="1112"/>
      <c r="CF59" s="1112"/>
      <c r="CG59" s="1113"/>
      <c r="CH59" s="1086"/>
      <c r="CI59" s="1087"/>
      <c r="CJ59" s="1087"/>
      <c r="CK59" s="1087"/>
      <c r="CL59" s="1088"/>
      <c r="CM59" s="1086"/>
      <c r="CN59" s="1087"/>
      <c r="CO59" s="1087"/>
      <c r="CP59" s="1087"/>
      <c r="CQ59" s="1088"/>
      <c r="CR59" s="1086"/>
      <c r="CS59" s="1087"/>
      <c r="CT59" s="1087"/>
      <c r="CU59" s="1087"/>
      <c r="CV59" s="1088"/>
      <c r="CW59" s="1086"/>
      <c r="CX59" s="1087"/>
      <c r="CY59" s="1087"/>
      <c r="CZ59" s="1087"/>
      <c r="DA59" s="1088"/>
      <c r="DB59" s="1086"/>
      <c r="DC59" s="1087"/>
      <c r="DD59" s="1087"/>
      <c r="DE59" s="1087"/>
      <c r="DF59" s="1088"/>
      <c r="DG59" s="1086"/>
      <c r="DH59" s="1087"/>
      <c r="DI59" s="1087"/>
      <c r="DJ59" s="1087"/>
      <c r="DK59" s="1088"/>
      <c r="DL59" s="1086"/>
      <c r="DM59" s="1087"/>
      <c r="DN59" s="1087"/>
      <c r="DO59" s="1087"/>
      <c r="DP59" s="1088"/>
      <c r="DQ59" s="1086"/>
      <c r="DR59" s="1087"/>
      <c r="DS59" s="1087"/>
      <c r="DT59" s="1087"/>
      <c r="DU59" s="1088"/>
      <c r="DV59" s="1089"/>
      <c r="DW59" s="1090"/>
      <c r="DX59" s="1090"/>
      <c r="DY59" s="1090"/>
      <c r="DZ59" s="1091"/>
      <c r="EA59" s="248"/>
    </row>
    <row r="60" spans="1:131" s="249" customFormat="1" ht="26.25" customHeight="1" x14ac:dyDescent="0.2">
      <c r="A60" s="263">
        <v>33</v>
      </c>
      <c r="B60" s="1132"/>
      <c r="C60" s="1133"/>
      <c r="D60" s="1133"/>
      <c r="E60" s="1133"/>
      <c r="F60" s="1133"/>
      <c r="G60" s="1133"/>
      <c r="H60" s="1133"/>
      <c r="I60" s="1133"/>
      <c r="J60" s="1133"/>
      <c r="K60" s="1133"/>
      <c r="L60" s="1133"/>
      <c r="M60" s="1133"/>
      <c r="N60" s="1133"/>
      <c r="O60" s="1133"/>
      <c r="P60" s="1134"/>
      <c r="Q60" s="1135"/>
      <c r="R60" s="1120"/>
      <c r="S60" s="1120"/>
      <c r="T60" s="1120"/>
      <c r="U60" s="1120"/>
      <c r="V60" s="1120"/>
      <c r="W60" s="1120"/>
      <c r="X60" s="1120"/>
      <c r="Y60" s="1120"/>
      <c r="Z60" s="1120"/>
      <c r="AA60" s="1120"/>
      <c r="AB60" s="1120"/>
      <c r="AC60" s="1120"/>
      <c r="AD60" s="1120"/>
      <c r="AE60" s="1136"/>
      <c r="AF60" s="1116"/>
      <c r="AG60" s="1117"/>
      <c r="AH60" s="1117"/>
      <c r="AI60" s="1117"/>
      <c r="AJ60" s="1118"/>
      <c r="AK60" s="1119"/>
      <c r="AL60" s="1120"/>
      <c r="AM60" s="1120"/>
      <c r="AN60" s="1120"/>
      <c r="AO60" s="1120"/>
      <c r="AP60" s="1120"/>
      <c r="AQ60" s="1120"/>
      <c r="AR60" s="1120"/>
      <c r="AS60" s="1120"/>
      <c r="AT60" s="1120"/>
      <c r="AU60" s="1120"/>
      <c r="AV60" s="1120"/>
      <c r="AW60" s="1120"/>
      <c r="AX60" s="1120"/>
      <c r="AY60" s="1120"/>
      <c r="AZ60" s="1121"/>
      <c r="BA60" s="1121"/>
      <c r="BB60" s="1121"/>
      <c r="BC60" s="1121"/>
      <c r="BD60" s="1121"/>
      <c r="BE60" s="1077"/>
      <c r="BF60" s="1077"/>
      <c r="BG60" s="1077"/>
      <c r="BH60" s="1077"/>
      <c r="BI60" s="1078"/>
      <c r="BJ60" s="254"/>
      <c r="BK60" s="254"/>
      <c r="BL60" s="254"/>
      <c r="BM60" s="254"/>
      <c r="BN60" s="254"/>
      <c r="BO60" s="267"/>
      <c r="BP60" s="267"/>
      <c r="BQ60" s="264">
        <v>54</v>
      </c>
      <c r="BR60" s="265"/>
      <c r="BS60" s="1111"/>
      <c r="BT60" s="1112"/>
      <c r="BU60" s="1112"/>
      <c r="BV60" s="1112"/>
      <c r="BW60" s="1112"/>
      <c r="BX60" s="1112"/>
      <c r="BY60" s="1112"/>
      <c r="BZ60" s="1112"/>
      <c r="CA60" s="1112"/>
      <c r="CB60" s="1112"/>
      <c r="CC60" s="1112"/>
      <c r="CD60" s="1112"/>
      <c r="CE60" s="1112"/>
      <c r="CF60" s="1112"/>
      <c r="CG60" s="1113"/>
      <c r="CH60" s="1086"/>
      <c r="CI60" s="1087"/>
      <c r="CJ60" s="1087"/>
      <c r="CK60" s="1087"/>
      <c r="CL60" s="1088"/>
      <c r="CM60" s="1086"/>
      <c r="CN60" s="1087"/>
      <c r="CO60" s="1087"/>
      <c r="CP60" s="1087"/>
      <c r="CQ60" s="1088"/>
      <c r="CR60" s="1086"/>
      <c r="CS60" s="1087"/>
      <c r="CT60" s="1087"/>
      <c r="CU60" s="1087"/>
      <c r="CV60" s="1088"/>
      <c r="CW60" s="1086"/>
      <c r="CX60" s="1087"/>
      <c r="CY60" s="1087"/>
      <c r="CZ60" s="1087"/>
      <c r="DA60" s="1088"/>
      <c r="DB60" s="1086"/>
      <c r="DC60" s="1087"/>
      <c r="DD60" s="1087"/>
      <c r="DE60" s="1087"/>
      <c r="DF60" s="1088"/>
      <c r="DG60" s="1086"/>
      <c r="DH60" s="1087"/>
      <c r="DI60" s="1087"/>
      <c r="DJ60" s="1087"/>
      <c r="DK60" s="1088"/>
      <c r="DL60" s="1086"/>
      <c r="DM60" s="1087"/>
      <c r="DN60" s="1087"/>
      <c r="DO60" s="1087"/>
      <c r="DP60" s="1088"/>
      <c r="DQ60" s="1086"/>
      <c r="DR60" s="1087"/>
      <c r="DS60" s="1087"/>
      <c r="DT60" s="1087"/>
      <c r="DU60" s="1088"/>
      <c r="DV60" s="1089"/>
      <c r="DW60" s="1090"/>
      <c r="DX60" s="1090"/>
      <c r="DY60" s="1090"/>
      <c r="DZ60" s="1091"/>
      <c r="EA60" s="248"/>
    </row>
    <row r="61" spans="1:131" s="249" customFormat="1" ht="26.25" customHeight="1" thickBot="1" x14ac:dyDescent="0.25">
      <c r="A61" s="263">
        <v>34</v>
      </c>
      <c r="B61" s="1132"/>
      <c r="C61" s="1133"/>
      <c r="D61" s="1133"/>
      <c r="E61" s="1133"/>
      <c r="F61" s="1133"/>
      <c r="G61" s="1133"/>
      <c r="H61" s="1133"/>
      <c r="I61" s="1133"/>
      <c r="J61" s="1133"/>
      <c r="K61" s="1133"/>
      <c r="L61" s="1133"/>
      <c r="M61" s="1133"/>
      <c r="N61" s="1133"/>
      <c r="O61" s="1133"/>
      <c r="P61" s="1134"/>
      <c r="Q61" s="1135"/>
      <c r="R61" s="1120"/>
      <c r="S61" s="1120"/>
      <c r="T61" s="1120"/>
      <c r="U61" s="1120"/>
      <c r="V61" s="1120"/>
      <c r="W61" s="1120"/>
      <c r="X61" s="1120"/>
      <c r="Y61" s="1120"/>
      <c r="Z61" s="1120"/>
      <c r="AA61" s="1120"/>
      <c r="AB61" s="1120"/>
      <c r="AC61" s="1120"/>
      <c r="AD61" s="1120"/>
      <c r="AE61" s="1136"/>
      <c r="AF61" s="1116"/>
      <c r="AG61" s="1117"/>
      <c r="AH61" s="1117"/>
      <c r="AI61" s="1117"/>
      <c r="AJ61" s="1118"/>
      <c r="AK61" s="1119"/>
      <c r="AL61" s="1120"/>
      <c r="AM61" s="1120"/>
      <c r="AN61" s="1120"/>
      <c r="AO61" s="1120"/>
      <c r="AP61" s="1120"/>
      <c r="AQ61" s="1120"/>
      <c r="AR61" s="1120"/>
      <c r="AS61" s="1120"/>
      <c r="AT61" s="1120"/>
      <c r="AU61" s="1120"/>
      <c r="AV61" s="1120"/>
      <c r="AW61" s="1120"/>
      <c r="AX61" s="1120"/>
      <c r="AY61" s="1120"/>
      <c r="AZ61" s="1121"/>
      <c r="BA61" s="1121"/>
      <c r="BB61" s="1121"/>
      <c r="BC61" s="1121"/>
      <c r="BD61" s="1121"/>
      <c r="BE61" s="1077"/>
      <c r="BF61" s="1077"/>
      <c r="BG61" s="1077"/>
      <c r="BH61" s="1077"/>
      <c r="BI61" s="1078"/>
      <c r="BJ61" s="254"/>
      <c r="BK61" s="254"/>
      <c r="BL61" s="254"/>
      <c r="BM61" s="254"/>
      <c r="BN61" s="254"/>
      <c r="BO61" s="267"/>
      <c r="BP61" s="267"/>
      <c r="BQ61" s="264">
        <v>55</v>
      </c>
      <c r="BR61" s="265"/>
      <c r="BS61" s="1111"/>
      <c r="BT61" s="1112"/>
      <c r="BU61" s="1112"/>
      <c r="BV61" s="1112"/>
      <c r="BW61" s="1112"/>
      <c r="BX61" s="1112"/>
      <c r="BY61" s="1112"/>
      <c r="BZ61" s="1112"/>
      <c r="CA61" s="1112"/>
      <c r="CB61" s="1112"/>
      <c r="CC61" s="1112"/>
      <c r="CD61" s="1112"/>
      <c r="CE61" s="1112"/>
      <c r="CF61" s="1112"/>
      <c r="CG61" s="1113"/>
      <c r="CH61" s="1086"/>
      <c r="CI61" s="1087"/>
      <c r="CJ61" s="1087"/>
      <c r="CK61" s="1087"/>
      <c r="CL61" s="1088"/>
      <c r="CM61" s="1086"/>
      <c r="CN61" s="1087"/>
      <c r="CO61" s="1087"/>
      <c r="CP61" s="1087"/>
      <c r="CQ61" s="1088"/>
      <c r="CR61" s="1086"/>
      <c r="CS61" s="1087"/>
      <c r="CT61" s="1087"/>
      <c r="CU61" s="1087"/>
      <c r="CV61" s="1088"/>
      <c r="CW61" s="1086"/>
      <c r="CX61" s="1087"/>
      <c r="CY61" s="1087"/>
      <c r="CZ61" s="1087"/>
      <c r="DA61" s="1088"/>
      <c r="DB61" s="1086"/>
      <c r="DC61" s="1087"/>
      <c r="DD61" s="1087"/>
      <c r="DE61" s="1087"/>
      <c r="DF61" s="1088"/>
      <c r="DG61" s="1086"/>
      <c r="DH61" s="1087"/>
      <c r="DI61" s="1087"/>
      <c r="DJ61" s="1087"/>
      <c r="DK61" s="1088"/>
      <c r="DL61" s="1086"/>
      <c r="DM61" s="1087"/>
      <c r="DN61" s="1087"/>
      <c r="DO61" s="1087"/>
      <c r="DP61" s="1088"/>
      <c r="DQ61" s="1086"/>
      <c r="DR61" s="1087"/>
      <c r="DS61" s="1087"/>
      <c r="DT61" s="1087"/>
      <c r="DU61" s="1088"/>
      <c r="DV61" s="1089"/>
      <c r="DW61" s="1090"/>
      <c r="DX61" s="1090"/>
      <c r="DY61" s="1090"/>
      <c r="DZ61" s="1091"/>
      <c r="EA61" s="248"/>
    </row>
    <row r="62" spans="1:131" s="249" customFormat="1" ht="26.25" customHeight="1" x14ac:dyDescent="0.2">
      <c r="A62" s="263">
        <v>35</v>
      </c>
      <c r="B62" s="1132"/>
      <c r="C62" s="1133"/>
      <c r="D62" s="1133"/>
      <c r="E62" s="1133"/>
      <c r="F62" s="1133"/>
      <c r="G62" s="1133"/>
      <c r="H62" s="1133"/>
      <c r="I62" s="1133"/>
      <c r="J62" s="1133"/>
      <c r="K62" s="1133"/>
      <c r="L62" s="1133"/>
      <c r="M62" s="1133"/>
      <c r="N62" s="1133"/>
      <c r="O62" s="1133"/>
      <c r="P62" s="1134"/>
      <c r="Q62" s="1135"/>
      <c r="R62" s="1120"/>
      <c r="S62" s="1120"/>
      <c r="T62" s="1120"/>
      <c r="U62" s="1120"/>
      <c r="V62" s="1120"/>
      <c r="W62" s="1120"/>
      <c r="X62" s="1120"/>
      <c r="Y62" s="1120"/>
      <c r="Z62" s="1120"/>
      <c r="AA62" s="1120"/>
      <c r="AB62" s="1120"/>
      <c r="AC62" s="1120"/>
      <c r="AD62" s="1120"/>
      <c r="AE62" s="1136"/>
      <c r="AF62" s="1116"/>
      <c r="AG62" s="1117"/>
      <c r="AH62" s="1117"/>
      <c r="AI62" s="1117"/>
      <c r="AJ62" s="1118"/>
      <c r="AK62" s="1119"/>
      <c r="AL62" s="1120"/>
      <c r="AM62" s="1120"/>
      <c r="AN62" s="1120"/>
      <c r="AO62" s="1120"/>
      <c r="AP62" s="1120"/>
      <c r="AQ62" s="1120"/>
      <c r="AR62" s="1120"/>
      <c r="AS62" s="1120"/>
      <c r="AT62" s="1120"/>
      <c r="AU62" s="1120"/>
      <c r="AV62" s="1120"/>
      <c r="AW62" s="1120"/>
      <c r="AX62" s="1120"/>
      <c r="AY62" s="1120"/>
      <c r="AZ62" s="1121"/>
      <c r="BA62" s="1121"/>
      <c r="BB62" s="1121"/>
      <c r="BC62" s="1121"/>
      <c r="BD62" s="1121"/>
      <c r="BE62" s="1077"/>
      <c r="BF62" s="1077"/>
      <c r="BG62" s="1077"/>
      <c r="BH62" s="1077"/>
      <c r="BI62" s="1078"/>
      <c r="BJ62" s="1129" t="s">
        <v>415</v>
      </c>
      <c r="BK62" s="1130"/>
      <c r="BL62" s="1130"/>
      <c r="BM62" s="1130"/>
      <c r="BN62" s="1131"/>
      <c r="BO62" s="267"/>
      <c r="BP62" s="267"/>
      <c r="BQ62" s="264">
        <v>56</v>
      </c>
      <c r="BR62" s="265"/>
      <c r="BS62" s="1111"/>
      <c r="BT62" s="1112"/>
      <c r="BU62" s="1112"/>
      <c r="BV62" s="1112"/>
      <c r="BW62" s="1112"/>
      <c r="BX62" s="1112"/>
      <c r="BY62" s="1112"/>
      <c r="BZ62" s="1112"/>
      <c r="CA62" s="1112"/>
      <c r="CB62" s="1112"/>
      <c r="CC62" s="1112"/>
      <c r="CD62" s="1112"/>
      <c r="CE62" s="1112"/>
      <c r="CF62" s="1112"/>
      <c r="CG62" s="1113"/>
      <c r="CH62" s="1086"/>
      <c r="CI62" s="1087"/>
      <c r="CJ62" s="1087"/>
      <c r="CK62" s="1087"/>
      <c r="CL62" s="1088"/>
      <c r="CM62" s="1086"/>
      <c r="CN62" s="1087"/>
      <c r="CO62" s="1087"/>
      <c r="CP62" s="1087"/>
      <c r="CQ62" s="1088"/>
      <c r="CR62" s="1086"/>
      <c r="CS62" s="1087"/>
      <c r="CT62" s="1087"/>
      <c r="CU62" s="1087"/>
      <c r="CV62" s="1088"/>
      <c r="CW62" s="1086"/>
      <c r="CX62" s="1087"/>
      <c r="CY62" s="1087"/>
      <c r="CZ62" s="1087"/>
      <c r="DA62" s="1088"/>
      <c r="DB62" s="1086"/>
      <c r="DC62" s="1087"/>
      <c r="DD62" s="1087"/>
      <c r="DE62" s="1087"/>
      <c r="DF62" s="1088"/>
      <c r="DG62" s="1086"/>
      <c r="DH62" s="1087"/>
      <c r="DI62" s="1087"/>
      <c r="DJ62" s="1087"/>
      <c r="DK62" s="1088"/>
      <c r="DL62" s="1086"/>
      <c r="DM62" s="1087"/>
      <c r="DN62" s="1087"/>
      <c r="DO62" s="1087"/>
      <c r="DP62" s="1088"/>
      <c r="DQ62" s="1086"/>
      <c r="DR62" s="1087"/>
      <c r="DS62" s="1087"/>
      <c r="DT62" s="1087"/>
      <c r="DU62" s="1088"/>
      <c r="DV62" s="1089"/>
      <c r="DW62" s="1090"/>
      <c r="DX62" s="1090"/>
      <c r="DY62" s="1090"/>
      <c r="DZ62" s="1091"/>
      <c r="EA62" s="248"/>
    </row>
    <row r="63" spans="1:131" s="249" customFormat="1" ht="26.25" customHeight="1" thickBot="1" x14ac:dyDescent="0.25">
      <c r="A63" s="266" t="s">
        <v>392</v>
      </c>
      <c r="B63" s="1039" t="s">
        <v>416</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5"/>
      <c r="AF63" s="1126">
        <v>424</v>
      </c>
      <c r="AG63" s="1054"/>
      <c r="AH63" s="1054"/>
      <c r="AI63" s="1054"/>
      <c r="AJ63" s="1127"/>
      <c r="AK63" s="1128"/>
      <c r="AL63" s="1058"/>
      <c r="AM63" s="1058"/>
      <c r="AN63" s="1058"/>
      <c r="AO63" s="1058"/>
      <c r="AP63" s="1054">
        <v>6131</v>
      </c>
      <c r="AQ63" s="1054"/>
      <c r="AR63" s="1054"/>
      <c r="AS63" s="1054"/>
      <c r="AT63" s="1054"/>
      <c r="AU63" s="1054">
        <v>4274</v>
      </c>
      <c r="AV63" s="1054"/>
      <c r="AW63" s="1054"/>
      <c r="AX63" s="1054"/>
      <c r="AY63" s="1054"/>
      <c r="AZ63" s="1122"/>
      <c r="BA63" s="1122"/>
      <c r="BB63" s="1122"/>
      <c r="BC63" s="1122"/>
      <c r="BD63" s="1122"/>
      <c r="BE63" s="1055"/>
      <c r="BF63" s="1055"/>
      <c r="BG63" s="1055"/>
      <c r="BH63" s="1055"/>
      <c r="BI63" s="1056"/>
      <c r="BJ63" s="1123" t="s">
        <v>417</v>
      </c>
      <c r="BK63" s="1046"/>
      <c r="BL63" s="1046"/>
      <c r="BM63" s="1046"/>
      <c r="BN63" s="1124"/>
      <c r="BO63" s="267"/>
      <c r="BP63" s="267"/>
      <c r="BQ63" s="264">
        <v>57</v>
      </c>
      <c r="BR63" s="265"/>
      <c r="BS63" s="1111"/>
      <c r="BT63" s="1112"/>
      <c r="BU63" s="1112"/>
      <c r="BV63" s="1112"/>
      <c r="BW63" s="1112"/>
      <c r="BX63" s="1112"/>
      <c r="BY63" s="1112"/>
      <c r="BZ63" s="1112"/>
      <c r="CA63" s="1112"/>
      <c r="CB63" s="1112"/>
      <c r="CC63" s="1112"/>
      <c r="CD63" s="1112"/>
      <c r="CE63" s="1112"/>
      <c r="CF63" s="1112"/>
      <c r="CG63" s="1113"/>
      <c r="CH63" s="1086"/>
      <c r="CI63" s="1087"/>
      <c r="CJ63" s="1087"/>
      <c r="CK63" s="1087"/>
      <c r="CL63" s="1088"/>
      <c r="CM63" s="1086"/>
      <c r="CN63" s="1087"/>
      <c r="CO63" s="1087"/>
      <c r="CP63" s="1087"/>
      <c r="CQ63" s="1088"/>
      <c r="CR63" s="1086"/>
      <c r="CS63" s="1087"/>
      <c r="CT63" s="1087"/>
      <c r="CU63" s="1087"/>
      <c r="CV63" s="1088"/>
      <c r="CW63" s="1086"/>
      <c r="CX63" s="1087"/>
      <c r="CY63" s="1087"/>
      <c r="CZ63" s="1087"/>
      <c r="DA63" s="1088"/>
      <c r="DB63" s="1086"/>
      <c r="DC63" s="1087"/>
      <c r="DD63" s="1087"/>
      <c r="DE63" s="1087"/>
      <c r="DF63" s="1088"/>
      <c r="DG63" s="1086"/>
      <c r="DH63" s="1087"/>
      <c r="DI63" s="1087"/>
      <c r="DJ63" s="1087"/>
      <c r="DK63" s="1088"/>
      <c r="DL63" s="1086"/>
      <c r="DM63" s="1087"/>
      <c r="DN63" s="1087"/>
      <c r="DO63" s="1087"/>
      <c r="DP63" s="1088"/>
      <c r="DQ63" s="1086"/>
      <c r="DR63" s="1087"/>
      <c r="DS63" s="1087"/>
      <c r="DT63" s="1087"/>
      <c r="DU63" s="1088"/>
      <c r="DV63" s="1089"/>
      <c r="DW63" s="1090"/>
      <c r="DX63" s="1090"/>
      <c r="DY63" s="1090"/>
      <c r="DZ63" s="1091"/>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11"/>
      <c r="BT64" s="1112"/>
      <c r="BU64" s="1112"/>
      <c r="BV64" s="1112"/>
      <c r="BW64" s="1112"/>
      <c r="BX64" s="1112"/>
      <c r="BY64" s="1112"/>
      <c r="BZ64" s="1112"/>
      <c r="CA64" s="1112"/>
      <c r="CB64" s="1112"/>
      <c r="CC64" s="1112"/>
      <c r="CD64" s="1112"/>
      <c r="CE64" s="1112"/>
      <c r="CF64" s="1112"/>
      <c r="CG64" s="1113"/>
      <c r="CH64" s="1086"/>
      <c r="CI64" s="1087"/>
      <c r="CJ64" s="1087"/>
      <c r="CK64" s="1087"/>
      <c r="CL64" s="1088"/>
      <c r="CM64" s="1086"/>
      <c r="CN64" s="1087"/>
      <c r="CO64" s="1087"/>
      <c r="CP64" s="1087"/>
      <c r="CQ64" s="1088"/>
      <c r="CR64" s="1086"/>
      <c r="CS64" s="1087"/>
      <c r="CT64" s="1087"/>
      <c r="CU64" s="1087"/>
      <c r="CV64" s="1088"/>
      <c r="CW64" s="1086"/>
      <c r="CX64" s="1087"/>
      <c r="CY64" s="1087"/>
      <c r="CZ64" s="1087"/>
      <c r="DA64" s="1088"/>
      <c r="DB64" s="1086"/>
      <c r="DC64" s="1087"/>
      <c r="DD64" s="1087"/>
      <c r="DE64" s="1087"/>
      <c r="DF64" s="1088"/>
      <c r="DG64" s="1086"/>
      <c r="DH64" s="1087"/>
      <c r="DI64" s="1087"/>
      <c r="DJ64" s="1087"/>
      <c r="DK64" s="1088"/>
      <c r="DL64" s="1086"/>
      <c r="DM64" s="1087"/>
      <c r="DN64" s="1087"/>
      <c r="DO64" s="1087"/>
      <c r="DP64" s="1088"/>
      <c r="DQ64" s="1086"/>
      <c r="DR64" s="1087"/>
      <c r="DS64" s="1087"/>
      <c r="DT64" s="1087"/>
      <c r="DU64" s="1088"/>
      <c r="DV64" s="1089"/>
      <c r="DW64" s="1090"/>
      <c r="DX64" s="1090"/>
      <c r="DY64" s="1090"/>
      <c r="DZ64" s="1091"/>
      <c r="EA64" s="248"/>
    </row>
    <row r="65" spans="1:131" s="249" customFormat="1" ht="26.25" customHeight="1" thickBot="1" x14ac:dyDescent="0.25">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11"/>
      <c r="BT65" s="1112"/>
      <c r="BU65" s="1112"/>
      <c r="BV65" s="1112"/>
      <c r="BW65" s="1112"/>
      <c r="BX65" s="1112"/>
      <c r="BY65" s="1112"/>
      <c r="BZ65" s="1112"/>
      <c r="CA65" s="1112"/>
      <c r="CB65" s="1112"/>
      <c r="CC65" s="1112"/>
      <c r="CD65" s="1112"/>
      <c r="CE65" s="1112"/>
      <c r="CF65" s="1112"/>
      <c r="CG65" s="1113"/>
      <c r="CH65" s="1086"/>
      <c r="CI65" s="1087"/>
      <c r="CJ65" s="1087"/>
      <c r="CK65" s="1087"/>
      <c r="CL65" s="1088"/>
      <c r="CM65" s="1086"/>
      <c r="CN65" s="1087"/>
      <c r="CO65" s="1087"/>
      <c r="CP65" s="1087"/>
      <c r="CQ65" s="1088"/>
      <c r="CR65" s="1086"/>
      <c r="CS65" s="1087"/>
      <c r="CT65" s="1087"/>
      <c r="CU65" s="1087"/>
      <c r="CV65" s="1088"/>
      <c r="CW65" s="1086"/>
      <c r="CX65" s="1087"/>
      <c r="CY65" s="1087"/>
      <c r="CZ65" s="1087"/>
      <c r="DA65" s="1088"/>
      <c r="DB65" s="1086"/>
      <c r="DC65" s="1087"/>
      <c r="DD65" s="1087"/>
      <c r="DE65" s="1087"/>
      <c r="DF65" s="1088"/>
      <c r="DG65" s="1086"/>
      <c r="DH65" s="1087"/>
      <c r="DI65" s="1087"/>
      <c r="DJ65" s="1087"/>
      <c r="DK65" s="1088"/>
      <c r="DL65" s="1086"/>
      <c r="DM65" s="1087"/>
      <c r="DN65" s="1087"/>
      <c r="DO65" s="1087"/>
      <c r="DP65" s="1088"/>
      <c r="DQ65" s="1086"/>
      <c r="DR65" s="1087"/>
      <c r="DS65" s="1087"/>
      <c r="DT65" s="1087"/>
      <c r="DU65" s="1088"/>
      <c r="DV65" s="1089"/>
      <c r="DW65" s="1090"/>
      <c r="DX65" s="1090"/>
      <c r="DY65" s="1090"/>
      <c r="DZ65" s="1091"/>
      <c r="EA65" s="248"/>
    </row>
    <row r="66" spans="1:131" s="249" customFormat="1" ht="26.25" customHeight="1" x14ac:dyDescent="0.2">
      <c r="A66" s="1092" t="s">
        <v>419</v>
      </c>
      <c r="B66" s="1093"/>
      <c r="C66" s="1093"/>
      <c r="D66" s="1093"/>
      <c r="E66" s="1093"/>
      <c r="F66" s="1093"/>
      <c r="G66" s="1093"/>
      <c r="H66" s="1093"/>
      <c r="I66" s="1093"/>
      <c r="J66" s="1093"/>
      <c r="K66" s="1093"/>
      <c r="L66" s="1093"/>
      <c r="M66" s="1093"/>
      <c r="N66" s="1093"/>
      <c r="O66" s="1093"/>
      <c r="P66" s="1094"/>
      <c r="Q66" s="1098" t="s">
        <v>420</v>
      </c>
      <c r="R66" s="1099"/>
      <c r="S66" s="1099"/>
      <c r="T66" s="1099"/>
      <c r="U66" s="1100"/>
      <c r="V66" s="1098" t="s">
        <v>421</v>
      </c>
      <c r="W66" s="1099"/>
      <c r="X66" s="1099"/>
      <c r="Y66" s="1099"/>
      <c r="Z66" s="1100"/>
      <c r="AA66" s="1098" t="s">
        <v>398</v>
      </c>
      <c r="AB66" s="1099"/>
      <c r="AC66" s="1099"/>
      <c r="AD66" s="1099"/>
      <c r="AE66" s="1100"/>
      <c r="AF66" s="1104" t="s">
        <v>399</v>
      </c>
      <c r="AG66" s="1105"/>
      <c r="AH66" s="1105"/>
      <c r="AI66" s="1105"/>
      <c r="AJ66" s="1106"/>
      <c r="AK66" s="1098" t="s">
        <v>422</v>
      </c>
      <c r="AL66" s="1093"/>
      <c r="AM66" s="1093"/>
      <c r="AN66" s="1093"/>
      <c r="AO66" s="1094"/>
      <c r="AP66" s="1098" t="s">
        <v>423</v>
      </c>
      <c r="AQ66" s="1099"/>
      <c r="AR66" s="1099"/>
      <c r="AS66" s="1099"/>
      <c r="AT66" s="1100"/>
      <c r="AU66" s="1098" t="s">
        <v>424</v>
      </c>
      <c r="AV66" s="1099"/>
      <c r="AW66" s="1099"/>
      <c r="AX66" s="1099"/>
      <c r="AY66" s="1100"/>
      <c r="AZ66" s="1098" t="s">
        <v>377</v>
      </c>
      <c r="BA66" s="1099"/>
      <c r="BB66" s="1099"/>
      <c r="BC66" s="1099"/>
      <c r="BD66" s="1114"/>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5">
      <c r="A67" s="1095"/>
      <c r="B67" s="1096"/>
      <c r="C67" s="1096"/>
      <c r="D67" s="1096"/>
      <c r="E67" s="1096"/>
      <c r="F67" s="1096"/>
      <c r="G67" s="1096"/>
      <c r="H67" s="1096"/>
      <c r="I67" s="1096"/>
      <c r="J67" s="1096"/>
      <c r="K67" s="1096"/>
      <c r="L67" s="1096"/>
      <c r="M67" s="1096"/>
      <c r="N67" s="1096"/>
      <c r="O67" s="1096"/>
      <c r="P67" s="1097"/>
      <c r="Q67" s="1101"/>
      <c r="R67" s="1102"/>
      <c r="S67" s="1102"/>
      <c r="T67" s="1102"/>
      <c r="U67" s="1103"/>
      <c r="V67" s="1101"/>
      <c r="W67" s="1102"/>
      <c r="X67" s="1102"/>
      <c r="Y67" s="1102"/>
      <c r="Z67" s="1103"/>
      <c r="AA67" s="1101"/>
      <c r="AB67" s="1102"/>
      <c r="AC67" s="1102"/>
      <c r="AD67" s="1102"/>
      <c r="AE67" s="1103"/>
      <c r="AF67" s="1107"/>
      <c r="AG67" s="1108"/>
      <c r="AH67" s="1108"/>
      <c r="AI67" s="1108"/>
      <c r="AJ67" s="1109"/>
      <c r="AK67" s="1110"/>
      <c r="AL67" s="1096"/>
      <c r="AM67" s="1096"/>
      <c r="AN67" s="1096"/>
      <c r="AO67" s="1097"/>
      <c r="AP67" s="1101"/>
      <c r="AQ67" s="1102"/>
      <c r="AR67" s="1102"/>
      <c r="AS67" s="1102"/>
      <c r="AT67" s="1103"/>
      <c r="AU67" s="1101"/>
      <c r="AV67" s="1102"/>
      <c r="AW67" s="1102"/>
      <c r="AX67" s="1102"/>
      <c r="AY67" s="1103"/>
      <c r="AZ67" s="1101"/>
      <c r="BA67" s="1102"/>
      <c r="BB67" s="1102"/>
      <c r="BC67" s="1102"/>
      <c r="BD67" s="1115"/>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2">
      <c r="A68" s="260">
        <v>1</v>
      </c>
      <c r="B68" s="1082" t="s">
        <v>581</v>
      </c>
      <c r="C68" s="1083"/>
      <c r="D68" s="1083"/>
      <c r="E68" s="1083"/>
      <c r="F68" s="1083"/>
      <c r="G68" s="1083"/>
      <c r="H68" s="1083"/>
      <c r="I68" s="1083"/>
      <c r="J68" s="1083"/>
      <c r="K68" s="1083"/>
      <c r="L68" s="1083"/>
      <c r="M68" s="1083"/>
      <c r="N68" s="1083"/>
      <c r="O68" s="1083"/>
      <c r="P68" s="1084"/>
      <c r="Q68" s="1085">
        <v>4383</v>
      </c>
      <c r="R68" s="1079"/>
      <c r="S68" s="1079"/>
      <c r="T68" s="1079"/>
      <c r="U68" s="1079"/>
      <c r="V68" s="1079">
        <v>3497</v>
      </c>
      <c r="W68" s="1079"/>
      <c r="X68" s="1079"/>
      <c r="Y68" s="1079"/>
      <c r="Z68" s="1079"/>
      <c r="AA68" s="1079">
        <v>886</v>
      </c>
      <c r="AB68" s="1079"/>
      <c r="AC68" s="1079"/>
      <c r="AD68" s="1079"/>
      <c r="AE68" s="1079"/>
      <c r="AF68" s="1079">
        <v>886</v>
      </c>
      <c r="AG68" s="1079"/>
      <c r="AH68" s="1079"/>
      <c r="AI68" s="1079"/>
      <c r="AJ68" s="1079"/>
      <c r="AK68" s="1079">
        <v>0</v>
      </c>
      <c r="AL68" s="1079"/>
      <c r="AM68" s="1079"/>
      <c r="AN68" s="1079"/>
      <c r="AO68" s="1079"/>
      <c r="AP68" s="1079" t="s">
        <v>591</v>
      </c>
      <c r="AQ68" s="1079"/>
      <c r="AR68" s="1079"/>
      <c r="AS68" s="1079"/>
      <c r="AT68" s="1079"/>
      <c r="AU68" s="1079" t="s">
        <v>591</v>
      </c>
      <c r="AV68" s="1079"/>
      <c r="AW68" s="1079"/>
      <c r="AX68" s="1079"/>
      <c r="AY68" s="1079"/>
      <c r="AZ68" s="1080"/>
      <c r="BA68" s="1080"/>
      <c r="BB68" s="1080"/>
      <c r="BC68" s="1080"/>
      <c r="BD68" s="1081"/>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2">
      <c r="A69" s="263">
        <v>2</v>
      </c>
      <c r="B69" s="1069" t="s">
        <v>582</v>
      </c>
      <c r="C69" s="1070"/>
      <c r="D69" s="1070"/>
      <c r="E69" s="1070"/>
      <c r="F69" s="1070"/>
      <c r="G69" s="1070"/>
      <c r="H69" s="1070"/>
      <c r="I69" s="1070"/>
      <c r="J69" s="1070"/>
      <c r="K69" s="1070"/>
      <c r="L69" s="1070"/>
      <c r="M69" s="1070"/>
      <c r="N69" s="1070"/>
      <c r="O69" s="1070"/>
      <c r="P69" s="1071"/>
      <c r="Q69" s="1072">
        <v>89</v>
      </c>
      <c r="R69" s="1066"/>
      <c r="S69" s="1066"/>
      <c r="T69" s="1066"/>
      <c r="U69" s="1066"/>
      <c r="V69" s="1066">
        <v>82</v>
      </c>
      <c r="W69" s="1066"/>
      <c r="X69" s="1066"/>
      <c r="Y69" s="1066"/>
      <c r="Z69" s="1066"/>
      <c r="AA69" s="1066">
        <v>7</v>
      </c>
      <c r="AB69" s="1066"/>
      <c r="AC69" s="1066"/>
      <c r="AD69" s="1066"/>
      <c r="AE69" s="1066"/>
      <c r="AF69" s="1066">
        <v>7</v>
      </c>
      <c r="AG69" s="1066"/>
      <c r="AH69" s="1066"/>
      <c r="AI69" s="1066"/>
      <c r="AJ69" s="1066"/>
      <c r="AK69" s="1066">
        <v>0</v>
      </c>
      <c r="AL69" s="1066"/>
      <c r="AM69" s="1066"/>
      <c r="AN69" s="1066"/>
      <c r="AO69" s="1066"/>
      <c r="AP69" s="1066" t="s">
        <v>591</v>
      </c>
      <c r="AQ69" s="1066"/>
      <c r="AR69" s="1066"/>
      <c r="AS69" s="1066"/>
      <c r="AT69" s="1066"/>
      <c r="AU69" s="1066" t="s">
        <v>591</v>
      </c>
      <c r="AV69" s="1066"/>
      <c r="AW69" s="1066"/>
      <c r="AX69" s="1066"/>
      <c r="AY69" s="1066"/>
      <c r="AZ69" s="1077"/>
      <c r="BA69" s="1077"/>
      <c r="BB69" s="1077"/>
      <c r="BC69" s="1077"/>
      <c r="BD69" s="107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2">
      <c r="A70" s="263">
        <v>3</v>
      </c>
      <c r="B70" s="1069" t="s">
        <v>583</v>
      </c>
      <c r="C70" s="1070"/>
      <c r="D70" s="1070"/>
      <c r="E70" s="1070"/>
      <c r="F70" s="1070"/>
      <c r="G70" s="1070"/>
      <c r="H70" s="1070"/>
      <c r="I70" s="1070"/>
      <c r="J70" s="1070"/>
      <c r="K70" s="1070"/>
      <c r="L70" s="1070"/>
      <c r="M70" s="1070"/>
      <c r="N70" s="1070"/>
      <c r="O70" s="1070"/>
      <c r="P70" s="1071"/>
      <c r="Q70" s="1072">
        <v>497</v>
      </c>
      <c r="R70" s="1066"/>
      <c r="S70" s="1066"/>
      <c r="T70" s="1066"/>
      <c r="U70" s="1066"/>
      <c r="V70" s="1066">
        <v>463</v>
      </c>
      <c r="W70" s="1066"/>
      <c r="X70" s="1066"/>
      <c r="Y70" s="1066"/>
      <c r="Z70" s="1066"/>
      <c r="AA70" s="1066">
        <v>34</v>
      </c>
      <c r="AB70" s="1066"/>
      <c r="AC70" s="1066"/>
      <c r="AD70" s="1066"/>
      <c r="AE70" s="1066"/>
      <c r="AF70" s="1066">
        <v>34</v>
      </c>
      <c r="AG70" s="1066"/>
      <c r="AH70" s="1066"/>
      <c r="AI70" s="1066"/>
      <c r="AJ70" s="1066"/>
      <c r="AK70" s="1066">
        <v>0</v>
      </c>
      <c r="AL70" s="1066"/>
      <c r="AM70" s="1066"/>
      <c r="AN70" s="1066"/>
      <c r="AO70" s="1066"/>
      <c r="AP70" s="1066" t="s">
        <v>591</v>
      </c>
      <c r="AQ70" s="1066"/>
      <c r="AR70" s="1066"/>
      <c r="AS70" s="1066"/>
      <c r="AT70" s="1066"/>
      <c r="AU70" s="1066" t="s">
        <v>591</v>
      </c>
      <c r="AV70" s="1066"/>
      <c r="AW70" s="1066"/>
      <c r="AX70" s="1066"/>
      <c r="AY70" s="1066"/>
      <c r="AZ70" s="1077"/>
      <c r="BA70" s="1077"/>
      <c r="BB70" s="1077"/>
      <c r="BC70" s="1077"/>
      <c r="BD70" s="107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2">
      <c r="A71" s="263">
        <v>4</v>
      </c>
      <c r="B71" s="1069" t="s">
        <v>584</v>
      </c>
      <c r="C71" s="1070"/>
      <c r="D71" s="1070"/>
      <c r="E71" s="1070"/>
      <c r="F71" s="1070"/>
      <c r="G71" s="1070"/>
      <c r="H71" s="1070"/>
      <c r="I71" s="1070"/>
      <c r="J71" s="1070"/>
      <c r="K71" s="1070"/>
      <c r="L71" s="1070"/>
      <c r="M71" s="1070"/>
      <c r="N71" s="1070"/>
      <c r="O71" s="1070"/>
      <c r="P71" s="1071"/>
      <c r="Q71" s="1072">
        <v>107279</v>
      </c>
      <c r="R71" s="1066"/>
      <c r="S71" s="1066"/>
      <c r="T71" s="1066"/>
      <c r="U71" s="1066"/>
      <c r="V71" s="1066">
        <v>102546</v>
      </c>
      <c r="W71" s="1066"/>
      <c r="X71" s="1066"/>
      <c r="Y71" s="1066"/>
      <c r="Z71" s="1066"/>
      <c r="AA71" s="1066">
        <v>4733</v>
      </c>
      <c r="AB71" s="1066"/>
      <c r="AC71" s="1066"/>
      <c r="AD71" s="1066"/>
      <c r="AE71" s="1066"/>
      <c r="AF71" s="1066">
        <v>4733</v>
      </c>
      <c r="AG71" s="1066"/>
      <c r="AH71" s="1066"/>
      <c r="AI71" s="1066"/>
      <c r="AJ71" s="1066"/>
      <c r="AK71" s="1066">
        <v>399</v>
      </c>
      <c r="AL71" s="1066"/>
      <c r="AM71" s="1066"/>
      <c r="AN71" s="1066"/>
      <c r="AO71" s="1066"/>
      <c r="AP71" s="1066" t="s">
        <v>591</v>
      </c>
      <c r="AQ71" s="1066"/>
      <c r="AR71" s="1066"/>
      <c r="AS71" s="1066"/>
      <c r="AT71" s="1066"/>
      <c r="AU71" s="1066" t="s">
        <v>591</v>
      </c>
      <c r="AV71" s="1066"/>
      <c r="AW71" s="1066"/>
      <c r="AX71" s="1066"/>
      <c r="AY71" s="1066"/>
      <c r="AZ71" s="1077"/>
      <c r="BA71" s="1077"/>
      <c r="BB71" s="1077"/>
      <c r="BC71" s="1077"/>
      <c r="BD71" s="107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2">
      <c r="A72" s="263">
        <v>5</v>
      </c>
      <c r="B72" s="1069" t="s">
        <v>585</v>
      </c>
      <c r="C72" s="1070"/>
      <c r="D72" s="1070"/>
      <c r="E72" s="1070"/>
      <c r="F72" s="1070"/>
      <c r="G72" s="1070"/>
      <c r="H72" s="1070"/>
      <c r="I72" s="1070"/>
      <c r="J72" s="1070"/>
      <c r="K72" s="1070"/>
      <c r="L72" s="1070"/>
      <c r="M72" s="1070"/>
      <c r="N72" s="1070"/>
      <c r="O72" s="1070"/>
      <c r="P72" s="1071"/>
      <c r="Q72" s="1072">
        <v>119</v>
      </c>
      <c r="R72" s="1066"/>
      <c r="S72" s="1066"/>
      <c r="T72" s="1066"/>
      <c r="U72" s="1066"/>
      <c r="V72" s="1066">
        <v>113</v>
      </c>
      <c r="W72" s="1066"/>
      <c r="X72" s="1066"/>
      <c r="Y72" s="1066"/>
      <c r="Z72" s="1066"/>
      <c r="AA72" s="1066">
        <v>6</v>
      </c>
      <c r="AB72" s="1066"/>
      <c r="AC72" s="1066"/>
      <c r="AD72" s="1066"/>
      <c r="AE72" s="1066"/>
      <c r="AF72" s="1066">
        <v>6</v>
      </c>
      <c r="AG72" s="1066"/>
      <c r="AH72" s="1066"/>
      <c r="AI72" s="1066"/>
      <c r="AJ72" s="1066"/>
      <c r="AK72" s="1066">
        <v>0</v>
      </c>
      <c r="AL72" s="1066"/>
      <c r="AM72" s="1066"/>
      <c r="AN72" s="1066"/>
      <c r="AO72" s="1066"/>
      <c r="AP72" s="1066" t="s">
        <v>591</v>
      </c>
      <c r="AQ72" s="1066"/>
      <c r="AR72" s="1066"/>
      <c r="AS72" s="1066"/>
      <c r="AT72" s="1066"/>
      <c r="AU72" s="1066" t="s">
        <v>591</v>
      </c>
      <c r="AV72" s="1066"/>
      <c r="AW72" s="1066"/>
      <c r="AX72" s="1066"/>
      <c r="AY72" s="1066"/>
      <c r="AZ72" s="1077"/>
      <c r="BA72" s="1077"/>
      <c r="BB72" s="1077"/>
      <c r="BC72" s="1077"/>
      <c r="BD72" s="107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2">
      <c r="A73" s="263">
        <v>6</v>
      </c>
      <c r="B73" s="1069" t="s">
        <v>586</v>
      </c>
      <c r="C73" s="1070"/>
      <c r="D73" s="1070"/>
      <c r="E73" s="1070"/>
      <c r="F73" s="1070"/>
      <c r="G73" s="1070"/>
      <c r="H73" s="1070"/>
      <c r="I73" s="1070"/>
      <c r="J73" s="1070"/>
      <c r="K73" s="1070"/>
      <c r="L73" s="1070"/>
      <c r="M73" s="1070"/>
      <c r="N73" s="1070"/>
      <c r="O73" s="1070"/>
      <c r="P73" s="1071"/>
      <c r="Q73" s="1072">
        <v>1494</v>
      </c>
      <c r="R73" s="1066"/>
      <c r="S73" s="1066"/>
      <c r="T73" s="1066"/>
      <c r="U73" s="1066"/>
      <c r="V73" s="1066">
        <v>1424</v>
      </c>
      <c r="W73" s="1066"/>
      <c r="X73" s="1066"/>
      <c r="Y73" s="1066"/>
      <c r="Z73" s="1066"/>
      <c r="AA73" s="1066">
        <v>70</v>
      </c>
      <c r="AB73" s="1066"/>
      <c r="AC73" s="1066"/>
      <c r="AD73" s="1066"/>
      <c r="AE73" s="1066"/>
      <c r="AF73" s="1066">
        <v>70</v>
      </c>
      <c r="AG73" s="1066"/>
      <c r="AH73" s="1066"/>
      <c r="AI73" s="1066"/>
      <c r="AJ73" s="1066"/>
      <c r="AK73" s="1066">
        <v>0</v>
      </c>
      <c r="AL73" s="1066"/>
      <c r="AM73" s="1066"/>
      <c r="AN73" s="1066"/>
      <c r="AO73" s="1066"/>
      <c r="AP73" s="1066">
        <v>1003</v>
      </c>
      <c r="AQ73" s="1066"/>
      <c r="AR73" s="1066"/>
      <c r="AS73" s="1066"/>
      <c r="AT73" s="1066"/>
      <c r="AU73" s="1066">
        <v>386</v>
      </c>
      <c r="AV73" s="1066"/>
      <c r="AW73" s="1066"/>
      <c r="AX73" s="1066"/>
      <c r="AY73" s="1066"/>
      <c r="AZ73" s="1077"/>
      <c r="BA73" s="1077"/>
      <c r="BB73" s="1077"/>
      <c r="BC73" s="1077"/>
      <c r="BD73" s="107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2">
      <c r="A74" s="263">
        <v>7</v>
      </c>
      <c r="B74" s="1069" t="s">
        <v>587</v>
      </c>
      <c r="C74" s="1070"/>
      <c r="D74" s="1070"/>
      <c r="E74" s="1070"/>
      <c r="F74" s="1070"/>
      <c r="G74" s="1070"/>
      <c r="H74" s="1070"/>
      <c r="I74" s="1070"/>
      <c r="J74" s="1070"/>
      <c r="K74" s="1070"/>
      <c r="L74" s="1070"/>
      <c r="M74" s="1070"/>
      <c r="N74" s="1070"/>
      <c r="O74" s="1070"/>
      <c r="P74" s="1071"/>
      <c r="Q74" s="1072">
        <v>1536</v>
      </c>
      <c r="R74" s="1066"/>
      <c r="S74" s="1066"/>
      <c r="T74" s="1066"/>
      <c r="U74" s="1066"/>
      <c r="V74" s="1066">
        <v>1528</v>
      </c>
      <c r="W74" s="1066"/>
      <c r="X74" s="1066"/>
      <c r="Y74" s="1066"/>
      <c r="Z74" s="1066"/>
      <c r="AA74" s="1066">
        <v>8</v>
      </c>
      <c r="AB74" s="1066"/>
      <c r="AC74" s="1066"/>
      <c r="AD74" s="1066"/>
      <c r="AE74" s="1066"/>
      <c r="AF74" s="1066">
        <v>8</v>
      </c>
      <c r="AG74" s="1066"/>
      <c r="AH74" s="1066"/>
      <c r="AI74" s="1066"/>
      <c r="AJ74" s="1066"/>
      <c r="AK74" s="1066">
        <v>22</v>
      </c>
      <c r="AL74" s="1066"/>
      <c r="AM74" s="1066"/>
      <c r="AN74" s="1066"/>
      <c r="AO74" s="1066"/>
      <c r="AP74" s="1066">
        <v>1159</v>
      </c>
      <c r="AQ74" s="1066"/>
      <c r="AR74" s="1066"/>
      <c r="AS74" s="1066"/>
      <c r="AT74" s="1066"/>
      <c r="AU74" s="1066">
        <v>273</v>
      </c>
      <c r="AV74" s="1066"/>
      <c r="AW74" s="1066"/>
      <c r="AX74" s="1066"/>
      <c r="AY74" s="1066"/>
      <c r="AZ74" s="1077"/>
      <c r="BA74" s="1077"/>
      <c r="BB74" s="1077"/>
      <c r="BC74" s="1077"/>
      <c r="BD74" s="107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2">
      <c r="A75" s="263">
        <v>8</v>
      </c>
      <c r="B75" s="1069" t="s">
        <v>588</v>
      </c>
      <c r="C75" s="1070"/>
      <c r="D75" s="1070"/>
      <c r="E75" s="1070"/>
      <c r="F75" s="1070"/>
      <c r="G75" s="1070"/>
      <c r="H75" s="1070"/>
      <c r="I75" s="1070"/>
      <c r="J75" s="1070"/>
      <c r="K75" s="1070"/>
      <c r="L75" s="1070"/>
      <c r="M75" s="1070"/>
      <c r="N75" s="1070"/>
      <c r="O75" s="1070"/>
      <c r="P75" s="1071"/>
      <c r="Q75" s="1073">
        <v>404</v>
      </c>
      <c r="R75" s="1074"/>
      <c r="S75" s="1074"/>
      <c r="T75" s="1074"/>
      <c r="U75" s="1075"/>
      <c r="V75" s="1076">
        <v>374</v>
      </c>
      <c r="W75" s="1074"/>
      <c r="X75" s="1074"/>
      <c r="Y75" s="1074"/>
      <c r="Z75" s="1075"/>
      <c r="AA75" s="1076">
        <v>30</v>
      </c>
      <c r="AB75" s="1074"/>
      <c r="AC75" s="1074"/>
      <c r="AD75" s="1074"/>
      <c r="AE75" s="1075"/>
      <c r="AF75" s="1076">
        <v>253</v>
      </c>
      <c r="AG75" s="1074"/>
      <c r="AH75" s="1074"/>
      <c r="AI75" s="1074"/>
      <c r="AJ75" s="1075"/>
      <c r="AK75" s="1076">
        <v>206</v>
      </c>
      <c r="AL75" s="1074"/>
      <c r="AM75" s="1074"/>
      <c r="AN75" s="1074"/>
      <c r="AO75" s="1075"/>
      <c r="AP75" s="1076">
        <v>1347</v>
      </c>
      <c r="AQ75" s="1074"/>
      <c r="AR75" s="1074"/>
      <c r="AS75" s="1074"/>
      <c r="AT75" s="1075"/>
      <c r="AU75" s="1076" t="s">
        <v>591</v>
      </c>
      <c r="AV75" s="1074"/>
      <c r="AW75" s="1074"/>
      <c r="AX75" s="1074"/>
      <c r="AY75" s="1075"/>
      <c r="AZ75" s="1077"/>
      <c r="BA75" s="1077"/>
      <c r="BB75" s="1077"/>
      <c r="BC75" s="1077"/>
      <c r="BD75" s="107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2">
      <c r="A76" s="263">
        <v>9</v>
      </c>
      <c r="B76" s="1069" t="s">
        <v>589</v>
      </c>
      <c r="C76" s="1070"/>
      <c r="D76" s="1070"/>
      <c r="E76" s="1070"/>
      <c r="F76" s="1070"/>
      <c r="G76" s="1070"/>
      <c r="H76" s="1070"/>
      <c r="I76" s="1070"/>
      <c r="J76" s="1070"/>
      <c r="K76" s="1070"/>
      <c r="L76" s="1070"/>
      <c r="M76" s="1070"/>
      <c r="N76" s="1070"/>
      <c r="O76" s="1070"/>
      <c r="P76" s="1071"/>
      <c r="Q76" s="1073">
        <v>818</v>
      </c>
      <c r="R76" s="1074"/>
      <c r="S76" s="1074"/>
      <c r="T76" s="1074"/>
      <c r="U76" s="1075"/>
      <c r="V76" s="1076">
        <v>768</v>
      </c>
      <c r="W76" s="1074"/>
      <c r="X76" s="1074"/>
      <c r="Y76" s="1074"/>
      <c r="Z76" s="1075"/>
      <c r="AA76" s="1076">
        <v>50</v>
      </c>
      <c r="AB76" s="1074"/>
      <c r="AC76" s="1074"/>
      <c r="AD76" s="1074"/>
      <c r="AE76" s="1075"/>
      <c r="AF76" s="1076">
        <v>37</v>
      </c>
      <c r="AG76" s="1074"/>
      <c r="AH76" s="1074"/>
      <c r="AI76" s="1074"/>
      <c r="AJ76" s="1075"/>
      <c r="AK76" s="1076">
        <v>0</v>
      </c>
      <c r="AL76" s="1074"/>
      <c r="AM76" s="1074"/>
      <c r="AN76" s="1074"/>
      <c r="AO76" s="1075"/>
      <c r="AP76" s="1076" t="s">
        <v>591</v>
      </c>
      <c r="AQ76" s="1074"/>
      <c r="AR76" s="1074"/>
      <c r="AS76" s="1074"/>
      <c r="AT76" s="1075"/>
      <c r="AU76" s="1076" t="s">
        <v>591</v>
      </c>
      <c r="AV76" s="1074"/>
      <c r="AW76" s="1074"/>
      <c r="AX76" s="1074"/>
      <c r="AY76" s="1075"/>
      <c r="AZ76" s="1077"/>
      <c r="BA76" s="1077"/>
      <c r="BB76" s="1077"/>
      <c r="BC76" s="1077"/>
      <c r="BD76" s="107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2">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77"/>
      <c r="BA77" s="1077"/>
      <c r="BB77" s="1077"/>
      <c r="BC77" s="1077"/>
      <c r="BD77" s="107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2">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2">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2">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2">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2">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2">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2">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2">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2">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2">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5">
      <c r="A88" s="266" t="s">
        <v>392</v>
      </c>
      <c r="B88" s="1039" t="s">
        <v>425</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6034</v>
      </c>
      <c r="AG88" s="1054"/>
      <c r="AH88" s="1054"/>
      <c r="AI88" s="1054"/>
      <c r="AJ88" s="1054"/>
      <c r="AK88" s="1058"/>
      <c r="AL88" s="1058"/>
      <c r="AM88" s="1058"/>
      <c r="AN88" s="1058"/>
      <c r="AO88" s="1058"/>
      <c r="AP88" s="1054">
        <v>3509</v>
      </c>
      <c r="AQ88" s="1054"/>
      <c r="AR88" s="1054"/>
      <c r="AS88" s="1054"/>
      <c r="AT88" s="1054"/>
      <c r="AU88" s="1054">
        <v>659</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1039" t="s">
        <v>426</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90</v>
      </c>
      <c r="CS102" s="1046"/>
      <c r="CT102" s="1046"/>
      <c r="CU102" s="1046"/>
      <c r="CV102" s="1047"/>
      <c r="CW102" s="1045">
        <v>254</v>
      </c>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427</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428</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33" t="s">
        <v>431</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432</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2">
      <c r="A109" s="988" t="s">
        <v>433</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434</v>
      </c>
      <c r="AB109" s="989"/>
      <c r="AC109" s="989"/>
      <c r="AD109" s="989"/>
      <c r="AE109" s="990"/>
      <c r="AF109" s="991" t="s">
        <v>435</v>
      </c>
      <c r="AG109" s="989"/>
      <c r="AH109" s="989"/>
      <c r="AI109" s="989"/>
      <c r="AJ109" s="990"/>
      <c r="AK109" s="991" t="s">
        <v>304</v>
      </c>
      <c r="AL109" s="989"/>
      <c r="AM109" s="989"/>
      <c r="AN109" s="989"/>
      <c r="AO109" s="990"/>
      <c r="AP109" s="991" t="s">
        <v>436</v>
      </c>
      <c r="AQ109" s="989"/>
      <c r="AR109" s="989"/>
      <c r="AS109" s="989"/>
      <c r="AT109" s="1020"/>
      <c r="AU109" s="988" t="s">
        <v>433</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434</v>
      </c>
      <c r="BR109" s="989"/>
      <c r="BS109" s="989"/>
      <c r="BT109" s="989"/>
      <c r="BU109" s="990"/>
      <c r="BV109" s="991" t="s">
        <v>435</v>
      </c>
      <c r="BW109" s="989"/>
      <c r="BX109" s="989"/>
      <c r="BY109" s="989"/>
      <c r="BZ109" s="990"/>
      <c r="CA109" s="991" t="s">
        <v>304</v>
      </c>
      <c r="CB109" s="989"/>
      <c r="CC109" s="989"/>
      <c r="CD109" s="989"/>
      <c r="CE109" s="990"/>
      <c r="CF109" s="1027" t="s">
        <v>436</v>
      </c>
      <c r="CG109" s="1027"/>
      <c r="CH109" s="1027"/>
      <c r="CI109" s="1027"/>
      <c r="CJ109" s="1027"/>
      <c r="CK109" s="991" t="s">
        <v>437</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434</v>
      </c>
      <c r="DH109" s="989"/>
      <c r="DI109" s="989"/>
      <c r="DJ109" s="989"/>
      <c r="DK109" s="990"/>
      <c r="DL109" s="991" t="s">
        <v>435</v>
      </c>
      <c r="DM109" s="989"/>
      <c r="DN109" s="989"/>
      <c r="DO109" s="989"/>
      <c r="DP109" s="990"/>
      <c r="DQ109" s="991" t="s">
        <v>304</v>
      </c>
      <c r="DR109" s="989"/>
      <c r="DS109" s="989"/>
      <c r="DT109" s="989"/>
      <c r="DU109" s="990"/>
      <c r="DV109" s="991" t="s">
        <v>436</v>
      </c>
      <c r="DW109" s="989"/>
      <c r="DX109" s="989"/>
      <c r="DY109" s="989"/>
      <c r="DZ109" s="1020"/>
    </row>
    <row r="110" spans="1:131" s="248" customFormat="1" ht="26.25" customHeight="1" x14ac:dyDescent="0.2">
      <c r="A110" s="891" t="s">
        <v>438</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1272471</v>
      </c>
      <c r="AB110" s="982"/>
      <c r="AC110" s="982"/>
      <c r="AD110" s="982"/>
      <c r="AE110" s="983"/>
      <c r="AF110" s="984">
        <v>1151525</v>
      </c>
      <c r="AG110" s="982"/>
      <c r="AH110" s="982"/>
      <c r="AI110" s="982"/>
      <c r="AJ110" s="983"/>
      <c r="AK110" s="984">
        <v>1145248</v>
      </c>
      <c r="AL110" s="982"/>
      <c r="AM110" s="982"/>
      <c r="AN110" s="982"/>
      <c r="AO110" s="983"/>
      <c r="AP110" s="985">
        <v>18.100000000000001</v>
      </c>
      <c r="AQ110" s="986"/>
      <c r="AR110" s="986"/>
      <c r="AS110" s="986"/>
      <c r="AT110" s="987"/>
      <c r="AU110" s="1021" t="s">
        <v>73</v>
      </c>
      <c r="AV110" s="1022"/>
      <c r="AW110" s="1022"/>
      <c r="AX110" s="1022"/>
      <c r="AY110" s="1022"/>
      <c r="AZ110" s="947" t="s">
        <v>439</v>
      </c>
      <c r="BA110" s="892"/>
      <c r="BB110" s="892"/>
      <c r="BC110" s="892"/>
      <c r="BD110" s="892"/>
      <c r="BE110" s="892"/>
      <c r="BF110" s="892"/>
      <c r="BG110" s="892"/>
      <c r="BH110" s="892"/>
      <c r="BI110" s="892"/>
      <c r="BJ110" s="892"/>
      <c r="BK110" s="892"/>
      <c r="BL110" s="892"/>
      <c r="BM110" s="892"/>
      <c r="BN110" s="892"/>
      <c r="BO110" s="892"/>
      <c r="BP110" s="893"/>
      <c r="BQ110" s="948">
        <v>10326143</v>
      </c>
      <c r="BR110" s="929"/>
      <c r="BS110" s="929"/>
      <c r="BT110" s="929"/>
      <c r="BU110" s="929"/>
      <c r="BV110" s="929">
        <v>10925484</v>
      </c>
      <c r="BW110" s="929"/>
      <c r="BX110" s="929"/>
      <c r="BY110" s="929"/>
      <c r="BZ110" s="929"/>
      <c r="CA110" s="929">
        <v>12733458</v>
      </c>
      <c r="CB110" s="929"/>
      <c r="CC110" s="929"/>
      <c r="CD110" s="929"/>
      <c r="CE110" s="929"/>
      <c r="CF110" s="953">
        <v>201.3</v>
      </c>
      <c r="CG110" s="954"/>
      <c r="CH110" s="954"/>
      <c r="CI110" s="954"/>
      <c r="CJ110" s="954"/>
      <c r="CK110" s="1017" t="s">
        <v>440</v>
      </c>
      <c r="CL110" s="903"/>
      <c r="CM110" s="978" t="s">
        <v>441</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417</v>
      </c>
      <c r="DH110" s="929"/>
      <c r="DI110" s="929"/>
      <c r="DJ110" s="929"/>
      <c r="DK110" s="929"/>
      <c r="DL110" s="929" t="s">
        <v>129</v>
      </c>
      <c r="DM110" s="929"/>
      <c r="DN110" s="929"/>
      <c r="DO110" s="929"/>
      <c r="DP110" s="929"/>
      <c r="DQ110" s="929" t="s">
        <v>417</v>
      </c>
      <c r="DR110" s="929"/>
      <c r="DS110" s="929"/>
      <c r="DT110" s="929"/>
      <c r="DU110" s="929"/>
      <c r="DV110" s="930" t="s">
        <v>129</v>
      </c>
      <c r="DW110" s="930"/>
      <c r="DX110" s="930"/>
      <c r="DY110" s="930"/>
      <c r="DZ110" s="931"/>
    </row>
    <row r="111" spans="1:131" s="248" customFormat="1" ht="26.25" customHeight="1" x14ac:dyDescent="0.2">
      <c r="A111" s="858" t="s">
        <v>442</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129</v>
      </c>
      <c r="AB111" s="1010"/>
      <c r="AC111" s="1010"/>
      <c r="AD111" s="1010"/>
      <c r="AE111" s="1011"/>
      <c r="AF111" s="1012" t="s">
        <v>129</v>
      </c>
      <c r="AG111" s="1010"/>
      <c r="AH111" s="1010"/>
      <c r="AI111" s="1010"/>
      <c r="AJ111" s="1011"/>
      <c r="AK111" s="1012" t="s">
        <v>129</v>
      </c>
      <c r="AL111" s="1010"/>
      <c r="AM111" s="1010"/>
      <c r="AN111" s="1010"/>
      <c r="AO111" s="1011"/>
      <c r="AP111" s="1013" t="s">
        <v>417</v>
      </c>
      <c r="AQ111" s="1014"/>
      <c r="AR111" s="1014"/>
      <c r="AS111" s="1014"/>
      <c r="AT111" s="1015"/>
      <c r="AU111" s="1023"/>
      <c r="AV111" s="1024"/>
      <c r="AW111" s="1024"/>
      <c r="AX111" s="1024"/>
      <c r="AY111" s="1024"/>
      <c r="AZ111" s="899" t="s">
        <v>443</v>
      </c>
      <c r="BA111" s="834"/>
      <c r="BB111" s="834"/>
      <c r="BC111" s="834"/>
      <c r="BD111" s="834"/>
      <c r="BE111" s="834"/>
      <c r="BF111" s="834"/>
      <c r="BG111" s="834"/>
      <c r="BH111" s="834"/>
      <c r="BI111" s="834"/>
      <c r="BJ111" s="834"/>
      <c r="BK111" s="834"/>
      <c r="BL111" s="834"/>
      <c r="BM111" s="834"/>
      <c r="BN111" s="834"/>
      <c r="BO111" s="834"/>
      <c r="BP111" s="835"/>
      <c r="BQ111" s="900">
        <v>456335</v>
      </c>
      <c r="BR111" s="901"/>
      <c r="BS111" s="901"/>
      <c r="BT111" s="901"/>
      <c r="BU111" s="901"/>
      <c r="BV111" s="901">
        <v>373890</v>
      </c>
      <c r="BW111" s="901"/>
      <c r="BX111" s="901"/>
      <c r="BY111" s="901"/>
      <c r="BZ111" s="901"/>
      <c r="CA111" s="901">
        <v>50149</v>
      </c>
      <c r="CB111" s="901"/>
      <c r="CC111" s="901"/>
      <c r="CD111" s="901"/>
      <c r="CE111" s="901"/>
      <c r="CF111" s="962">
        <v>0.8</v>
      </c>
      <c r="CG111" s="963"/>
      <c r="CH111" s="963"/>
      <c r="CI111" s="963"/>
      <c r="CJ111" s="963"/>
      <c r="CK111" s="1018"/>
      <c r="CL111" s="905"/>
      <c r="CM111" s="908" t="s">
        <v>444</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417</v>
      </c>
      <c r="DH111" s="901"/>
      <c r="DI111" s="901"/>
      <c r="DJ111" s="901"/>
      <c r="DK111" s="901"/>
      <c r="DL111" s="901" t="s">
        <v>129</v>
      </c>
      <c r="DM111" s="901"/>
      <c r="DN111" s="901"/>
      <c r="DO111" s="901"/>
      <c r="DP111" s="901"/>
      <c r="DQ111" s="901" t="s">
        <v>129</v>
      </c>
      <c r="DR111" s="901"/>
      <c r="DS111" s="901"/>
      <c r="DT111" s="901"/>
      <c r="DU111" s="901"/>
      <c r="DV111" s="878" t="s">
        <v>129</v>
      </c>
      <c r="DW111" s="878"/>
      <c r="DX111" s="878"/>
      <c r="DY111" s="878"/>
      <c r="DZ111" s="879"/>
    </row>
    <row r="112" spans="1:131" s="248" customFormat="1" ht="26.25" customHeight="1" x14ac:dyDescent="0.2">
      <c r="A112" s="1003" t="s">
        <v>445</v>
      </c>
      <c r="B112" s="1004"/>
      <c r="C112" s="834" t="s">
        <v>446</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129</v>
      </c>
      <c r="AB112" s="864"/>
      <c r="AC112" s="864"/>
      <c r="AD112" s="864"/>
      <c r="AE112" s="865"/>
      <c r="AF112" s="866" t="s">
        <v>129</v>
      </c>
      <c r="AG112" s="864"/>
      <c r="AH112" s="864"/>
      <c r="AI112" s="864"/>
      <c r="AJ112" s="865"/>
      <c r="AK112" s="866" t="s">
        <v>129</v>
      </c>
      <c r="AL112" s="864"/>
      <c r="AM112" s="864"/>
      <c r="AN112" s="864"/>
      <c r="AO112" s="865"/>
      <c r="AP112" s="911" t="s">
        <v>129</v>
      </c>
      <c r="AQ112" s="912"/>
      <c r="AR112" s="912"/>
      <c r="AS112" s="912"/>
      <c r="AT112" s="913"/>
      <c r="AU112" s="1023"/>
      <c r="AV112" s="1024"/>
      <c r="AW112" s="1024"/>
      <c r="AX112" s="1024"/>
      <c r="AY112" s="1024"/>
      <c r="AZ112" s="899" t="s">
        <v>447</v>
      </c>
      <c r="BA112" s="834"/>
      <c r="BB112" s="834"/>
      <c r="BC112" s="834"/>
      <c r="BD112" s="834"/>
      <c r="BE112" s="834"/>
      <c r="BF112" s="834"/>
      <c r="BG112" s="834"/>
      <c r="BH112" s="834"/>
      <c r="BI112" s="834"/>
      <c r="BJ112" s="834"/>
      <c r="BK112" s="834"/>
      <c r="BL112" s="834"/>
      <c r="BM112" s="834"/>
      <c r="BN112" s="834"/>
      <c r="BO112" s="834"/>
      <c r="BP112" s="835"/>
      <c r="BQ112" s="900">
        <v>4570533</v>
      </c>
      <c r="BR112" s="901"/>
      <c r="BS112" s="901"/>
      <c r="BT112" s="901"/>
      <c r="BU112" s="901"/>
      <c r="BV112" s="901">
        <v>4380112</v>
      </c>
      <c r="BW112" s="901"/>
      <c r="BX112" s="901"/>
      <c r="BY112" s="901"/>
      <c r="BZ112" s="901"/>
      <c r="CA112" s="901">
        <v>4274038</v>
      </c>
      <c r="CB112" s="901"/>
      <c r="CC112" s="901"/>
      <c r="CD112" s="901"/>
      <c r="CE112" s="901"/>
      <c r="CF112" s="962">
        <v>67.599999999999994</v>
      </c>
      <c r="CG112" s="963"/>
      <c r="CH112" s="963"/>
      <c r="CI112" s="963"/>
      <c r="CJ112" s="963"/>
      <c r="CK112" s="1018"/>
      <c r="CL112" s="905"/>
      <c r="CM112" s="908" t="s">
        <v>448</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129</v>
      </c>
      <c r="DH112" s="901"/>
      <c r="DI112" s="901"/>
      <c r="DJ112" s="901"/>
      <c r="DK112" s="901"/>
      <c r="DL112" s="901" t="s">
        <v>417</v>
      </c>
      <c r="DM112" s="901"/>
      <c r="DN112" s="901"/>
      <c r="DO112" s="901"/>
      <c r="DP112" s="901"/>
      <c r="DQ112" s="901" t="s">
        <v>129</v>
      </c>
      <c r="DR112" s="901"/>
      <c r="DS112" s="901"/>
      <c r="DT112" s="901"/>
      <c r="DU112" s="901"/>
      <c r="DV112" s="878" t="s">
        <v>129</v>
      </c>
      <c r="DW112" s="878"/>
      <c r="DX112" s="878"/>
      <c r="DY112" s="878"/>
      <c r="DZ112" s="879"/>
    </row>
    <row r="113" spans="1:130" s="248" customFormat="1" ht="26.25" customHeight="1" x14ac:dyDescent="0.2">
      <c r="A113" s="1005"/>
      <c r="B113" s="1006"/>
      <c r="C113" s="834" t="s">
        <v>449</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756824</v>
      </c>
      <c r="AB113" s="1010"/>
      <c r="AC113" s="1010"/>
      <c r="AD113" s="1010"/>
      <c r="AE113" s="1011"/>
      <c r="AF113" s="1012">
        <v>696136</v>
      </c>
      <c r="AG113" s="1010"/>
      <c r="AH113" s="1010"/>
      <c r="AI113" s="1010"/>
      <c r="AJ113" s="1011"/>
      <c r="AK113" s="1012">
        <v>639915</v>
      </c>
      <c r="AL113" s="1010"/>
      <c r="AM113" s="1010"/>
      <c r="AN113" s="1010"/>
      <c r="AO113" s="1011"/>
      <c r="AP113" s="1013">
        <v>10.1</v>
      </c>
      <c r="AQ113" s="1014"/>
      <c r="AR113" s="1014"/>
      <c r="AS113" s="1014"/>
      <c r="AT113" s="1015"/>
      <c r="AU113" s="1023"/>
      <c r="AV113" s="1024"/>
      <c r="AW113" s="1024"/>
      <c r="AX113" s="1024"/>
      <c r="AY113" s="1024"/>
      <c r="AZ113" s="899" t="s">
        <v>450</v>
      </c>
      <c r="BA113" s="834"/>
      <c r="BB113" s="834"/>
      <c r="BC113" s="834"/>
      <c r="BD113" s="834"/>
      <c r="BE113" s="834"/>
      <c r="BF113" s="834"/>
      <c r="BG113" s="834"/>
      <c r="BH113" s="834"/>
      <c r="BI113" s="834"/>
      <c r="BJ113" s="834"/>
      <c r="BK113" s="834"/>
      <c r="BL113" s="834"/>
      <c r="BM113" s="834"/>
      <c r="BN113" s="834"/>
      <c r="BO113" s="834"/>
      <c r="BP113" s="835"/>
      <c r="BQ113" s="900">
        <v>650276</v>
      </c>
      <c r="BR113" s="901"/>
      <c r="BS113" s="901"/>
      <c r="BT113" s="901"/>
      <c r="BU113" s="901"/>
      <c r="BV113" s="901">
        <v>631939</v>
      </c>
      <c r="BW113" s="901"/>
      <c r="BX113" s="901"/>
      <c r="BY113" s="901"/>
      <c r="BZ113" s="901"/>
      <c r="CA113" s="901">
        <v>658798</v>
      </c>
      <c r="CB113" s="901"/>
      <c r="CC113" s="901"/>
      <c r="CD113" s="901"/>
      <c r="CE113" s="901"/>
      <c r="CF113" s="962">
        <v>10.4</v>
      </c>
      <c r="CG113" s="963"/>
      <c r="CH113" s="963"/>
      <c r="CI113" s="963"/>
      <c r="CJ113" s="963"/>
      <c r="CK113" s="1018"/>
      <c r="CL113" s="905"/>
      <c r="CM113" s="908" t="s">
        <v>451</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129</v>
      </c>
      <c r="DH113" s="864"/>
      <c r="DI113" s="864"/>
      <c r="DJ113" s="864"/>
      <c r="DK113" s="865"/>
      <c r="DL113" s="866" t="s">
        <v>129</v>
      </c>
      <c r="DM113" s="864"/>
      <c r="DN113" s="864"/>
      <c r="DO113" s="864"/>
      <c r="DP113" s="865"/>
      <c r="DQ113" s="866" t="s">
        <v>129</v>
      </c>
      <c r="DR113" s="864"/>
      <c r="DS113" s="864"/>
      <c r="DT113" s="864"/>
      <c r="DU113" s="865"/>
      <c r="DV113" s="911" t="s">
        <v>417</v>
      </c>
      <c r="DW113" s="912"/>
      <c r="DX113" s="912"/>
      <c r="DY113" s="912"/>
      <c r="DZ113" s="913"/>
    </row>
    <row r="114" spans="1:130" s="248" customFormat="1" ht="26.25" customHeight="1" x14ac:dyDescent="0.2">
      <c r="A114" s="1005"/>
      <c r="B114" s="1006"/>
      <c r="C114" s="834" t="s">
        <v>452</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87102</v>
      </c>
      <c r="AB114" s="864"/>
      <c r="AC114" s="864"/>
      <c r="AD114" s="864"/>
      <c r="AE114" s="865"/>
      <c r="AF114" s="866">
        <v>96032</v>
      </c>
      <c r="AG114" s="864"/>
      <c r="AH114" s="864"/>
      <c r="AI114" s="864"/>
      <c r="AJ114" s="865"/>
      <c r="AK114" s="866">
        <v>91886</v>
      </c>
      <c r="AL114" s="864"/>
      <c r="AM114" s="864"/>
      <c r="AN114" s="864"/>
      <c r="AO114" s="865"/>
      <c r="AP114" s="911">
        <v>1.5</v>
      </c>
      <c r="AQ114" s="912"/>
      <c r="AR114" s="912"/>
      <c r="AS114" s="912"/>
      <c r="AT114" s="913"/>
      <c r="AU114" s="1023"/>
      <c r="AV114" s="1024"/>
      <c r="AW114" s="1024"/>
      <c r="AX114" s="1024"/>
      <c r="AY114" s="1024"/>
      <c r="AZ114" s="899" t="s">
        <v>453</v>
      </c>
      <c r="BA114" s="834"/>
      <c r="BB114" s="834"/>
      <c r="BC114" s="834"/>
      <c r="BD114" s="834"/>
      <c r="BE114" s="834"/>
      <c r="BF114" s="834"/>
      <c r="BG114" s="834"/>
      <c r="BH114" s="834"/>
      <c r="BI114" s="834"/>
      <c r="BJ114" s="834"/>
      <c r="BK114" s="834"/>
      <c r="BL114" s="834"/>
      <c r="BM114" s="834"/>
      <c r="BN114" s="834"/>
      <c r="BO114" s="834"/>
      <c r="BP114" s="835"/>
      <c r="BQ114" s="900">
        <v>1946207</v>
      </c>
      <c r="BR114" s="901"/>
      <c r="BS114" s="901"/>
      <c r="BT114" s="901"/>
      <c r="BU114" s="901"/>
      <c r="BV114" s="901">
        <v>1950123</v>
      </c>
      <c r="BW114" s="901"/>
      <c r="BX114" s="901"/>
      <c r="BY114" s="901"/>
      <c r="BZ114" s="901"/>
      <c r="CA114" s="901">
        <v>1878089</v>
      </c>
      <c r="CB114" s="901"/>
      <c r="CC114" s="901"/>
      <c r="CD114" s="901"/>
      <c r="CE114" s="901"/>
      <c r="CF114" s="962">
        <v>29.7</v>
      </c>
      <c r="CG114" s="963"/>
      <c r="CH114" s="963"/>
      <c r="CI114" s="963"/>
      <c r="CJ114" s="963"/>
      <c r="CK114" s="1018"/>
      <c r="CL114" s="905"/>
      <c r="CM114" s="908" t="s">
        <v>454</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129</v>
      </c>
      <c r="DH114" s="864"/>
      <c r="DI114" s="864"/>
      <c r="DJ114" s="864"/>
      <c r="DK114" s="865"/>
      <c r="DL114" s="866" t="s">
        <v>129</v>
      </c>
      <c r="DM114" s="864"/>
      <c r="DN114" s="864"/>
      <c r="DO114" s="864"/>
      <c r="DP114" s="865"/>
      <c r="DQ114" s="866" t="s">
        <v>129</v>
      </c>
      <c r="DR114" s="864"/>
      <c r="DS114" s="864"/>
      <c r="DT114" s="864"/>
      <c r="DU114" s="865"/>
      <c r="DV114" s="911" t="s">
        <v>129</v>
      </c>
      <c r="DW114" s="912"/>
      <c r="DX114" s="912"/>
      <c r="DY114" s="912"/>
      <c r="DZ114" s="913"/>
    </row>
    <row r="115" spans="1:130" s="248" customFormat="1" ht="26.25" customHeight="1" x14ac:dyDescent="0.2">
      <c r="A115" s="1005"/>
      <c r="B115" s="1006"/>
      <c r="C115" s="834" t="s">
        <v>455</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16990</v>
      </c>
      <c r="AB115" s="1010"/>
      <c r="AC115" s="1010"/>
      <c r="AD115" s="1010"/>
      <c r="AE115" s="1011"/>
      <c r="AF115" s="1012">
        <v>11677</v>
      </c>
      <c r="AG115" s="1010"/>
      <c r="AH115" s="1010"/>
      <c r="AI115" s="1010"/>
      <c r="AJ115" s="1011"/>
      <c r="AK115" s="1012">
        <v>7522</v>
      </c>
      <c r="AL115" s="1010"/>
      <c r="AM115" s="1010"/>
      <c r="AN115" s="1010"/>
      <c r="AO115" s="1011"/>
      <c r="AP115" s="1013">
        <v>0.1</v>
      </c>
      <c r="AQ115" s="1014"/>
      <c r="AR115" s="1014"/>
      <c r="AS115" s="1014"/>
      <c r="AT115" s="1015"/>
      <c r="AU115" s="1023"/>
      <c r="AV115" s="1024"/>
      <c r="AW115" s="1024"/>
      <c r="AX115" s="1024"/>
      <c r="AY115" s="1024"/>
      <c r="AZ115" s="899" t="s">
        <v>456</v>
      </c>
      <c r="BA115" s="834"/>
      <c r="BB115" s="834"/>
      <c r="BC115" s="834"/>
      <c r="BD115" s="834"/>
      <c r="BE115" s="834"/>
      <c r="BF115" s="834"/>
      <c r="BG115" s="834"/>
      <c r="BH115" s="834"/>
      <c r="BI115" s="834"/>
      <c r="BJ115" s="834"/>
      <c r="BK115" s="834"/>
      <c r="BL115" s="834"/>
      <c r="BM115" s="834"/>
      <c r="BN115" s="834"/>
      <c r="BO115" s="834"/>
      <c r="BP115" s="835"/>
      <c r="BQ115" s="900" t="s">
        <v>417</v>
      </c>
      <c r="BR115" s="901"/>
      <c r="BS115" s="901"/>
      <c r="BT115" s="901"/>
      <c r="BU115" s="901"/>
      <c r="BV115" s="901" t="s">
        <v>129</v>
      </c>
      <c r="BW115" s="901"/>
      <c r="BX115" s="901"/>
      <c r="BY115" s="901"/>
      <c r="BZ115" s="901"/>
      <c r="CA115" s="901" t="s">
        <v>417</v>
      </c>
      <c r="CB115" s="901"/>
      <c r="CC115" s="901"/>
      <c r="CD115" s="901"/>
      <c r="CE115" s="901"/>
      <c r="CF115" s="962" t="s">
        <v>129</v>
      </c>
      <c r="CG115" s="963"/>
      <c r="CH115" s="963"/>
      <c r="CI115" s="963"/>
      <c r="CJ115" s="963"/>
      <c r="CK115" s="1018"/>
      <c r="CL115" s="905"/>
      <c r="CM115" s="899" t="s">
        <v>457</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129</v>
      </c>
      <c r="DH115" s="864"/>
      <c r="DI115" s="864"/>
      <c r="DJ115" s="864"/>
      <c r="DK115" s="865"/>
      <c r="DL115" s="866" t="s">
        <v>129</v>
      </c>
      <c r="DM115" s="864"/>
      <c r="DN115" s="864"/>
      <c r="DO115" s="864"/>
      <c r="DP115" s="865"/>
      <c r="DQ115" s="866" t="s">
        <v>417</v>
      </c>
      <c r="DR115" s="864"/>
      <c r="DS115" s="864"/>
      <c r="DT115" s="864"/>
      <c r="DU115" s="865"/>
      <c r="DV115" s="911" t="s">
        <v>129</v>
      </c>
      <c r="DW115" s="912"/>
      <c r="DX115" s="912"/>
      <c r="DY115" s="912"/>
      <c r="DZ115" s="913"/>
    </row>
    <row r="116" spans="1:130" s="248" customFormat="1" ht="26.25" customHeight="1" x14ac:dyDescent="0.2">
      <c r="A116" s="1007"/>
      <c r="B116" s="1008"/>
      <c r="C116" s="967" t="s">
        <v>458</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417</v>
      </c>
      <c r="AB116" s="864"/>
      <c r="AC116" s="864"/>
      <c r="AD116" s="864"/>
      <c r="AE116" s="865"/>
      <c r="AF116" s="866" t="s">
        <v>129</v>
      </c>
      <c r="AG116" s="864"/>
      <c r="AH116" s="864"/>
      <c r="AI116" s="864"/>
      <c r="AJ116" s="865"/>
      <c r="AK116" s="866" t="s">
        <v>129</v>
      </c>
      <c r="AL116" s="864"/>
      <c r="AM116" s="864"/>
      <c r="AN116" s="864"/>
      <c r="AO116" s="865"/>
      <c r="AP116" s="911" t="s">
        <v>129</v>
      </c>
      <c r="AQ116" s="912"/>
      <c r="AR116" s="912"/>
      <c r="AS116" s="912"/>
      <c r="AT116" s="913"/>
      <c r="AU116" s="1023"/>
      <c r="AV116" s="1024"/>
      <c r="AW116" s="1024"/>
      <c r="AX116" s="1024"/>
      <c r="AY116" s="1024"/>
      <c r="AZ116" s="950" t="s">
        <v>459</v>
      </c>
      <c r="BA116" s="951"/>
      <c r="BB116" s="951"/>
      <c r="BC116" s="951"/>
      <c r="BD116" s="951"/>
      <c r="BE116" s="951"/>
      <c r="BF116" s="951"/>
      <c r="BG116" s="951"/>
      <c r="BH116" s="951"/>
      <c r="BI116" s="951"/>
      <c r="BJ116" s="951"/>
      <c r="BK116" s="951"/>
      <c r="BL116" s="951"/>
      <c r="BM116" s="951"/>
      <c r="BN116" s="951"/>
      <c r="BO116" s="951"/>
      <c r="BP116" s="952"/>
      <c r="BQ116" s="900" t="s">
        <v>129</v>
      </c>
      <c r="BR116" s="901"/>
      <c r="BS116" s="901"/>
      <c r="BT116" s="901"/>
      <c r="BU116" s="901"/>
      <c r="BV116" s="901" t="s">
        <v>129</v>
      </c>
      <c r="BW116" s="901"/>
      <c r="BX116" s="901"/>
      <c r="BY116" s="901"/>
      <c r="BZ116" s="901"/>
      <c r="CA116" s="901" t="s">
        <v>417</v>
      </c>
      <c r="CB116" s="901"/>
      <c r="CC116" s="901"/>
      <c r="CD116" s="901"/>
      <c r="CE116" s="901"/>
      <c r="CF116" s="962" t="s">
        <v>129</v>
      </c>
      <c r="CG116" s="963"/>
      <c r="CH116" s="963"/>
      <c r="CI116" s="963"/>
      <c r="CJ116" s="963"/>
      <c r="CK116" s="1018"/>
      <c r="CL116" s="905"/>
      <c r="CM116" s="908" t="s">
        <v>460</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129</v>
      </c>
      <c r="DH116" s="864"/>
      <c r="DI116" s="864"/>
      <c r="DJ116" s="864"/>
      <c r="DK116" s="865"/>
      <c r="DL116" s="866" t="s">
        <v>129</v>
      </c>
      <c r="DM116" s="864"/>
      <c r="DN116" s="864"/>
      <c r="DO116" s="864"/>
      <c r="DP116" s="865"/>
      <c r="DQ116" s="866" t="s">
        <v>129</v>
      </c>
      <c r="DR116" s="864"/>
      <c r="DS116" s="864"/>
      <c r="DT116" s="864"/>
      <c r="DU116" s="865"/>
      <c r="DV116" s="911" t="s">
        <v>417</v>
      </c>
      <c r="DW116" s="912"/>
      <c r="DX116" s="912"/>
      <c r="DY116" s="912"/>
      <c r="DZ116" s="913"/>
    </row>
    <row r="117" spans="1:130" s="248" customFormat="1" ht="26.25" customHeight="1" x14ac:dyDescent="0.2">
      <c r="A117" s="988" t="s">
        <v>187</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461</v>
      </c>
      <c r="Z117" s="990"/>
      <c r="AA117" s="995">
        <v>2133387</v>
      </c>
      <c r="AB117" s="996"/>
      <c r="AC117" s="996"/>
      <c r="AD117" s="996"/>
      <c r="AE117" s="997"/>
      <c r="AF117" s="998">
        <v>1955370</v>
      </c>
      <c r="AG117" s="996"/>
      <c r="AH117" s="996"/>
      <c r="AI117" s="996"/>
      <c r="AJ117" s="997"/>
      <c r="AK117" s="998">
        <v>1884571</v>
      </c>
      <c r="AL117" s="996"/>
      <c r="AM117" s="996"/>
      <c r="AN117" s="996"/>
      <c r="AO117" s="997"/>
      <c r="AP117" s="999"/>
      <c r="AQ117" s="1000"/>
      <c r="AR117" s="1000"/>
      <c r="AS117" s="1000"/>
      <c r="AT117" s="1001"/>
      <c r="AU117" s="1023"/>
      <c r="AV117" s="1024"/>
      <c r="AW117" s="1024"/>
      <c r="AX117" s="1024"/>
      <c r="AY117" s="1024"/>
      <c r="AZ117" s="950" t="s">
        <v>462</v>
      </c>
      <c r="BA117" s="951"/>
      <c r="BB117" s="951"/>
      <c r="BC117" s="951"/>
      <c r="BD117" s="951"/>
      <c r="BE117" s="951"/>
      <c r="BF117" s="951"/>
      <c r="BG117" s="951"/>
      <c r="BH117" s="951"/>
      <c r="BI117" s="951"/>
      <c r="BJ117" s="951"/>
      <c r="BK117" s="951"/>
      <c r="BL117" s="951"/>
      <c r="BM117" s="951"/>
      <c r="BN117" s="951"/>
      <c r="BO117" s="951"/>
      <c r="BP117" s="952"/>
      <c r="BQ117" s="900" t="s">
        <v>417</v>
      </c>
      <c r="BR117" s="901"/>
      <c r="BS117" s="901"/>
      <c r="BT117" s="901"/>
      <c r="BU117" s="901"/>
      <c r="BV117" s="901" t="s">
        <v>129</v>
      </c>
      <c r="BW117" s="901"/>
      <c r="BX117" s="901"/>
      <c r="BY117" s="901"/>
      <c r="BZ117" s="901"/>
      <c r="CA117" s="901" t="s">
        <v>129</v>
      </c>
      <c r="CB117" s="901"/>
      <c r="CC117" s="901"/>
      <c r="CD117" s="901"/>
      <c r="CE117" s="901"/>
      <c r="CF117" s="962" t="s">
        <v>129</v>
      </c>
      <c r="CG117" s="963"/>
      <c r="CH117" s="963"/>
      <c r="CI117" s="963"/>
      <c r="CJ117" s="963"/>
      <c r="CK117" s="1018"/>
      <c r="CL117" s="905"/>
      <c r="CM117" s="908" t="s">
        <v>463</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129</v>
      </c>
      <c r="DH117" s="864"/>
      <c r="DI117" s="864"/>
      <c r="DJ117" s="864"/>
      <c r="DK117" s="865"/>
      <c r="DL117" s="866" t="s">
        <v>417</v>
      </c>
      <c r="DM117" s="864"/>
      <c r="DN117" s="864"/>
      <c r="DO117" s="864"/>
      <c r="DP117" s="865"/>
      <c r="DQ117" s="866" t="s">
        <v>129</v>
      </c>
      <c r="DR117" s="864"/>
      <c r="DS117" s="864"/>
      <c r="DT117" s="864"/>
      <c r="DU117" s="865"/>
      <c r="DV117" s="911" t="s">
        <v>129</v>
      </c>
      <c r="DW117" s="912"/>
      <c r="DX117" s="912"/>
      <c r="DY117" s="912"/>
      <c r="DZ117" s="913"/>
    </row>
    <row r="118" spans="1:130" s="248" customFormat="1" ht="26.25" customHeight="1" x14ac:dyDescent="0.2">
      <c r="A118" s="988" t="s">
        <v>437</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434</v>
      </c>
      <c r="AB118" s="989"/>
      <c r="AC118" s="989"/>
      <c r="AD118" s="989"/>
      <c r="AE118" s="990"/>
      <c r="AF118" s="991" t="s">
        <v>435</v>
      </c>
      <c r="AG118" s="989"/>
      <c r="AH118" s="989"/>
      <c r="AI118" s="989"/>
      <c r="AJ118" s="990"/>
      <c r="AK118" s="991" t="s">
        <v>304</v>
      </c>
      <c r="AL118" s="989"/>
      <c r="AM118" s="989"/>
      <c r="AN118" s="989"/>
      <c r="AO118" s="990"/>
      <c r="AP118" s="992" t="s">
        <v>436</v>
      </c>
      <c r="AQ118" s="993"/>
      <c r="AR118" s="993"/>
      <c r="AS118" s="993"/>
      <c r="AT118" s="994"/>
      <c r="AU118" s="1023"/>
      <c r="AV118" s="1024"/>
      <c r="AW118" s="1024"/>
      <c r="AX118" s="1024"/>
      <c r="AY118" s="1024"/>
      <c r="AZ118" s="966" t="s">
        <v>464</v>
      </c>
      <c r="BA118" s="967"/>
      <c r="BB118" s="967"/>
      <c r="BC118" s="967"/>
      <c r="BD118" s="967"/>
      <c r="BE118" s="967"/>
      <c r="BF118" s="967"/>
      <c r="BG118" s="967"/>
      <c r="BH118" s="967"/>
      <c r="BI118" s="967"/>
      <c r="BJ118" s="967"/>
      <c r="BK118" s="967"/>
      <c r="BL118" s="967"/>
      <c r="BM118" s="967"/>
      <c r="BN118" s="967"/>
      <c r="BO118" s="967"/>
      <c r="BP118" s="968"/>
      <c r="BQ118" s="969" t="s">
        <v>129</v>
      </c>
      <c r="BR118" s="932"/>
      <c r="BS118" s="932"/>
      <c r="BT118" s="932"/>
      <c r="BU118" s="932"/>
      <c r="BV118" s="932" t="s">
        <v>417</v>
      </c>
      <c r="BW118" s="932"/>
      <c r="BX118" s="932"/>
      <c r="BY118" s="932"/>
      <c r="BZ118" s="932"/>
      <c r="CA118" s="932" t="s">
        <v>417</v>
      </c>
      <c r="CB118" s="932"/>
      <c r="CC118" s="932"/>
      <c r="CD118" s="932"/>
      <c r="CE118" s="932"/>
      <c r="CF118" s="962" t="s">
        <v>129</v>
      </c>
      <c r="CG118" s="963"/>
      <c r="CH118" s="963"/>
      <c r="CI118" s="963"/>
      <c r="CJ118" s="963"/>
      <c r="CK118" s="1018"/>
      <c r="CL118" s="905"/>
      <c r="CM118" s="908" t="s">
        <v>465</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417</v>
      </c>
      <c r="DH118" s="864"/>
      <c r="DI118" s="864"/>
      <c r="DJ118" s="864"/>
      <c r="DK118" s="865"/>
      <c r="DL118" s="866" t="s">
        <v>129</v>
      </c>
      <c r="DM118" s="864"/>
      <c r="DN118" s="864"/>
      <c r="DO118" s="864"/>
      <c r="DP118" s="865"/>
      <c r="DQ118" s="866" t="s">
        <v>129</v>
      </c>
      <c r="DR118" s="864"/>
      <c r="DS118" s="864"/>
      <c r="DT118" s="864"/>
      <c r="DU118" s="865"/>
      <c r="DV118" s="911" t="s">
        <v>129</v>
      </c>
      <c r="DW118" s="912"/>
      <c r="DX118" s="912"/>
      <c r="DY118" s="912"/>
      <c r="DZ118" s="913"/>
    </row>
    <row r="119" spans="1:130" s="248" customFormat="1" ht="26.25" customHeight="1" x14ac:dyDescent="0.2">
      <c r="A119" s="902" t="s">
        <v>440</v>
      </c>
      <c r="B119" s="903"/>
      <c r="C119" s="978" t="s">
        <v>441</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417</v>
      </c>
      <c r="AB119" s="982"/>
      <c r="AC119" s="982"/>
      <c r="AD119" s="982"/>
      <c r="AE119" s="983"/>
      <c r="AF119" s="984" t="s">
        <v>129</v>
      </c>
      <c r="AG119" s="982"/>
      <c r="AH119" s="982"/>
      <c r="AI119" s="982"/>
      <c r="AJ119" s="983"/>
      <c r="AK119" s="984" t="s">
        <v>129</v>
      </c>
      <c r="AL119" s="982"/>
      <c r="AM119" s="982"/>
      <c r="AN119" s="982"/>
      <c r="AO119" s="983"/>
      <c r="AP119" s="985" t="s">
        <v>129</v>
      </c>
      <c r="AQ119" s="986"/>
      <c r="AR119" s="986"/>
      <c r="AS119" s="986"/>
      <c r="AT119" s="987"/>
      <c r="AU119" s="1025"/>
      <c r="AV119" s="1026"/>
      <c r="AW119" s="1026"/>
      <c r="AX119" s="1026"/>
      <c r="AY119" s="1026"/>
      <c r="AZ119" s="279" t="s">
        <v>187</v>
      </c>
      <c r="BA119" s="279"/>
      <c r="BB119" s="279"/>
      <c r="BC119" s="279"/>
      <c r="BD119" s="279"/>
      <c r="BE119" s="279"/>
      <c r="BF119" s="279"/>
      <c r="BG119" s="279"/>
      <c r="BH119" s="279"/>
      <c r="BI119" s="279"/>
      <c r="BJ119" s="279"/>
      <c r="BK119" s="279"/>
      <c r="BL119" s="279"/>
      <c r="BM119" s="279"/>
      <c r="BN119" s="279"/>
      <c r="BO119" s="964" t="s">
        <v>466</v>
      </c>
      <c r="BP119" s="965"/>
      <c r="BQ119" s="969">
        <v>17949494</v>
      </c>
      <c r="BR119" s="932"/>
      <c r="BS119" s="932"/>
      <c r="BT119" s="932"/>
      <c r="BU119" s="932"/>
      <c r="BV119" s="932">
        <v>18261548</v>
      </c>
      <c r="BW119" s="932"/>
      <c r="BX119" s="932"/>
      <c r="BY119" s="932"/>
      <c r="BZ119" s="932"/>
      <c r="CA119" s="932">
        <v>19594532</v>
      </c>
      <c r="CB119" s="932"/>
      <c r="CC119" s="932"/>
      <c r="CD119" s="932"/>
      <c r="CE119" s="932"/>
      <c r="CF119" s="830"/>
      <c r="CG119" s="831"/>
      <c r="CH119" s="831"/>
      <c r="CI119" s="831"/>
      <c r="CJ119" s="921"/>
      <c r="CK119" s="1019"/>
      <c r="CL119" s="907"/>
      <c r="CM119" s="925" t="s">
        <v>467</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456335</v>
      </c>
      <c r="DH119" s="847"/>
      <c r="DI119" s="847"/>
      <c r="DJ119" s="847"/>
      <c r="DK119" s="848"/>
      <c r="DL119" s="849">
        <v>373890</v>
      </c>
      <c r="DM119" s="847"/>
      <c r="DN119" s="847"/>
      <c r="DO119" s="847"/>
      <c r="DP119" s="848"/>
      <c r="DQ119" s="849">
        <v>50149</v>
      </c>
      <c r="DR119" s="847"/>
      <c r="DS119" s="847"/>
      <c r="DT119" s="847"/>
      <c r="DU119" s="848"/>
      <c r="DV119" s="935">
        <v>0.8</v>
      </c>
      <c r="DW119" s="936"/>
      <c r="DX119" s="936"/>
      <c r="DY119" s="936"/>
      <c r="DZ119" s="937"/>
    </row>
    <row r="120" spans="1:130" s="248" customFormat="1" ht="26.25" customHeight="1" x14ac:dyDescent="0.2">
      <c r="A120" s="904"/>
      <c r="B120" s="905"/>
      <c r="C120" s="908" t="s">
        <v>444</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129</v>
      </c>
      <c r="AB120" s="864"/>
      <c r="AC120" s="864"/>
      <c r="AD120" s="864"/>
      <c r="AE120" s="865"/>
      <c r="AF120" s="866" t="s">
        <v>417</v>
      </c>
      <c r="AG120" s="864"/>
      <c r="AH120" s="864"/>
      <c r="AI120" s="864"/>
      <c r="AJ120" s="865"/>
      <c r="AK120" s="866" t="s">
        <v>129</v>
      </c>
      <c r="AL120" s="864"/>
      <c r="AM120" s="864"/>
      <c r="AN120" s="864"/>
      <c r="AO120" s="865"/>
      <c r="AP120" s="911" t="s">
        <v>129</v>
      </c>
      <c r="AQ120" s="912"/>
      <c r="AR120" s="912"/>
      <c r="AS120" s="912"/>
      <c r="AT120" s="913"/>
      <c r="AU120" s="970" t="s">
        <v>468</v>
      </c>
      <c r="AV120" s="971"/>
      <c r="AW120" s="971"/>
      <c r="AX120" s="971"/>
      <c r="AY120" s="972"/>
      <c r="AZ120" s="947" t="s">
        <v>469</v>
      </c>
      <c r="BA120" s="892"/>
      <c r="BB120" s="892"/>
      <c r="BC120" s="892"/>
      <c r="BD120" s="892"/>
      <c r="BE120" s="892"/>
      <c r="BF120" s="892"/>
      <c r="BG120" s="892"/>
      <c r="BH120" s="892"/>
      <c r="BI120" s="892"/>
      <c r="BJ120" s="892"/>
      <c r="BK120" s="892"/>
      <c r="BL120" s="892"/>
      <c r="BM120" s="892"/>
      <c r="BN120" s="892"/>
      <c r="BO120" s="892"/>
      <c r="BP120" s="893"/>
      <c r="BQ120" s="948">
        <v>4280832</v>
      </c>
      <c r="BR120" s="929"/>
      <c r="BS120" s="929"/>
      <c r="BT120" s="929"/>
      <c r="BU120" s="929"/>
      <c r="BV120" s="929">
        <v>4224227</v>
      </c>
      <c r="BW120" s="929"/>
      <c r="BX120" s="929"/>
      <c r="BY120" s="929"/>
      <c r="BZ120" s="929"/>
      <c r="CA120" s="929">
        <v>3971151</v>
      </c>
      <c r="CB120" s="929"/>
      <c r="CC120" s="929"/>
      <c r="CD120" s="929"/>
      <c r="CE120" s="929"/>
      <c r="CF120" s="953">
        <v>62.8</v>
      </c>
      <c r="CG120" s="954"/>
      <c r="CH120" s="954"/>
      <c r="CI120" s="954"/>
      <c r="CJ120" s="954"/>
      <c r="CK120" s="955" t="s">
        <v>470</v>
      </c>
      <c r="CL120" s="939"/>
      <c r="CM120" s="939"/>
      <c r="CN120" s="939"/>
      <c r="CO120" s="940"/>
      <c r="CP120" s="959" t="s">
        <v>413</v>
      </c>
      <c r="CQ120" s="960"/>
      <c r="CR120" s="960"/>
      <c r="CS120" s="960"/>
      <c r="CT120" s="960"/>
      <c r="CU120" s="960"/>
      <c r="CV120" s="960"/>
      <c r="CW120" s="960"/>
      <c r="CX120" s="960"/>
      <c r="CY120" s="960"/>
      <c r="CZ120" s="960"/>
      <c r="DA120" s="960"/>
      <c r="DB120" s="960"/>
      <c r="DC120" s="960"/>
      <c r="DD120" s="960"/>
      <c r="DE120" s="960"/>
      <c r="DF120" s="961"/>
      <c r="DG120" s="948">
        <v>1467366</v>
      </c>
      <c r="DH120" s="929"/>
      <c r="DI120" s="929"/>
      <c r="DJ120" s="929"/>
      <c r="DK120" s="929"/>
      <c r="DL120" s="929">
        <v>1360454</v>
      </c>
      <c r="DM120" s="929"/>
      <c r="DN120" s="929"/>
      <c r="DO120" s="929"/>
      <c r="DP120" s="929"/>
      <c r="DQ120" s="929">
        <v>1244416</v>
      </c>
      <c r="DR120" s="929"/>
      <c r="DS120" s="929"/>
      <c r="DT120" s="929"/>
      <c r="DU120" s="929"/>
      <c r="DV120" s="930">
        <v>19.7</v>
      </c>
      <c r="DW120" s="930"/>
      <c r="DX120" s="930"/>
      <c r="DY120" s="930"/>
      <c r="DZ120" s="931"/>
    </row>
    <row r="121" spans="1:130" s="248" customFormat="1" ht="26.25" customHeight="1" x14ac:dyDescent="0.2">
      <c r="A121" s="904"/>
      <c r="B121" s="905"/>
      <c r="C121" s="950" t="s">
        <v>471</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129</v>
      </c>
      <c r="AB121" s="864"/>
      <c r="AC121" s="864"/>
      <c r="AD121" s="864"/>
      <c r="AE121" s="865"/>
      <c r="AF121" s="866" t="s">
        <v>417</v>
      </c>
      <c r="AG121" s="864"/>
      <c r="AH121" s="864"/>
      <c r="AI121" s="864"/>
      <c r="AJ121" s="865"/>
      <c r="AK121" s="866" t="s">
        <v>129</v>
      </c>
      <c r="AL121" s="864"/>
      <c r="AM121" s="864"/>
      <c r="AN121" s="864"/>
      <c r="AO121" s="865"/>
      <c r="AP121" s="911" t="s">
        <v>129</v>
      </c>
      <c r="AQ121" s="912"/>
      <c r="AR121" s="912"/>
      <c r="AS121" s="912"/>
      <c r="AT121" s="913"/>
      <c r="AU121" s="973"/>
      <c r="AV121" s="974"/>
      <c r="AW121" s="974"/>
      <c r="AX121" s="974"/>
      <c r="AY121" s="975"/>
      <c r="AZ121" s="899" t="s">
        <v>472</v>
      </c>
      <c r="BA121" s="834"/>
      <c r="BB121" s="834"/>
      <c r="BC121" s="834"/>
      <c r="BD121" s="834"/>
      <c r="BE121" s="834"/>
      <c r="BF121" s="834"/>
      <c r="BG121" s="834"/>
      <c r="BH121" s="834"/>
      <c r="BI121" s="834"/>
      <c r="BJ121" s="834"/>
      <c r="BK121" s="834"/>
      <c r="BL121" s="834"/>
      <c r="BM121" s="834"/>
      <c r="BN121" s="834"/>
      <c r="BO121" s="834"/>
      <c r="BP121" s="835"/>
      <c r="BQ121" s="900">
        <v>21</v>
      </c>
      <c r="BR121" s="901"/>
      <c r="BS121" s="901"/>
      <c r="BT121" s="901"/>
      <c r="BU121" s="901"/>
      <c r="BV121" s="901" t="s">
        <v>129</v>
      </c>
      <c r="BW121" s="901"/>
      <c r="BX121" s="901"/>
      <c r="BY121" s="901"/>
      <c r="BZ121" s="901"/>
      <c r="CA121" s="901" t="s">
        <v>129</v>
      </c>
      <c r="CB121" s="901"/>
      <c r="CC121" s="901"/>
      <c r="CD121" s="901"/>
      <c r="CE121" s="901"/>
      <c r="CF121" s="962" t="s">
        <v>129</v>
      </c>
      <c r="CG121" s="963"/>
      <c r="CH121" s="963"/>
      <c r="CI121" s="963"/>
      <c r="CJ121" s="963"/>
      <c r="CK121" s="956"/>
      <c r="CL121" s="942"/>
      <c r="CM121" s="942"/>
      <c r="CN121" s="942"/>
      <c r="CO121" s="943"/>
      <c r="CP121" s="922" t="s">
        <v>473</v>
      </c>
      <c r="CQ121" s="923"/>
      <c r="CR121" s="923"/>
      <c r="CS121" s="923"/>
      <c r="CT121" s="923"/>
      <c r="CU121" s="923"/>
      <c r="CV121" s="923"/>
      <c r="CW121" s="923"/>
      <c r="CX121" s="923"/>
      <c r="CY121" s="923"/>
      <c r="CZ121" s="923"/>
      <c r="DA121" s="923"/>
      <c r="DB121" s="923"/>
      <c r="DC121" s="923"/>
      <c r="DD121" s="923"/>
      <c r="DE121" s="923"/>
      <c r="DF121" s="924"/>
      <c r="DG121" s="900">
        <v>1095368</v>
      </c>
      <c r="DH121" s="901"/>
      <c r="DI121" s="901"/>
      <c r="DJ121" s="901"/>
      <c r="DK121" s="901"/>
      <c r="DL121" s="901">
        <v>1012902</v>
      </c>
      <c r="DM121" s="901"/>
      <c r="DN121" s="901"/>
      <c r="DO121" s="901"/>
      <c r="DP121" s="901"/>
      <c r="DQ121" s="901">
        <v>1062591</v>
      </c>
      <c r="DR121" s="901"/>
      <c r="DS121" s="901"/>
      <c r="DT121" s="901"/>
      <c r="DU121" s="901"/>
      <c r="DV121" s="878">
        <v>16.8</v>
      </c>
      <c r="DW121" s="878"/>
      <c r="DX121" s="878"/>
      <c r="DY121" s="878"/>
      <c r="DZ121" s="879"/>
    </row>
    <row r="122" spans="1:130" s="248" customFormat="1" ht="26.25" customHeight="1" x14ac:dyDescent="0.2">
      <c r="A122" s="904"/>
      <c r="B122" s="905"/>
      <c r="C122" s="908" t="s">
        <v>454</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129</v>
      </c>
      <c r="AB122" s="864"/>
      <c r="AC122" s="864"/>
      <c r="AD122" s="864"/>
      <c r="AE122" s="865"/>
      <c r="AF122" s="866" t="s">
        <v>129</v>
      </c>
      <c r="AG122" s="864"/>
      <c r="AH122" s="864"/>
      <c r="AI122" s="864"/>
      <c r="AJ122" s="865"/>
      <c r="AK122" s="866" t="s">
        <v>129</v>
      </c>
      <c r="AL122" s="864"/>
      <c r="AM122" s="864"/>
      <c r="AN122" s="864"/>
      <c r="AO122" s="865"/>
      <c r="AP122" s="911" t="s">
        <v>129</v>
      </c>
      <c r="AQ122" s="912"/>
      <c r="AR122" s="912"/>
      <c r="AS122" s="912"/>
      <c r="AT122" s="913"/>
      <c r="AU122" s="973"/>
      <c r="AV122" s="974"/>
      <c r="AW122" s="974"/>
      <c r="AX122" s="974"/>
      <c r="AY122" s="975"/>
      <c r="AZ122" s="966" t="s">
        <v>474</v>
      </c>
      <c r="BA122" s="967"/>
      <c r="BB122" s="967"/>
      <c r="BC122" s="967"/>
      <c r="BD122" s="967"/>
      <c r="BE122" s="967"/>
      <c r="BF122" s="967"/>
      <c r="BG122" s="967"/>
      <c r="BH122" s="967"/>
      <c r="BI122" s="967"/>
      <c r="BJ122" s="967"/>
      <c r="BK122" s="967"/>
      <c r="BL122" s="967"/>
      <c r="BM122" s="967"/>
      <c r="BN122" s="967"/>
      <c r="BO122" s="967"/>
      <c r="BP122" s="968"/>
      <c r="BQ122" s="969">
        <v>13060353</v>
      </c>
      <c r="BR122" s="932"/>
      <c r="BS122" s="932"/>
      <c r="BT122" s="932"/>
      <c r="BU122" s="932"/>
      <c r="BV122" s="932">
        <v>13051216</v>
      </c>
      <c r="BW122" s="932"/>
      <c r="BX122" s="932"/>
      <c r="BY122" s="932"/>
      <c r="BZ122" s="932"/>
      <c r="CA122" s="932">
        <v>13982044</v>
      </c>
      <c r="CB122" s="932"/>
      <c r="CC122" s="932"/>
      <c r="CD122" s="932"/>
      <c r="CE122" s="932"/>
      <c r="CF122" s="933">
        <v>221.1</v>
      </c>
      <c r="CG122" s="934"/>
      <c r="CH122" s="934"/>
      <c r="CI122" s="934"/>
      <c r="CJ122" s="934"/>
      <c r="CK122" s="956"/>
      <c r="CL122" s="942"/>
      <c r="CM122" s="942"/>
      <c r="CN122" s="942"/>
      <c r="CO122" s="943"/>
      <c r="CP122" s="922" t="s">
        <v>475</v>
      </c>
      <c r="CQ122" s="923"/>
      <c r="CR122" s="923"/>
      <c r="CS122" s="923"/>
      <c r="CT122" s="923"/>
      <c r="CU122" s="923"/>
      <c r="CV122" s="923"/>
      <c r="CW122" s="923"/>
      <c r="CX122" s="923"/>
      <c r="CY122" s="923"/>
      <c r="CZ122" s="923"/>
      <c r="DA122" s="923"/>
      <c r="DB122" s="923"/>
      <c r="DC122" s="923"/>
      <c r="DD122" s="923"/>
      <c r="DE122" s="923"/>
      <c r="DF122" s="924"/>
      <c r="DG122" s="900">
        <v>835726</v>
      </c>
      <c r="DH122" s="901"/>
      <c r="DI122" s="901"/>
      <c r="DJ122" s="901"/>
      <c r="DK122" s="901"/>
      <c r="DL122" s="901">
        <v>880908</v>
      </c>
      <c r="DM122" s="901"/>
      <c r="DN122" s="901"/>
      <c r="DO122" s="901"/>
      <c r="DP122" s="901"/>
      <c r="DQ122" s="901">
        <v>902233</v>
      </c>
      <c r="DR122" s="901"/>
      <c r="DS122" s="901"/>
      <c r="DT122" s="901"/>
      <c r="DU122" s="901"/>
      <c r="DV122" s="878">
        <v>14.3</v>
      </c>
      <c r="DW122" s="878"/>
      <c r="DX122" s="878"/>
      <c r="DY122" s="878"/>
      <c r="DZ122" s="879"/>
    </row>
    <row r="123" spans="1:130" s="248" customFormat="1" ht="26.25" customHeight="1" x14ac:dyDescent="0.2">
      <c r="A123" s="904"/>
      <c r="B123" s="905"/>
      <c r="C123" s="908" t="s">
        <v>460</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129</v>
      </c>
      <c r="AB123" s="864"/>
      <c r="AC123" s="864"/>
      <c r="AD123" s="864"/>
      <c r="AE123" s="865"/>
      <c r="AF123" s="866" t="s">
        <v>417</v>
      </c>
      <c r="AG123" s="864"/>
      <c r="AH123" s="864"/>
      <c r="AI123" s="864"/>
      <c r="AJ123" s="865"/>
      <c r="AK123" s="866" t="s">
        <v>417</v>
      </c>
      <c r="AL123" s="864"/>
      <c r="AM123" s="864"/>
      <c r="AN123" s="864"/>
      <c r="AO123" s="865"/>
      <c r="AP123" s="911" t="s">
        <v>129</v>
      </c>
      <c r="AQ123" s="912"/>
      <c r="AR123" s="912"/>
      <c r="AS123" s="912"/>
      <c r="AT123" s="913"/>
      <c r="AU123" s="976"/>
      <c r="AV123" s="977"/>
      <c r="AW123" s="977"/>
      <c r="AX123" s="977"/>
      <c r="AY123" s="977"/>
      <c r="AZ123" s="279" t="s">
        <v>187</v>
      </c>
      <c r="BA123" s="279"/>
      <c r="BB123" s="279"/>
      <c r="BC123" s="279"/>
      <c r="BD123" s="279"/>
      <c r="BE123" s="279"/>
      <c r="BF123" s="279"/>
      <c r="BG123" s="279"/>
      <c r="BH123" s="279"/>
      <c r="BI123" s="279"/>
      <c r="BJ123" s="279"/>
      <c r="BK123" s="279"/>
      <c r="BL123" s="279"/>
      <c r="BM123" s="279"/>
      <c r="BN123" s="279"/>
      <c r="BO123" s="964" t="s">
        <v>476</v>
      </c>
      <c r="BP123" s="965"/>
      <c r="BQ123" s="919">
        <v>17341206</v>
      </c>
      <c r="BR123" s="920"/>
      <c r="BS123" s="920"/>
      <c r="BT123" s="920"/>
      <c r="BU123" s="920"/>
      <c r="BV123" s="920">
        <v>17275443</v>
      </c>
      <c r="BW123" s="920"/>
      <c r="BX123" s="920"/>
      <c r="BY123" s="920"/>
      <c r="BZ123" s="920"/>
      <c r="CA123" s="920">
        <v>17953195</v>
      </c>
      <c r="CB123" s="920"/>
      <c r="CC123" s="920"/>
      <c r="CD123" s="920"/>
      <c r="CE123" s="920"/>
      <c r="CF123" s="830"/>
      <c r="CG123" s="831"/>
      <c r="CH123" s="831"/>
      <c r="CI123" s="831"/>
      <c r="CJ123" s="921"/>
      <c r="CK123" s="956"/>
      <c r="CL123" s="942"/>
      <c r="CM123" s="942"/>
      <c r="CN123" s="942"/>
      <c r="CO123" s="943"/>
      <c r="CP123" s="922" t="s">
        <v>477</v>
      </c>
      <c r="CQ123" s="923"/>
      <c r="CR123" s="923"/>
      <c r="CS123" s="923"/>
      <c r="CT123" s="923"/>
      <c r="CU123" s="923"/>
      <c r="CV123" s="923"/>
      <c r="CW123" s="923"/>
      <c r="CX123" s="923"/>
      <c r="CY123" s="923"/>
      <c r="CZ123" s="923"/>
      <c r="DA123" s="923"/>
      <c r="DB123" s="923"/>
      <c r="DC123" s="923"/>
      <c r="DD123" s="923"/>
      <c r="DE123" s="923"/>
      <c r="DF123" s="924"/>
      <c r="DG123" s="863">
        <v>728738</v>
      </c>
      <c r="DH123" s="864"/>
      <c r="DI123" s="864"/>
      <c r="DJ123" s="864"/>
      <c r="DK123" s="865"/>
      <c r="DL123" s="866">
        <v>707047</v>
      </c>
      <c r="DM123" s="864"/>
      <c r="DN123" s="864"/>
      <c r="DO123" s="864"/>
      <c r="DP123" s="865"/>
      <c r="DQ123" s="866">
        <v>682838</v>
      </c>
      <c r="DR123" s="864"/>
      <c r="DS123" s="864"/>
      <c r="DT123" s="864"/>
      <c r="DU123" s="865"/>
      <c r="DV123" s="911">
        <v>10.8</v>
      </c>
      <c r="DW123" s="912"/>
      <c r="DX123" s="912"/>
      <c r="DY123" s="912"/>
      <c r="DZ123" s="913"/>
    </row>
    <row r="124" spans="1:130" s="248" customFormat="1" ht="26.25" customHeight="1" thickBot="1" x14ac:dyDescent="0.25">
      <c r="A124" s="904"/>
      <c r="B124" s="905"/>
      <c r="C124" s="908" t="s">
        <v>463</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129</v>
      </c>
      <c r="AB124" s="864"/>
      <c r="AC124" s="864"/>
      <c r="AD124" s="864"/>
      <c r="AE124" s="865"/>
      <c r="AF124" s="866" t="s">
        <v>129</v>
      </c>
      <c r="AG124" s="864"/>
      <c r="AH124" s="864"/>
      <c r="AI124" s="864"/>
      <c r="AJ124" s="865"/>
      <c r="AK124" s="866" t="s">
        <v>417</v>
      </c>
      <c r="AL124" s="864"/>
      <c r="AM124" s="864"/>
      <c r="AN124" s="864"/>
      <c r="AO124" s="865"/>
      <c r="AP124" s="911" t="s">
        <v>417</v>
      </c>
      <c r="AQ124" s="912"/>
      <c r="AR124" s="912"/>
      <c r="AS124" s="912"/>
      <c r="AT124" s="913"/>
      <c r="AU124" s="914" t="s">
        <v>478</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9.8000000000000007</v>
      </c>
      <c r="BR124" s="918"/>
      <c r="BS124" s="918"/>
      <c r="BT124" s="918"/>
      <c r="BU124" s="918"/>
      <c r="BV124" s="918">
        <v>16.2</v>
      </c>
      <c r="BW124" s="918"/>
      <c r="BX124" s="918"/>
      <c r="BY124" s="918"/>
      <c r="BZ124" s="918"/>
      <c r="CA124" s="918">
        <v>25.9</v>
      </c>
      <c r="CB124" s="918"/>
      <c r="CC124" s="918"/>
      <c r="CD124" s="918"/>
      <c r="CE124" s="918"/>
      <c r="CF124" s="808"/>
      <c r="CG124" s="809"/>
      <c r="CH124" s="809"/>
      <c r="CI124" s="809"/>
      <c r="CJ124" s="949"/>
      <c r="CK124" s="957"/>
      <c r="CL124" s="957"/>
      <c r="CM124" s="957"/>
      <c r="CN124" s="957"/>
      <c r="CO124" s="958"/>
      <c r="CP124" s="922" t="s">
        <v>479</v>
      </c>
      <c r="CQ124" s="923"/>
      <c r="CR124" s="923"/>
      <c r="CS124" s="923"/>
      <c r="CT124" s="923"/>
      <c r="CU124" s="923"/>
      <c r="CV124" s="923"/>
      <c r="CW124" s="923"/>
      <c r="CX124" s="923"/>
      <c r="CY124" s="923"/>
      <c r="CZ124" s="923"/>
      <c r="DA124" s="923"/>
      <c r="DB124" s="923"/>
      <c r="DC124" s="923"/>
      <c r="DD124" s="923"/>
      <c r="DE124" s="923"/>
      <c r="DF124" s="924"/>
      <c r="DG124" s="846">
        <v>443335</v>
      </c>
      <c r="DH124" s="847"/>
      <c r="DI124" s="847"/>
      <c r="DJ124" s="847"/>
      <c r="DK124" s="848"/>
      <c r="DL124" s="849">
        <v>418801</v>
      </c>
      <c r="DM124" s="847"/>
      <c r="DN124" s="847"/>
      <c r="DO124" s="847"/>
      <c r="DP124" s="848"/>
      <c r="DQ124" s="849">
        <v>381960</v>
      </c>
      <c r="DR124" s="847"/>
      <c r="DS124" s="847"/>
      <c r="DT124" s="847"/>
      <c r="DU124" s="848"/>
      <c r="DV124" s="935">
        <v>6</v>
      </c>
      <c r="DW124" s="936"/>
      <c r="DX124" s="936"/>
      <c r="DY124" s="936"/>
      <c r="DZ124" s="937"/>
    </row>
    <row r="125" spans="1:130" s="248" customFormat="1" ht="26.25" customHeight="1" x14ac:dyDescent="0.2">
      <c r="A125" s="904"/>
      <c r="B125" s="905"/>
      <c r="C125" s="908" t="s">
        <v>465</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129</v>
      </c>
      <c r="AB125" s="864"/>
      <c r="AC125" s="864"/>
      <c r="AD125" s="864"/>
      <c r="AE125" s="865"/>
      <c r="AF125" s="866" t="s">
        <v>417</v>
      </c>
      <c r="AG125" s="864"/>
      <c r="AH125" s="864"/>
      <c r="AI125" s="864"/>
      <c r="AJ125" s="865"/>
      <c r="AK125" s="866" t="s">
        <v>129</v>
      </c>
      <c r="AL125" s="864"/>
      <c r="AM125" s="864"/>
      <c r="AN125" s="864"/>
      <c r="AO125" s="865"/>
      <c r="AP125" s="911" t="s">
        <v>129</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480</v>
      </c>
      <c r="CL125" s="939"/>
      <c r="CM125" s="939"/>
      <c r="CN125" s="939"/>
      <c r="CO125" s="940"/>
      <c r="CP125" s="947" t="s">
        <v>481</v>
      </c>
      <c r="CQ125" s="892"/>
      <c r="CR125" s="892"/>
      <c r="CS125" s="892"/>
      <c r="CT125" s="892"/>
      <c r="CU125" s="892"/>
      <c r="CV125" s="892"/>
      <c r="CW125" s="892"/>
      <c r="CX125" s="892"/>
      <c r="CY125" s="892"/>
      <c r="CZ125" s="892"/>
      <c r="DA125" s="892"/>
      <c r="DB125" s="892"/>
      <c r="DC125" s="892"/>
      <c r="DD125" s="892"/>
      <c r="DE125" s="892"/>
      <c r="DF125" s="893"/>
      <c r="DG125" s="948" t="s">
        <v>129</v>
      </c>
      <c r="DH125" s="929"/>
      <c r="DI125" s="929"/>
      <c r="DJ125" s="929"/>
      <c r="DK125" s="929"/>
      <c r="DL125" s="929" t="s">
        <v>129</v>
      </c>
      <c r="DM125" s="929"/>
      <c r="DN125" s="929"/>
      <c r="DO125" s="929"/>
      <c r="DP125" s="929"/>
      <c r="DQ125" s="929" t="s">
        <v>417</v>
      </c>
      <c r="DR125" s="929"/>
      <c r="DS125" s="929"/>
      <c r="DT125" s="929"/>
      <c r="DU125" s="929"/>
      <c r="DV125" s="930" t="s">
        <v>129</v>
      </c>
      <c r="DW125" s="930"/>
      <c r="DX125" s="930"/>
      <c r="DY125" s="930"/>
      <c r="DZ125" s="931"/>
    </row>
    <row r="126" spans="1:130" s="248" customFormat="1" ht="26.25" customHeight="1" thickBot="1" x14ac:dyDescent="0.25">
      <c r="A126" s="904"/>
      <c r="B126" s="905"/>
      <c r="C126" s="908" t="s">
        <v>467</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16990</v>
      </c>
      <c r="AB126" s="864"/>
      <c r="AC126" s="864"/>
      <c r="AD126" s="864"/>
      <c r="AE126" s="865"/>
      <c r="AF126" s="866">
        <v>11677</v>
      </c>
      <c r="AG126" s="864"/>
      <c r="AH126" s="864"/>
      <c r="AI126" s="864"/>
      <c r="AJ126" s="865"/>
      <c r="AK126" s="866">
        <v>7522</v>
      </c>
      <c r="AL126" s="864"/>
      <c r="AM126" s="864"/>
      <c r="AN126" s="864"/>
      <c r="AO126" s="865"/>
      <c r="AP126" s="911">
        <v>0.1</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482</v>
      </c>
      <c r="CQ126" s="834"/>
      <c r="CR126" s="834"/>
      <c r="CS126" s="834"/>
      <c r="CT126" s="834"/>
      <c r="CU126" s="834"/>
      <c r="CV126" s="834"/>
      <c r="CW126" s="834"/>
      <c r="CX126" s="834"/>
      <c r="CY126" s="834"/>
      <c r="CZ126" s="834"/>
      <c r="DA126" s="834"/>
      <c r="DB126" s="834"/>
      <c r="DC126" s="834"/>
      <c r="DD126" s="834"/>
      <c r="DE126" s="834"/>
      <c r="DF126" s="835"/>
      <c r="DG126" s="900" t="s">
        <v>129</v>
      </c>
      <c r="DH126" s="901"/>
      <c r="DI126" s="901"/>
      <c r="DJ126" s="901"/>
      <c r="DK126" s="901"/>
      <c r="DL126" s="901" t="s">
        <v>129</v>
      </c>
      <c r="DM126" s="901"/>
      <c r="DN126" s="901"/>
      <c r="DO126" s="901"/>
      <c r="DP126" s="901"/>
      <c r="DQ126" s="901" t="s">
        <v>417</v>
      </c>
      <c r="DR126" s="901"/>
      <c r="DS126" s="901"/>
      <c r="DT126" s="901"/>
      <c r="DU126" s="901"/>
      <c r="DV126" s="878" t="s">
        <v>129</v>
      </c>
      <c r="DW126" s="878"/>
      <c r="DX126" s="878"/>
      <c r="DY126" s="878"/>
      <c r="DZ126" s="879"/>
    </row>
    <row r="127" spans="1:130" s="248" customFormat="1" ht="26.25" customHeight="1" x14ac:dyDescent="0.2">
      <c r="A127" s="906"/>
      <c r="B127" s="907"/>
      <c r="C127" s="925" t="s">
        <v>483</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417</v>
      </c>
      <c r="AB127" s="864"/>
      <c r="AC127" s="864"/>
      <c r="AD127" s="864"/>
      <c r="AE127" s="865"/>
      <c r="AF127" s="866" t="s">
        <v>129</v>
      </c>
      <c r="AG127" s="864"/>
      <c r="AH127" s="864"/>
      <c r="AI127" s="864"/>
      <c r="AJ127" s="865"/>
      <c r="AK127" s="866" t="s">
        <v>129</v>
      </c>
      <c r="AL127" s="864"/>
      <c r="AM127" s="864"/>
      <c r="AN127" s="864"/>
      <c r="AO127" s="865"/>
      <c r="AP127" s="911" t="s">
        <v>129</v>
      </c>
      <c r="AQ127" s="912"/>
      <c r="AR127" s="912"/>
      <c r="AS127" s="912"/>
      <c r="AT127" s="913"/>
      <c r="AU127" s="284"/>
      <c r="AV127" s="284"/>
      <c r="AW127" s="284"/>
      <c r="AX127" s="928" t="s">
        <v>484</v>
      </c>
      <c r="AY127" s="896"/>
      <c r="AZ127" s="896"/>
      <c r="BA127" s="896"/>
      <c r="BB127" s="896"/>
      <c r="BC127" s="896"/>
      <c r="BD127" s="896"/>
      <c r="BE127" s="897"/>
      <c r="BF127" s="895" t="s">
        <v>485</v>
      </c>
      <c r="BG127" s="896"/>
      <c r="BH127" s="896"/>
      <c r="BI127" s="896"/>
      <c r="BJ127" s="896"/>
      <c r="BK127" s="896"/>
      <c r="BL127" s="897"/>
      <c r="BM127" s="895" t="s">
        <v>486</v>
      </c>
      <c r="BN127" s="896"/>
      <c r="BO127" s="896"/>
      <c r="BP127" s="896"/>
      <c r="BQ127" s="896"/>
      <c r="BR127" s="896"/>
      <c r="BS127" s="897"/>
      <c r="BT127" s="895" t="s">
        <v>487</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488</v>
      </c>
      <c r="CQ127" s="834"/>
      <c r="CR127" s="834"/>
      <c r="CS127" s="834"/>
      <c r="CT127" s="834"/>
      <c r="CU127" s="834"/>
      <c r="CV127" s="834"/>
      <c r="CW127" s="834"/>
      <c r="CX127" s="834"/>
      <c r="CY127" s="834"/>
      <c r="CZ127" s="834"/>
      <c r="DA127" s="834"/>
      <c r="DB127" s="834"/>
      <c r="DC127" s="834"/>
      <c r="DD127" s="834"/>
      <c r="DE127" s="834"/>
      <c r="DF127" s="835"/>
      <c r="DG127" s="900" t="s">
        <v>129</v>
      </c>
      <c r="DH127" s="901"/>
      <c r="DI127" s="901"/>
      <c r="DJ127" s="901"/>
      <c r="DK127" s="901"/>
      <c r="DL127" s="901" t="s">
        <v>129</v>
      </c>
      <c r="DM127" s="901"/>
      <c r="DN127" s="901"/>
      <c r="DO127" s="901"/>
      <c r="DP127" s="901"/>
      <c r="DQ127" s="901" t="s">
        <v>417</v>
      </c>
      <c r="DR127" s="901"/>
      <c r="DS127" s="901"/>
      <c r="DT127" s="901"/>
      <c r="DU127" s="901"/>
      <c r="DV127" s="878" t="s">
        <v>129</v>
      </c>
      <c r="DW127" s="878"/>
      <c r="DX127" s="878"/>
      <c r="DY127" s="878"/>
      <c r="DZ127" s="879"/>
    </row>
    <row r="128" spans="1:130" s="248" customFormat="1" ht="26.25" customHeight="1" thickBot="1" x14ac:dyDescent="0.25">
      <c r="A128" s="880" t="s">
        <v>489</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490</v>
      </c>
      <c r="X128" s="882"/>
      <c r="Y128" s="882"/>
      <c r="Z128" s="883"/>
      <c r="AA128" s="884" t="s">
        <v>417</v>
      </c>
      <c r="AB128" s="885"/>
      <c r="AC128" s="885"/>
      <c r="AD128" s="885"/>
      <c r="AE128" s="886"/>
      <c r="AF128" s="887" t="s">
        <v>129</v>
      </c>
      <c r="AG128" s="885"/>
      <c r="AH128" s="885"/>
      <c r="AI128" s="885"/>
      <c r="AJ128" s="886"/>
      <c r="AK128" s="887" t="s">
        <v>417</v>
      </c>
      <c r="AL128" s="885"/>
      <c r="AM128" s="885"/>
      <c r="AN128" s="885"/>
      <c r="AO128" s="886"/>
      <c r="AP128" s="888"/>
      <c r="AQ128" s="889"/>
      <c r="AR128" s="889"/>
      <c r="AS128" s="889"/>
      <c r="AT128" s="890"/>
      <c r="AU128" s="284"/>
      <c r="AV128" s="284"/>
      <c r="AW128" s="284"/>
      <c r="AX128" s="891" t="s">
        <v>491</v>
      </c>
      <c r="AY128" s="892"/>
      <c r="AZ128" s="892"/>
      <c r="BA128" s="892"/>
      <c r="BB128" s="892"/>
      <c r="BC128" s="892"/>
      <c r="BD128" s="892"/>
      <c r="BE128" s="893"/>
      <c r="BF128" s="870" t="s">
        <v>129</v>
      </c>
      <c r="BG128" s="871"/>
      <c r="BH128" s="871"/>
      <c r="BI128" s="871"/>
      <c r="BJ128" s="871"/>
      <c r="BK128" s="871"/>
      <c r="BL128" s="894"/>
      <c r="BM128" s="870">
        <v>13.84</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492</v>
      </c>
      <c r="CQ128" s="812"/>
      <c r="CR128" s="812"/>
      <c r="CS128" s="812"/>
      <c r="CT128" s="812"/>
      <c r="CU128" s="812"/>
      <c r="CV128" s="812"/>
      <c r="CW128" s="812"/>
      <c r="CX128" s="812"/>
      <c r="CY128" s="812"/>
      <c r="CZ128" s="812"/>
      <c r="DA128" s="812"/>
      <c r="DB128" s="812"/>
      <c r="DC128" s="812"/>
      <c r="DD128" s="812"/>
      <c r="DE128" s="812"/>
      <c r="DF128" s="813"/>
      <c r="DG128" s="874" t="s">
        <v>129</v>
      </c>
      <c r="DH128" s="875"/>
      <c r="DI128" s="875"/>
      <c r="DJ128" s="875"/>
      <c r="DK128" s="875"/>
      <c r="DL128" s="875" t="s">
        <v>129</v>
      </c>
      <c r="DM128" s="875"/>
      <c r="DN128" s="875"/>
      <c r="DO128" s="875"/>
      <c r="DP128" s="875"/>
      <c r="DQ128" s="875" t="s">
        <v>129</v>
      </c>
      <c r="DR128" s="875"/>
      <c r="DS128" s="875"/>
      <c r="DT128" s="875"/>
      <c r="DU128" s="875"/>
      <c r="DV128" s="876" t="s">
        <v>129</v>
      </c>
      <c r="DW128" s="876"/>
      <c r="DX128" s="876"/>
      <c r="DY128" s="876"/>
      <c r="DZ128" s="877"/>
    </row>
    <row r="129" spans="1:131" s="248" customFormat="1" ht="26.25" customHeight="1" x14ac:dyDescent="0.2">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493</v>
      </c>
      <c r="X129" s="861"/>
      <c r="Y129" s="861"/>
      <c r="Z129" s="862"/>
      <c r="AA129" s="863">
        <v>7677190</v>
      </c>
      <c r="AB129" s="864"/>
      <c r="AC129" s="864"/>
      <c r="AD129" s="864"/>
      <c r="AE129" s="865"/>
      <c r="AF129" s="866">
        <v>7445088</v>
      </c>
      <c r="AG129" s="864"/>
      <c r="AH129" s="864"/>
      <c r="AI129" s="864"/>
      <c r="AJ129" s="865"/>
      <c r="AK129" s="866">
        <v>7663352</v>
      </c>
      <c r="AL129" s="864"/>
      <c r="AM129" s="864"/>
      <c r="AN129" s="864"/>
      <c r="AO129" s="865"/>
      <c r="AP129" s="867"/>
      <c r="AQ129" s="868"/>
      <c r="AR129" s="868"/>
      <c r="AS129" s="868"/>
      <c r="AT129" s="869"/>
      <c r="AU129" s="286"/>
      <c r="AV129" s="286"/>
      <c r="AW129" s="286"/>
      <c r="AX129" s="833" t="s">
        <v>494</v>
      </c>
      <c r="AY129" s="834"/>
      <c r="AZ129" s="834"/>
      <c r="BA129" s="834"/>
      <c r="BB129" s="834"/>
      <c r="BC129" s="834"/>
      <c r="BD129" s="834"/>
      <c r="BE129" s="835"/>
      <c r="BF129" s="853" t="s">
        <v>129</v>
      </c>
      <c r="BG129" s="854"/>
      <c r="BH129" s="854"/>
      <c r="BI129" s="854"/>
      <c r="BJ129" s="854"/>
      <c r="BK129" s="854"/>
      <c r="BL129" s="855"/>
      <c r="BM129" s="853">
        <v>18.84</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58" t="s">
        <v>495</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496</v>
      </c>
      <c r="X130" s="861"/>
      <c r="Y130" s="861"/>
      <c r="Z130" s="862"/>
      <c r="AA130" s="863">
        <v>1490461</v>
      </c>
      <c r="AB130" s="864"/>
      <c r="AC130" s="864"/>
      <c r="AD130" s="864"/>
      <c r="AE130" s="865"/>
      <c r="AF130" s="866">
        <v>1393848</v>
      </c>
      <c r="AG130" s="864"/>
      <c r="AH130" s="864"/>
      <c r="AI130" s="864"/>
      <c r="AJ130" s="865"/>
      <c r="AK130" s="866">
        <v>1339111</v>
      </c>
      <c r="AL130" s="864"/>
      <c r="AM130" s="864"/>
      <c r="AN130" s="864"/>
      <c r="AO130" s="865"/>
      <c r="AP130" s="867"/>
      <c r="AQ130" s="868"/>
      <c r="AR130" s="868"/>
      <c r="AS130" s="868"/>
      <c r="AT130" s="869"/>
      <c r="AU130" s="286"/>
      <c r="AV130" s="286"/>
      <c r="AW130" s="286"/>
      <c r="AX130" s="833" t="s">
        <v>497</v>
      </c>
      <c r="AY130" s="834"/>
      <c r="AZ130" s="834"/>
      <c r="BA130" s="834"/>
      <c r="BB130" s="834"/>
      <c r="BC130" s="834"/>
      <c r="BD130" s="834"/>
      <c r="BE130" s="835"/>
      <c r="BF130" s="836">
        <v>9.4</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498</v>
      </c>
      <c r="X131" s="844"/>
      <c r="Y131" s="844"/>
      <c r="Z131" s="845"/>
      <c r="AA131" s="846">
        <v>6186729</v>
      </c>
      <c r="AB131" s="847"/>
      <c r="AC131" s="847"/>
      <c r="AD131" s="847"/>
      <c r="AE131" s="848"/>
      <c r="AF131" s="849">
        <v>6051240</v>
      </c>
      <c r="AG131" s="847"/>
      <c r="AH131" s="847"/>
      <c r="AI131" s="847"/>
      <c r="AJ131" s="848"/>
      <c r="AK131" s="849">
        <v>6324241</v>
      </c>
      <c r="AL131" s="847"/>
      <c r="AM131" s="847"/>
      <c r="AN131" s="847"/>
      <c r="AO131" s="848"/>
      <c r="AP131" s="850"/>
      <c r="AQ131" s="851"/>
      <c r="AR131" s="851"/>
      <c r="AS131" s="851"/>
      <c r="AT131" s="852"/>
      <c r="AU131" s="286"/>
      <c r="AV131" s="286"/>
      <c r="AW131" s="286"/>
      <c r="AX131" s="811" t="s">
        <v>499</v>
      </c>
      <c r="AY131" s="812"/>
      <c r="AZ131" s="812"/>
      <c r="BA131" s="812"/>
      <c r="BB131" s="812"/>
      <c r="BC131" s="812"/>
      <c r="BD131" s="812"/>
      <c r="BE131" s="813"/>
      <c r="BF131" s="814">
        <v>25.9</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820" t="s">
        <v>500</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501</v>
      </c>
      <c r="W132" s="824"/>
      <c r="X132" s="824"/>
      <c r="Y132" s="824"/>
      <c r="Z132" s="825"/>
      <c r="AA132" s="826">
        <v>10.392018139999999</v>
      </c>
      <c r="AB132" s="827"/>
      <c r="AC132" s="827"/>
      <c r="AD132" s="827"/>
      <c r="AE132" s="828"/>
      <c r="AF132" s="829">
        <v>9.2794534669999997</v>
      </c>
      <c r="AG132" s="827"/>
      <c r="AH132" s="827"/>
      <c r="AI132" s="827"/>
      <c r="AJ132" s="828"/>
      <c r="AK132" s="829">
        <v>8.6249085070000007</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502</v>
      </c>
      <c r="W133" s="803"/>
      <c r="X133" s="803"/>
      <c r="Y133" s="803"/>
      <c r="Z133" s="804"/>
      <c r="AA133" s="805">
        <v>8.6999999999999993</v>
      </c>
      <c r="AB133" s="806"/>
      <c r="AC133" s="806"/>
      <c r="AD133" s="806"/>
      <c r="AE133" s="807"/>
      <c r="AF133" s="805">
        <v>9.1</v>
      </c>
      <c r="AG133" s="806"/>
      <c r="AH133" s="806"/>
      <c r="AI133" s="806"/>
      <c r="AJ133" s="807"/>
      <c r="AK133" s="805">
        <v>9.4</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TCELFANtDkg63TGAOY8dOmIspCJJBRN5iSe2bszl3zKmt+oVLaoGvm+rsa4fkKfWupMDEtZ7p3KkvZyRU91JFA==" saltValue="S3xOWMxNQLCqRvHdPqDJD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503</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iVANyLKkineZuFeQTB7soChozOAfxJR6Dhyo17P2NJrot3HV5to3387PEHlR96CZZMdcGOcAPDJfOXfUsSkgzA==" saltValue="OIkSdCGRXp0+iJIbkpiMv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RZ+w5F4BofDiWMlOZKwVlzyZsCxVrmf8K1ukdmLgql6Yiqh6RlL6xATe3ALkN1rQ/l5poWdKe+0kE3ewFrgruw==" saltValue="7kev71hrdLTNVC+rOk2Yd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504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505</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506</v>
      </c>
      <c r="AP7" s="305"/>
      <c r="AQ7" s="306" t="s">
        <v>507</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508</v>
      </c>
      <c r="AQ8" s="312" t="s">
        <v>509</v>
      </c>
      <c r="AR8" s="313" t="s">
        <v>510</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511</v>
      </c>
      <c r="AL9" s="1228"/>
      <c r="AM9" s="1228"/>
      <c r="AN9" s="1229"/>
      <c r="AO9" s="314">
        <v>1993437</v>
      </c>
      <c r="AP9" s="314">
        <v>95198</v>
      </c>
      <c r="AQ9" s="315">
        <v>71124</v>
      </c>
      <c r="AR9" s="316">
        <v>33.799999999999997</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512</v>
      </c>
      <c r="AL10" s="1228"/>
      <c r="AM10" s="1228"/>
      <c r="AN10" s="1229"/>
      <c r="AO10" s="317">
        <v>357900</v>
      </c>
      <c r="AP10" s="317">
        <v>17092</v>
      </c>
      <c r="AQ10" s="318">
        <v>8282</v>
      </c>
      <c r="AR10" s="319">
        <v>106.4</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513</v>
      </c>
      <c r="AL11" s="1228"/>
      <c r="AM11" s="1228"/>
      <c r="AN11" s="1229"/>
      <c r="AO11" s="317" t="s">
        <v>514</v>
      </c>
      <c r="AP11" s="317" t="s">
        <v>514</v>
      </c>
      <c r="AQ11" s="318">
        <v>547</v>
      </c>
      <c r="AR11" s="319" t="s">
        <v>514</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515</v>
      </c>
      <c r="AL12" s="1228"/>
      <c r="AM12" s="1228"/>
      <c r="AN12" s="1229"/>
      <c r="AO12" s="317" t="s">
        <v>514</v>
      </c>
      <c r="AP12" s="317" t="s">
        <v>514</v>
      </c>
      <c r="AQ12" s="318">
        <v>5</v>
      </c>
      <c r="AR12" s="319" t="s">
        <v>514</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516</v>
      </c>
      <c r="AL13" s="1228"/>
      <c r="AM13" s="1228"/>
      <c r="AN13" s="1229"/>
      <c r="AO13" s="317">
        <v>4291</v>
      </c>
      <c r="AP13" s="317">
        <v>205</v>
      </c>
      <c r="AQ13" s="318">
        <v>2930</v>
      </c>
      <c r="AR13" s="319">
        <v>-93</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517</v>
      </c>
      <c r="AL14" s="1228"/>
      <c r="AM14" s="1228"/>
      <c r="AN14" s="1229"/>
      <c r="AO14" s="317">
        <v>41985</v>
      </c>
      <c r="AP14" s="317">
        <v>2005</v>
      </c>
      <c r="AQ14" s="318">
        <v>1382</v>
      </c>
      <c r="AR14" s="319">
        <v>45.1</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518</v>
      </c>
      <c r="AL15" s="1231"/>
      <c r="AM15" s="1231"/>
      <c r="AN15" s="1232"/>
      <c r="AO15" s="317">
        <v>-169595</v>
      </c>
      <c r="AP15" s="317">
        <v>-8099</v>
      </c>
      <c r="AQ15" s="318">
        <v>-4924</v>
      </c>
      <c r="AR15" s="319">
        <v>64.5</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187</v>
      </c>
      <c r="AL16" s="1231"/>
      <c r="AM16" s="1231"/>
      <c r="AN16" s="1232"/>
      <c r="AO16" s="317">
        <v>2228018</v>
      </c>
      <c r="AP16" s="317">
        <v>106400</v>
      </c>
      <c r="AQ16" s="318">
        <v>79347</v>
      </c>
      <c r="AR16" s="319">
        <v>34.1</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519</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520</v>
      </c>
      <c r="AP20" s="326" t="s">
        <v>521</v>
      </c>
      <c r="AQ20" s="327" t="s">
        <v>522</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523</v>
      </c>
      <c r="AL21" s="1234"/>
      <c r="AM21" s="1234"/>
      <c r="AN21" s="1235"/>
      <c r="AO21" s="330">
        <v>10.74</v>
      </c>
      <c r="AP21" s="331">
        <v>7.49</v>
      </c>
      <c r="AQ21" s="332">
        <v>3.25</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524</v>
      </c>
      <c r="AL22" s="1234"/>
      <c r="AM22" s="1234"/>
      <c r="AN22" s="1235"/>
      <c r="AO22" s="335">
        <v>92.7</v>
      </c>
      <c r="AP22" s="336">
        <v>97.5</v>
      </c>
      <c r="AQ22" s="337">
        <v>-4.8</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525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526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527</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506</v>
      </c>
      <c r="AP30" s="305"/>
      <c r="AQ30" s="306" t="s">
        <v>507</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508</v>
      </c>
      <c r="AQ31" s="312" t="s">
        <v>509</v>
      </c>
      <c r="AR31" s="313" t="s">
        <v>510</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528</v>
      </c>
      <c r="AL32" s="1217"/>
      <c r="AM32" s="1217"/>
      <c r="AN32" s="1218"/>
      <c r="AO32" s="345">
        <v>1145248</v>
      </c>
      <c r="AP32" s="345">
        <v>54692</v>
      </c>
      <c r="AQ32" s="346">
        <v>30764</v>
      </c>
      <c r="AR32" s="347">
        <v>77.8</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529</v>
      </c>
      <c r="AL33" s="1217"/>
      <c r="AM33" s="1217"/>
      <c r="AN33" s="1218"/>
      <c r="AO33" s="345" t="s">
        <v>514</v>
      </c>
      <c r="AP33" s="345" t="s">
        <v>514</v>
      </c>
      <c r="AQ33" s="346" t="s">
        <v>514</v>
      </c>
      <c r="AR33" s="347" t="s">
        <v>514</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530</v>
      </c>
      <c r="AL34" s="1217"/>
      <c r="AM34" s="1217"/>
      <c r="AN34" s="1218"/>
      <c r="AO34" s="345" t="s">
        <v>514</v>
      </c>
      <c r="AP34" s="345" t="s">
        <v>514</v>
      </c>
      <c r="AQ34" s="346" t="s">
        <v>514</v>
      </c>
      <c r="AR34" s="347" t="s">
        <v>514</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531</v>
      </c>
      <c r="AL35" s="1217"/>
      <c r="AM35" s="1217"/>
      <c r="AN35" s="1218"/>
      <c r="AO35" s="345">
        <v>639915</v>
      </c>
      <c r="AP35" s="345">
        <v>30559</v>
      </c>
      <c r="AQ35" s="346">
        <v>12161</v>
      </c>
      <c r="AR35" s="347">
        <v>151.30000000000001</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532</v>
      </c>
      <c r="AL36" s="1217"/>
      <c r="AM36" s="1217"/>
      <c r="AN36" s="1218"/>
      <c r="AO36" s="345">
        <v>91886</v>
      </c>
      <c r="AP36" s="345">
        <v>4388</v>
      </c>
      <c r="AQ36" s="346">
        <v>1793</v>
      </c>
      <c r="AR36" s="347">
        <v>144.69999999999999</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533</v>
      </c>
      <c r="AL37" s="1217"/>
      <c r="AM37" s="1217"/>
      <c r="AN37" s="1218"/>
      <c r="AO37" s="345">
        <v>7522</v>
      </c>
      <c r="AP37" s="345">
        <v>359</v>
      </c>
      <c r="AQ37" s="346">
        <v>575</v>
      </c>
      <c r="AR37" s="347">
        <v>-37.6</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534</v>
      </c>
      <c r="AL38" s="1214"/>
      <c r="AM38" s="1214"/>
      <c r="AN38" s="1215"/>
      <c r="AO38" s="348" t="s">
        <v>514</v>
      </c>
      <c r="AP38" s="348" t="s">
        <v>514</v>
      </c>
      <c r="AQ38" s="349">
        <v>1</v>
      </c>
      <c r="AR38" s="337" t="s">
        <v>514</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535</v>
      </c>
      <c r="AL39" s="1214"/>
      <c r="AM39" s="1214"/>
      <c r="AN39" s="1215"/>
      <c r="AO39" s="345" t="s">
        <v>514</v>
      </c>
      <c r="AP39" s="345" t="s">
        <v>514</v>
      </c>
      <c r="AQ39" s="346">
        <v>-2883</v>
      </c>
      <c r="AR39" s="347" t="s">
        <v>514</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536</v>
      </c>
      <c r="AL40" s="1217"/>
      <c r="AM40" s="1217"/>
      <c r="AN40" s="1218"/>
      <c r="AO40" s="345">
        <v>-1339111</v>
      </c>
      <c r="AP40" s="345">
        <v>-63950</v>
      </c>
      <c r="AQ40" s="346">
        <v>-29973</v>
      </c>
      <c r="AR40" s="347">
        <v>113.4</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297</v>
      </c>
      <c r="AL41" s="1220"/>
      <c r="AM41" s="1220"/>
      <c r="AN41" s="1221"/>
      <c r="AO41" s="345">
        <v>545460</v>
      </c>
      <c r="AP41" s="345">
        <v>26049</v>
      </c>
      <c r="AQ41" s="346">
        <v>12437</v>
      </c>
      <c r="AR41" s="347">
        <v>109.4</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537</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538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539</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506</v>
      </c>
      <c r="AN49" s="1224" t="s">
        <v>540</v>
      </c>
      <c r="AO49" s="1225"/>
      <c r="AP49" s="1225"/>
      <c r="AQ49" s="1225"/>
      <c r="AR49" s="1226"/>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541</v>
      </c>
      <c r="AO50" s="362" t="s">
        <v>542</v>
      </c>
      <c r="AP50" s="363" t="s">
        <v>543</v>
      </c>
      <c r="AQ50" s="364" t="s">
        <v>544</v>
      </c>
      <c r="AR50" s="365" t="s">
        <v>545</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546</v>
      </c>
      <c r="AL51" s="358"/>
      <c r="AM51" s="366">
        <v>2026076</v>
      </c>
      <c r="AN51" s="367">
        <v>90490</v>
      </c>
      <c r="AO51" s="368">
        <v>-13.2</v>
      </c>
      <c r="AP51" s="369">
        <v>57122</v>
      </c>
      <c r="AQ51" s="370">
        <v>0.4</v>
      </c>
      <c r="AR51" s="371">
        <v>-13.6</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547</v>
      </c>
      <c r="AM52" s="374">
        <v>1577891</v>
      </c>
      <c r="AN52" s="375">
        <v>70473</v>
      </c>
      <c r="AO52" s="376">
        <v>-6.1</v>
      </c>
      <c r="AP52" s="377">
        <v>36191</v>
      </c>
      <c r="AQ52" s="378">
        <v>11.2</v>
      </c>
      <c r="AR52" s="379">
        <v>-17.3</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548</v>
      </c>
      <c r="AL53" s="358"/>
      <c r="AM53" s="366">
        <v>1966266</v>
      </c>
      <c r="AN53" s="367">
        <v>89303</v>
      </c>
      <c r="AO53" s="368">
        <v>-1.3</v>
      </c>
      <c r="AP53" s="369">
        <v>53655</v>
      </c>
      <c r="AQ53" s="370">
        <v>-6.1</v>
      </c>
      <c r="AR53" s="371">
        <v>4.8</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547</v>
      </c>
      <c r="AM54" s="374">
        <v>1374743</v>
      </c>
      <c r="AN54" s="375">
        <v>62437</v>
      </c>
      <c r="AO54" s="376">
        <v>-11.4</v>
      </c>
      <c r="AP54" s="377">
        <v>32719</v>
      </c>
      <c r="AQ54" s="378">
        <v>-9.6</v>
      </c>
      <c r="AR54" s="379">
        <v>-1.8</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549</v>
      </c>
      <c r="AL55" s="358"/>
      <c r="AM55" s="366">
        <v>2647558</v>
      </c>
      <c r="AN55" s="367">
        <v>122227</v>
      </c>
      <c r="AO55" s="368">
        <v>36.9</v>
      </c>
      <c r="AP55" s="369">
        <v>53869</v>
      </c>
      <c r="AQ55" s="370">
        <v>0.4</v>
      </c>
      <c r="AR55" s="371">
        <v>36.5</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547</v>
      </c>
      <c r="AM56" s="374">
        <v>1661899</v>
      </c>
      <c r="AN56" s="375">
        <v>76723</v>
      </c>
      <c r="AO56" s="376">
        <v>22.9</v>
      </c>
      <c r="AP56" s="377">
        <v>35046</v>
      </c>
      <c r="AQ56" s="378">
        <v>7.1</v>
      </c>
      <c r="AR56" s="379">
        <v>15.8</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550</v>
      </c>
      <c r="AL57" s="358"/>
      <c r="AM57" s="366">
        <v>2424042</v>
      </c>
      <c r="AN57" s="367">
        <v>113687</v>
      </c>
      <c r="AO57" s="368">
        <v>-7</v>
      </c>
      <c r="AP57" s="369">
        <v>59119</v>
      </c>
      <c r="AQ57" s="370">
        <v>9.6999999999999993</v>
      </c>
      <c r="AR57" s="371">
        <v>-16.7</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547</v>
      </c>
      <c r="AM58" s="374">
        <v>960500</v>
      </c>
      <c r="AN58" s="375">
        <v>45047</v>
      </c>
      <c r="AO58" s="376">
        <v>-41.3</v>
      </c>
      <c r="AP58" s="377">
        <v>29900</v>
      </c>
      <c r="AQ58" s="378">
        <v>-14.7</v>
      </c>
      <c r="AR58" s="379">
        <v>-26.6</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551</v>
      </c>
      <c r="AL59" s="358"/>
      <c r="AM59" s="366">
        <v>3943242</v>
      </c>
      <c r="AN59" s="367">
        <v>188311</v>
      </c>
      <c r="AO59" s="368">
        <v>65.599999999999994</v>
      </c>
      <c r="AP59" s="369">
        <v>53895</v>
      </c>
      <c r="AQ59" s="370">
        <v>-8.8000000000000007</v>
      </c>
      <c r="AR59" s="371">
        <v>74.400000000000006</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547</v>
      </c>
      <c r="AM60" s="374">
        <v>2780898</v>
      </c>
      <c r="AN60" s="375">
        <v>132803</v>
      </c>
      <c r="AO60" s="376">
        <v>194.8</v>
      </c>
      <c r="AP60" s="377">
        <v>31224</v>
      </c>
      <c r="AQ60" s="378">
        <v>4.4000000000000004</v>
      </c>
      <c r="AR60" s="379">
        <v>190.4</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552</v>
      </c>
      <c r="AL61" s="380"/>
      <c r="AM61" s="381">
        <v>2601437</v>
      </c>
      <c r="AN61" s="382">
        <v>120804</v>
      </c>
      <c r="AO61" s="383">
        <v>16.2</v>
      </c>
      <c r="AP61" s="384">
        <v>55532</v>
      </c>
      <c r="AQ61" s="385">
        <v>-0.9</v>
      </c>
      <c r="AR61" s="371">
        <v>17.100000000000001</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547</v>
      </c>
      <c r="AM62" s="374">
        <v>1671186</v>
      </c>
      <c r="AN62" s="375">
        <v>77497</v>
      </c>
      <c r="AO62" s="376">
        <v>31.8</v>
      </c>
      <c r="AP62" s="377">
        <v>33016</v>
      </c>
      <c r="AQ62" s="378">
        <v>-0.3</v>
      </c>
      <c r="AR62" s="379">
        <v>32.1</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E4qSe7NY6yU4Rea0N/jPQ6/Qi6bFvBGKlE/iLT2T/E5nes9EZaVxMsn1hx20em9WrN373N8de4BbmP9JZyI8vQ==" saltValue="shMe7ZNyOIJMKfCieE+me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554</v>
      </c>
    </row>
    <row r="121" spans="125:125" ht="13.5" hidden="1" customHeight="1" x14ac:dyDescent="0.2">
      <c r="DU121" s="292"/>
    </row>
  </sheetData>
  <sheetProtection algorithmName="SHA-512" hashValue="YOzv/EtIEu8bzkRF1vQIqVaoLncrQFO5fR0QRerZ/6q7kEC4yjwwjscSZjVOjzmncwu4FBYT1G/GzyY/Jw3ZCQ==" saltValue="7HWbGuscdNnksx51lI/vL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555</v>
      </c>
    </row>
  </sheetData>
  <sheetProtection algorithmName="SHA-512" hashValue="uCCG0WkYyC/cR7xJKvjbGCWQpMkZwda+QQDchw9K6MeyESKSByxg7vYA/1brigkLhqdcmpjRBtocMUz/GmyI/Q==" saltValue="GWMwb8cZxLe2Oulr/Rb4T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2">
      <c r="B47" s="10"/>
      <c r="C47" s="1238" t="s">
        <v>3</v>
      </c>
      <c r="D47" s="1238"/>
      <c r="E47" s="1239"/>
      <c r="F47" s="11">
        <v>40.28</v>
      </c>
      <c r="G47" s="12">
        <v>37.42</v>
      </c>
      <c r="H47" s="12">
        <v>41.81</v>
      </c>
      <c r="I47" s="12">
        <v>41.06</v>
      </c>
      <c r="J47" s="13">
        <v>35.729999999999997</v>
      </c>
    </row>
    <row r="48" spans="2:10" ht="57.75" customHeight="1" x14ac:dyDescent="0.2">
      <c r="B48" s="14"/>
      <c r="C48" s="1240" t="s">
        <v>4</v>
      </c>
      <c r="D48" s="1240"/>
      <c r="E48" s="1241"/>
      <c r="F48" s="15">
        <v>9.17</v>
      </c>
      <c r="G48" s="16">
        <v>11.75</v>
      </c>
      <c r="H48" s="16">
        <v>8.59</v>
      </c>
      <c r="I48" s="16">
        <v>8.07</v>
      </c>
      <c r="J48" s="17">
        <v>7.96</v>
      </c>
    </row>
    <row r="49" spans="2:10" ht="57.75" customHeight="1" thickBot="1" x14ac:dyDescent="0.25">
      <c r="B49" s="18"/>
      <c r="C49" s="1242" t="s">
        <v>5</v>
      </c>
      <c r="D49" s="1242"/>
      <c r="E49" s="1243"/>
      <c r="F49" s="19">
        <v>1.67</v>
      </c>
      <c r="G49" s="20" t="s">
        <v>561</v>
      </c>
      <c r="H49" s="20" t="s">
        <v>562</v>
      </c>
      <c r="I49" s="20" t="s">
        <v>563</v>
      </c>
      <c r="J49" s="21" t="s">
        <v>564</v>
      </c>
    </row>
    <row r="50" spans="2:10" ht="13.5" customHeight="1" x14ac:dyDescent="0.2"/>
  </sheetData>
  <sheetProtection algorithmName="SHA-512" hashValue="4PgoX3u5QBT6lWCbZ30nMH+bJrDqL1FcS1WX2UpClAy0F9zrhPNfteBa35U7N+wdre47vF5VxBpeW4Iy5WCb9g==" saltValue="dir7hvZOTWImem+lfAepY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2022-03-17T09:25:02Z</cp:lastPrinted>
  <dcterms:created xsi:type="dcterms:W3CDTF">2022-02-02T04:55:44Z</dcterms:created>
  <dcterms:modified xsi:type="dcterms:W3CDTF">2023-01-17T04:45:58Z</dcterms:modified>
  <cp:category/>
</cp:coreProperties>
</file>