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15001\bumon\210200_企画財政課\02_決算\02_諸務\諸務\財政状況資料集\H27財政状況資料集\04_ホームページ公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C34" i="9"/>
  <c r="C35" i="9" s="1"/>
  <c r="C36" i="9" s="1"/>
  <c r="C37"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AM35" i="9" s="1"/>
  <c r="BE34" i="9" l="1"/>
  <c r="BE35" i="9" l="1"/>
  <c r="BE36" i="9" l="1"/>
  <c r="BW34" i="9"/>
  <c r="BW35" i="9" s="1"/>
  <c r="BW36" i="9" s="1"/>
  <c r="BW37" i="9" s="1"/>
  <c r="BW38" i="9" s="1"/>
  <c r="BW39" i="9" s="1"/>
  <c r="BW40" i="9" s="1"/>
  <c r="BW41" i="9" s="1"/>
  <c r="BW42" i="9" s="1"/>
  <c r="CO34" i="9" s="1"/>
</calcChain>
</file>

<file path=xl/sharedStrings.xml><?xml version="1.0" encoding="utf-8"?>
<sst xmlns="http://schemas.openxmlformats.org/spreadsheetml/2006/main" count="1007" uniqueCount="552">
  <si>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</si>
  <si>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</si>
  <si>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</si>
  <si>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</si>
  <si>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</si>
  <si>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</si>
  <si>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</si>
  <si>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</si>
  <si>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</si>
  <si>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</si>
  <si>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</si>
  <si>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</si>
  <si>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</si>
  <si>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</si>
  <si>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</si>
  <si>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</si>
  <si>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</si>
  <si>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</si>
  <si>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</si>
  <si>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</si>
  <si>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</si>
  <si>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</si>
  <si>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</si>
  <si>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</si>
  <si>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</si>
  <si>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</si>
  <si>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</si>
  <si>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</si>
  <si>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</si>
  <si>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</si>
  <si>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</si>
  <si>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</si>
  <si>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</si>
  <si>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</si>
  <si>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</si>
  <si>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</si>
  <si>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</si>
  <si>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</si>
  <si>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</si>
  <si>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</si>
  <si>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</si>
  <si>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</si>
  <si>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</si>
  <si>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</si>
  <si>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</si>
  <si>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</si>
  <si>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</si>
  <si>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</si>
  <si>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</si>
  <si>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</si>
  <si>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</si>
  <si>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</si>
  <si>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</si>
  <si>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</si>
  <si>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</si>
  <si>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</si>
  <si>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</si>
  <si>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</si>
  <si>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</si>
  <si>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</si>
  <si>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</si>
  <si>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</si>
  <si>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</si>
  <si>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</si>
  <si>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</si>
  <si>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</si>
  <si>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</si>
  <si>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</si>
  <si>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</si>
  <si>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</si>
  <si>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</si>
  <si>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</si>
  <si>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</si>
  <si>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</si>
  <si>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</si>
  <si>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</si>
  <si>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</si>
  <si>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</si>
  <si>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</si>
  <si>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</si>
  <si>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</si>
  <si>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</si>
  <si>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</si>
  <si>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</si>
  <si>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</si>
  <si>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</si>
  <si>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</si>
  <si>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</si>
  <si>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</si>
  <si>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</si>
  <si>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</si>
  <si>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</si>
  <si>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</si>
  <si>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</si>
  <si>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</si>
  <si>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</si>
  <si>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</si>
  <si>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</si>
  <si>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</si>
  <si>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</si>
  <si>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</si>
  <si>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</si>
  <si>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</si>
  <si>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</si>
  <si>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</si>
  <si>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</si>
  <si>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</si>
  <si>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</si>
  <si>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</si>
  <si>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</si>
  <si>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</si>
  <si>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</si>
  <si>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</si>
  <si>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</si>
  <si>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</si>
  <si>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</si>
  <si>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</si>
  <si>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</si>
  <si>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</si>
  <si>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</si>
  <si>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</si>
  <si>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</si>
  <si>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</si>
  <si>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</si>
  <si>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</si>
  <si>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</si>
  <si>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</si>
  <si>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</si>
  <si>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</si>
  <si>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</si>
  <si>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</si>
  <si>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</si>
  <si>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</si>
  <si>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</si>
  <si>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</si>
  <si>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</si>
  <si>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</si>
  <si>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</si>
  <si>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</si>
  <si>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</si>
  <si>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</si>
  <si>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</si>
  <si>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</si>
  <si>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</si>
  <si>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</si>
  <si>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</si>
  <si>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</si>
  <si>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</si>
  <si>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</si>
  <si>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</si>
  <si>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</si>
  <si>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</si>
  <si>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</si>
  <si>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</si>
  <si>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</si>
  <si>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</si>
  <si>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</si>
  <si>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</si>
  <si>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</si>
  <si>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</si>
  <si>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</si>
  <si>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</si>
  <si>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</si>
  <si>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</si>
  <si>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</si>
  <si>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</si>
  <si>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</si>
  <si>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</si>
  <si>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</si>
  <si>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</si>
  <si>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</si>
  <si>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</si>
  <si>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</si>
  <si>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</si>
  <si>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</si>
  <si>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</si>
  <si>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</si>
  <si>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</si>
  <si>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</si>
  <si>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</si>
  <si>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</si>
  <si>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</si>
  <si>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</si>
  <si>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</si>
  <si>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</si>
  <si>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</si>
  <si>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</si>
  <si>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</si>
  <si>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</si>
  <si>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</si>
  <si>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</si>
  <si>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</si>
  <si>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</si>
  <si>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</si>
  <si>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福井県越前町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</si>
  <si>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</si>
  <si>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</si>
  <si>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</si>
  <si>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</si>
  <si>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</si>
  <si>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</si>
  <si>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</si>
  <si>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</si>
  <si>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</si>
  <si>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</si>
  <si>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</si>
  <si>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</si>
  <si>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</si>
  <si>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</si>
  <si>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</si>
  <si>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</si>
  <si>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</si>
  <si>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</si>
  <si>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</si>
  <si>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</si>
  <si>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</si>
  <si>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</si>
  <si>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</si>
  <si>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</si>
  <si>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</si>
  <si>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</si>
  <si>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</si>
  <si>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</si>
  <si>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</si>
  <si>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</si>
  <si>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</si>
  <si>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</si>
  <si>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</si>
  <si>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</si>
  <si>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</si>
  <si>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</si>
  <si>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</si>
  <si>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</si>
  <si>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</si>
  <si>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</si>
  <si>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</si>
  <si>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</si>
  <si>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</si>
  <si>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</si>
  <si>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</si>
  <si>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</si>
  <si>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</si>
  <si>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</si>
  <si>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</si>
  <si>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</si>
  <si>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</si>
  <si>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</si>
  <si>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</si>
  <si>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</si>
  <si>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</si>
  <si>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</si>
  <si>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</si>
  <si>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</si>
  <si>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</si>
  <si>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</si>
  <si>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</si>
  <si>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</si>
  <si>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</si>
  <si>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</si>
  <si>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</si>
  <si>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</si>
  <si>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</si>
  <si>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</si>
  <si>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</si>
  <si>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</si>
  <si>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</si>
  <si>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</si>
  <si>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</si>
  <si>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</si>
  <si>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</si>
  <si>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</si>
  <si>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</si>
  <si>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</si>
  <si>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</si>
  <si>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</si>
  <si>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</si>
  <si>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</si>
  <si>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</si>
  <si>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</si>
  <si>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</si>
  <si>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</si>
  <si>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</si>
  <si>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</si>
  <si>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</si>
  <si>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</si>
  <si>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</si>
  <si>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</si>
  <si>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</si>
  <si>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</si>
  <si>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</si>
  <si>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</si>
  <si>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</si>
  <si>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</si>
  <si>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</si>
  <si>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</si>
  <si>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</si>
  <si>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</si>
  <si>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</si>
  <si>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</si>
  <si>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</si>
  <si>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</si>
  <si>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</si>
  <si>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</si>
  <si>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</si>
  <si>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</si>
  <si>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</si>
  <si>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</si>
  <si>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</si>
  <si>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</si>
  <si>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</si>
  <si>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</si>
  <si>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</si>
  <si>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</si>
  <si>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</si>
  <si>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</si>
  <si>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</si>
  <si>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</si>
  <si>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</si>
  <si>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</si>
  <si>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</si>
  <si>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</si>
  <si>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</si>
  <si>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</si>
  <si>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</si>
  <si>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</si>
  <si>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</si>
  <si>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</si>
  <si>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</si>
  <si>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</si>
  <si>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</si>
  <si>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</si>
  <si>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</si>
  <si>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</si>
  <si>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</si>
  <si>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</si>
  <si>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</si>
  <si>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</si>
  <si>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</si>
  <si>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</si>
  <si>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</si>
  <si>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</si>
  <si>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</si>
  <si>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福井県越前町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</si>
  <si>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</si>
  <si>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</si>
  <si>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</si>
  <si>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</si>
  <si>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</si>
  <si>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</si>
  <si>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</si>
  <si>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</si>
  <si>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</si>
  <si>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</si>
  <si>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</si>
  <si>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</si>
  <si>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</si>
  <si>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</si>
  <si>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</si>
  <si>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</si>
  <si>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</si>
  <si>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</si>
  <si>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</si>
  <si>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</si>
  <si>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越前町温泉事業特別会計</t>
    <phoneticPr fontId="5"/>
  </si>
  <si>
    <t>越前町農林漁業体験実習館事業特別会計</t>
    <phoneticPr fontId="5"/>
  </si>
  <si>
    <t>越前町土地区画整理事業特別会計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</si>
  <si>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</si>
  <si>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</si>
  <si>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</si>
  <si>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</si>
  <si>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</si>
  <si>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</si>
  <si>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</si>
  <si>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</si>
  <si>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</si>
  <si>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</si>
  <si>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</si>
  <si>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</si>
  <si>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</si>
  <si>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越前町国民健康保険事業特別会計</t>
    <phoneticPr fontId="5"/>
  </si>
  <si>
    <t>越前町介護保険事業特別会計</t>
    <phoneticPr fontId="5"/>
  </si>
  <si>
    <t>越前町後期高齢者医療事業特別会計</t>
    <phoneticPr fontId="5"/>
  </si>
  <si>
    <t>越前町上水道事業会計</t>
    <phoneticPr fontId="5"/>
  </si>
  <si>
    <t>法適用企業</t>
    <phoneticPr fontId="5"/>
  </si>
  <si>
    <t>越前町国民健康保険病院事業会計</t>
    <phoneticPr fontId="5"/>
  </si>
  <si>
    <t>越前町簡易水道事業特別会計</t>
    <phoneticPr fontId="5"/>
  </si>
  <si>
    <t>法非適用企業</t>
    <phoneticPr fontId="5"/>
  </si>
  <si>
    <t>越前町公共下水道事業特別会計</t>
    <phoneticPr fontId="5"/>
  </si>
  <si>
    <t>越前町集落排水事業特別会計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</si>
  <si>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</si>
  <si>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</si>
  <si>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</si>
  <si>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</si>
  <si>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</si>
  <si>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</si>
  <si>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</si>
  <si>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</si>
  <si>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</si>
  <si>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</si>
  <si>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</si>
  <si>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</si>
  <si>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</si>
  <si>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</si>
  <si>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</si>
  <si>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</si>
  <si>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</si>
  <si>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</si>
  <si>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</si>
  <si>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</si>
  <si>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</si>
  <si>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</si>
  <si>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</si>
  <si>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</si>
  <si>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</si>
  <si>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</si>
  <si>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</si>
  <si>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</si>
  <si>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</si>
  <si>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</si>
  <si>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</si>
  <si>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</si>
  <si>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</si>
  <si>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</si>
  <si>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</si>
  <si>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</si>
  <si>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</si>
  <si>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</si>
  <si>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</si>
  <si>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</si>
  <si>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</si>
  <si>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</si>
  <si>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</si>
  <si>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</si>
  <si>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</si>
  <si>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</si>
  <si>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</si>
  <si>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</si>
  <si>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</si>
  <si>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</si>
  <si>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</si>
  <si>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</si>
  <si>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</si>
  <si>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</si>
  <si>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越前町集落排水事業特別会計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</si>
  <si>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</si>
  <si>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</si>
  <si>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</si>
  <si>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</si>
  <si>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</si>
  <si>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</si>
  <si>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</si>
  <si>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</si>
  <si>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</si>
  <si>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</si>
  <si>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</si>
  <si>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</si>
  <si>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</si>
  <si>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</si>
  <si>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</si>
  <si>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</si>
  <si>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</si>
  <si>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</si>
  <si>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</si>
  <si>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</si>
  <si>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</si>
  <si>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</si>
  <si>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</si>
  <si>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</si>
  <si>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</si>
  <si>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</si>
  <si>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</si>
  <si>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</si>
  <si>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</si>
  <si>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</si>
  <si>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</si>
  <si>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</si>
  <si>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</si>
  <si>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</si>
  <si>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</si>
  <si>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</si>
  <si>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</si>
  <si>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</si>
  <si>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</si>
  <si>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</si>
  <si>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</si>
  <si>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</si>
  <si>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</si>
  <si>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</si>
  <si>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</si>
  <si>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</si>
  <si>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</si>
  <si>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</si>
  <si>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</si>
  <si>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</si>
  <si>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</si>
  <si>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</si>
  <si>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</si>
  <si>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</si>
  <si>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</si>
  <si>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</si>
  <si>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</si>
  <si>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</si>
  <si>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</si>
  <si>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</si>
  <si>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</si>
  <si>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</si>
  <si>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</si>
  <si>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</si>
  <si>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</si>
  <si>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</si>
  <si>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</si>
  <si>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</si>
  <si>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</si>
  <si>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</si>
  <si>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</si>
  <si>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</si>
  <si>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</si>
  <si>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</si>
  <si>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</si>
  <si>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</si>
  <si>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</si>
  <si>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</si>
  <si>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</si>
  <si>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</si>
  <si>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</si>
  <si>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</si>
  <si>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越前町国民健康保険病院事業会計</t>
  </si>
  <si>
    <t>越前町上水道事業会計</t>
  </si>
  <si>
    <t>越前町介護保険事業特別会計</t>
  </si>
  <si>
    <t>越前町国民健康保険事業特別会計</t>
  </si>
  <si>
    <t>越前町公共下水道事業特別会計</t>
  </si>
  <si>
    <t>越前町集落排水事業特別会計</t>
  </si>
  <si>
    <t>越前町簡易水道事業特別会計</t>
  </si>
  <si>
    <t>その他会計（赤字）</t>
  </si>
  <si>
    <t>その他会計（黒字）</t>
  </si>
  <si>
    <t>-</t>
    <phoneticPr fontId="2"/>
  </si>
  <si>
    <t>-</t>
    <phoneticPr fontId="2"/>
  </si>
  <si>
    <t>-</t>
    <phoneticPr fontId="2"/>
  </si>
  <si>
    <t>-</t>
    <phoneticPr fontId="2"/>
  </si>
  <si>
    <t>福井県市町総合事務組合（普通会計分）</t>
    <rPh sb="0" eb="3">
      <t>フクイケン</t>
    </rPh>
    <rPh sb="3" eb="4">
      <t>シ</t>
    </rPh>
    <rPh sb="4" eb="5">
      <t>マチ</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</si>
  <si>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4">
      <t>シ</t>
    </rPh>
    <rPh sb="4" eb="5">
      <t>マチ</t>
    </rPh>
    <rPh sb="5" eb="7">
      <t>ソウゴウ</t>
    </rPh>
    <rPh sb="7" eb="9">
      <t>ジム</t>
    </rPh>
    <rPh sb="9" eb="11">
      <t>クミアイ</t>
    </rPh>
    <rPh sb="12" eb="14">
      <t>ジギョウ</t>
    </rPh>
    <rPh sb="14" eb="16">
      <t>カイケイ</t>
    </rPh>
    <rPh sb="16" eb="17">
      <t>ブン</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</si>
  <si>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</si>
  <si>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</si>
  <si>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福井県自治会館組合</t>
    <rPh sb="0" eb="3">
      <t>フクイケン</t>
    </rPh>
    <rPh sb="3" eb="5">
      <t>ジチ</t>
    </rPh>
    <rPh sb="5" eb="7">
      <t>カイカン</t>
    </rPh>
    <rPh sb="7" eb="9">
      <t>クミアイ</t>
    </rPh>
    <phoneticPr fontId="2"/>
  </si>
  <si>
    <t>鯖江・丹生消防組合</t>
    <rPh sb="0" eb="2">
      <t>サバエ</t>
    </rPh>
    <rPh sb="3" eb="5">
      <t>ニュウ</t>
    </rPh>
    <rPh sb="5" eb="7">
      <t>ショウボウ</t>
    </rPh>
    <rPh sb="7" eb="9">
      <t>クミアイ</t>
    </rPh>
    <phoneticPr fontId="2"/>
  </si>
  <si>
    <t>鯖江広域衛生施設組合</t>
    <rPh sb="0" eb="2">
      <t>サバエ</t>
    </rPh>
    <rPh sb="2" eb="4">
      <t>コウイキ</t>
    </rPh>
    <rPh sb="4" eb="6">
      <t>エイセイ</t>
    </rPh>
    <rPh sb="6" eb="8">
      <t>シセツ</t>
    </rPh>
    <rPh sb="8" eb="10">
      <t>クミアイ</t>
    </rPh>
    <phoneticPr fontId="2"/>
  </si>
  <si>
    <t>公立丹南病院組合</t>
    <rPh sb="0" eb="2">
      <t>コウリツ</t>
    </rPh>
    <rPh sb="2" eb="4">
      <t>タンナン</t>
    </rPh>
    <rPh sb="4" eb="6">
      <t>ビョウイン</t>
    </rPh>
    <rPh sb="6" eb="8">
      <t>クミアイ</t>
    </rPh>
    <phoneticPr fontId="2"/>
  </si>
  <si>
    <t>福井県丹南広域組合</t>
    <rPh sb="0" eb="3">
      <t>フクイケン</t>
    </rPh>
    <rPh sb="3" eb="5">
      <t>タンナン</t>
    </rPh>
    <rPh sb="5" eb="7">
      <t>コウイキ</t>
    </rPh>
    <rPh sb="7" eb="9">
      <t>クミアイ</t>
    </rPh>
    <phoneticPr fontId="2"/>
  </si>
  <si>
    <t>越前町公共施設管理公社</t>
    <rPh sb="0" eb="3">
      <t>エチゼンチョウ</t>
    </rPh>
    <rPh sb="3" eb="5">
      <t>コウキョウ</t>
    </rPh>
    <rPh sb="5" eb="7">
      <t>シセツ</t>
    </rPh>
    <rPh sb="7" eb="9">
      <t>カンリ</t>
    </rPh>
    <rPh sb="9" eb="11">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</si>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</sst>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extLst>
            <c:ext xmlns:c16="http://schemas.microsoft.com/office/drawing/2014/chart" uri="{C3380CC4-5D6E-409C-BE32-E72D297353CC}">
              <c16:uniqueId val="{00000000-5408-427D-A83B-A8DC4109FA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81854</c:v>
                </c:pt>
                <c:pt idx="1">
                  <c:v>77323</c:v>
                </c:pt>
                <c:pt idx="2">
                  <c:v>72323</c:v>
                </c:pt>
                <c:pt idx="3">
                  <c:v>85463</c:v>
                </c:pt>
                <c:pt idx="4">
                  <c:v>104245</c:v>
                </c:pt>
              </c:numCache>
            </c:numRef>
          </c:val>
          <c:smooth val="0"/>
          <c:extLst>
            <c:ext xmlns:c16="http://schemas.microsoft.com/office/drawing/2014/chart" uri="{C3380CC4-5D6E-409C-BE32-E72D297353CC}">
              <c16:uniqueId val="{00000001-5408-427D-A83B-A8DC4109FACF}"/>
            </c:ext>
          </c:extLst>
        </c:ser>
        <c:dLbls>
          <c:showLegendKey val="0"/>
          <c:showVal val="0"/>
          <c:showCatName val="0"/>
          <c:showSerName val="0"/>
          <c:showPercent val="0"/>
          <c:showBubbleSize val="0"/>
        </c:dLbls>
        <c:marker val="1"/>
        <c:smooth val="0"/>
        <c:axId val="102390016"/>
        <c:axId val="102420864"/>
      </c:lineChart>
      <c:catAx>
        <c:axId val="102390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20864"/>
        <c:crosses val="autoZero"/>
        <c:auto val="1"/>
        <c:lblAlgn val="ctr"/>
        <c:lblOffset val="100"/>
        <c:tickLblSkip val="1"/>
        <c:tickMarkSkip val="1"/>
        <c:noMultiLvlLbl val="0"/>
      </c:catAx>
      <c:valAx>
        <c:axId val="1024208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90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9.5500000000000007</c:v>
                </c:pt>
                <c:pt idx="1">
                  <c:v>9.42</c:v>
                </c:pt>
                <c:pt idx="2">
                  <c:v>8.1199999999999992</c:v>
                </c:pt>
                <c:pt idx="3">
                  <c:v>9.5500000000000007</c:v>
                </c:pt>
                <c:pt idx="4">
                  <c:v>9.61</c:v>
                </c:pt>
              </c:numCache>
            </c:numRef>
          </c:val>
          <c:extLst>
            <c:ext xmlns:c16="http://schemas.microsoft.com/office/drawing/2014/chart" uri="{C3380CC4-5D6E-409C-BE32-E72D297353CC}">
              <c16:uniqueId val="{00000000-D7B1-4D0D-B17B-D9986D41D2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13.97</c:v>
                </c:pt>
                <c:pt idx="1">
                  <c:v>19.010000000000002</c:v>
                </c:pt>
                <c:pt idx="2">
                  <c:v>23.76</c:v>
                </c:pt>
                <c:pt idx="3">
                  <c:v>29.85</c:v>
                </c:pt>
                <c:pt idx="4">
                  <c:v>36.380000000000003</c:v>
                </c:pt>
              </c:numCache>
            </c:numRef>
          </c:val>
          <c:extLst>
            <c:ext xmlns:c16="http://schemas.microsoft.com/office/drawing/2014/chart" uri="{C3380CC4-5D6E-409C-BE32-E72D297353CC}">
              <c16:uniqueId val="{00000001-D7B1-4D0D-B17B-D9986D41D2A6}"/>
            </c:ext>
          </c:extLst>
        </c:ser>
        <c:dLbls>
          <c:showLegendKey val="0"/>
          <c:showVal val="0"/>
          <c:showCatName val="0"/>
          <c:showSerName val="0"/>
          <c:showPercent val="0"/>
          <c:showBubbleSize val="0"/>
        </c:dLbls>
        <c:gapWidth val="250"/>
        <c:overlap val="100"/>
        <c:axId val="104281600"/>
        <c:axId val="104283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5.17</c:v>
                </c:pt>
                <c:pt idx="1">
                  <c:v>4.58</c:v>
                </c:pt>
                <c:pt idx="2">
                  <c:v>3.43</c:v>
                </c:pt>
                <c:pt idx="3">
                  <c:v>7.41</c:v>
                </c:pt>
                <c:pt idx="4">
                  <c:v>9.77</c:v>
                </c:pt>
              </c:numCache>
            </c:numRef>
          </c:val>
          <c:smooth val="0"/>
          <c:extLst>
            <c:ext xmlns:c16="http://schemas.microsoft.com/office/drawing/2014/chart" uri="{C3380CC4-5D6E-409C-BE32-E72D297353CC}">
              <c16:uniqueId val="{00000002-D7B1-4D0D-B17B-D9986D41D2A6}"/>
            </c:ext>
          </c:extLst>
        </c:ser>
        <c:dLbls>
          <c:showLegendKey val="0"/>
          <c:showVal val="0"/>
          <c:showCatName val="0"/>
          <c:showSerName val="0"/>
          <c:showPercent val="0"/>
          <c:showBubbleSize val="0"/>
        </c:dLbls>
        <c:marker val="1"/>
        <c:smooth val="0"/>
        <c:axId val="104281600"/>
        <c:axId val="104283520"/>
      </c:lineChart>
      <c:catAx>
        <c:axId val="10428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283520"/>
        <c:crosses val="autoZero"/>
        <c:auto val="1"/>
        <c:lblAlgn val="ctr"/>
        <c:lblOffset val="100"/>
        <c:tickLblSkip val="1"/>
        <c:tickMarkSkip val="1"/>
        <c:noMultiLvlLbl val="0"/>
      </c:catAx>
      <c:valAx>
        <c:axId val="10428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8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0.03</c:v>
                </c:pt>
                <c:pt idx="4">
                  <c:v>#N/A</c:v>
                </c:pt>
                <c:pt idx="5">
                  <c:v>0.04</c:v>
                </c:pt>
                <c:pt idx="6">
                  <c:v>#N/A</c:v>
                </c:pt>
                <c:pt idx="7">
                  <c:v>0.01</c:v>
                </c:pt>
                <c:pt idx="8">
                  <c:v>#N/A</c:v>
                </c:pt>
                <c:pt idx="9">
                  <c:v>0.04</c:v>
                </c:pt>
              </c:numCache>
            </c:numRef>
          </c:val>
          <c:extLst>
            <c:ext xmlns:c16="http://schemas.microsoft.com/office/drawing/2014/chart" uri="{C3380CC4-5D6E-409C-BE32-E72D297353CC}">
              <c16:uniqueId val="{00000000-748F-4109-A18C-713459F1B1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8F-4109-A18C-713459F1B180}"/>
            </c:ext>
          </c:extLst>
        </c:ser>
        <c:ser>
          <c:idx val="2"/>
          <c:order val="2"/>
          <c:tx>
            <c:strRef>
              <c:f>データシート!$A$29</c:f>
              <c:strCache>
                <c:ptCount val="1"/>
                <c:pt idx="0">
                  <c:v>越前町簡易水道事業特別会計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0.06</c:v>
                </c:pt>
                <c:pt idx="4">
                  <c:v>#N/A</c:v>
                </c:pt>
                <c:pt idx="5">
                  <c:v>0.04</c:v>
                </c:pt>
                <c:pt idx="6">
                  <c:v>#N/A</c:v>
                </c:pt>
                <c:pt idx="7">
                  <c:v>0.01</c:v>
                </c:pt>
                <c:pt idx="8">
                  <c:v>#N/A</c:v>
                </c:pt>
                <c:pt idx="9">
                  <c:v>0.05</c:v>
                </c:pt>
              </c:numCache>
            </c:numRef>
          </c:val>
          <c:extLst>
            <c:ext xmlns:c16="http://schemas.microsoft.com/office/drawing/2014/chart" uri="{C3380CC4-5D6E-409C-BE32-E72D297353CC}">
              <c16:uniqueId val="{00000002-748F-4109-A18C-713459F1B180}"/>
            </c:ext>
          </c:extLst>
        </c:ser>
        <c:ser>
          <c:idx val="3"/>
          <c:order val="3"/>
          <c:tx>
            <c:strRef>
              <c:f>データシート!$A$30</c:f>
              <c:strCache>
                <c:ptCount val="1"/>
                <c:pt idx="0">
                  <c:v>越前町集落排水事業特別会計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0.03</c:v>
                </c:pt>
                <c:pt idx="4">
                  <c:v>#N/A</c:v>
                </c:pt>
                <c:pt idx="5">
                  <c:v>0.02</c:v>
                </c:pt>
                <c:pt idx="6">
                  <c:v>#N/A</c:v>
                </c:pt>
                <c:pt idx="7">
                  <c:v>0.04</c:v>
                </c:pt>
                <c:pt idx="8">
                  <c:v>#N/A</c:v>
                </c:pt>
                <c:pt idx="9">
                  <c:v>0.06</c:v>
                </c:pt>
              </c:numCache>
            </c:numRef>
          </c:val>
          <c:extLst>
            <c:ext xmlns:c16="http://schemas.microsoft.com/office/drawing/2014/chart" uri="{C3380CC4-5D6E-409C-BE32-E72D297353CC}">
              <c16:uniqueId val="{00000003-748F-4109-A18C-713459F1B180}"/>
            </c:ext>
          </c:extLst>
        </c:ser>
        <c:ser>
          <c:idx val="4"/>
          <c:order val="4"/>
          <c:tx>
            <c:strRef>
              <c:f>データシート!$A$31</c:f>
              <c:strCache>
                <c:ptCount val="1"/>
                <c:pt idx="0">
                  <c:v>越前町公共下水道事業特別会計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7.0000000000000007E-2</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4-748F-4109-A18C-713459F1B180}"/>
            </c:ext>
          </c:extLst>
        </c:ser>
        <c:ser>
          <c:idx val="5"/>
          <c:order val="5"/>
          <c:tx>
            <c:strRef>
              <c:f>データシート!$A$32</c:f>
              <c:strCache>
                <c:ptCount val="1"/>
                <c:pt idx="0">
                  <c:v>越前町国民健康保険事業特別会計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1.44</c:v>
                </c:pt>
                <c:pt idx="2">
                  <c:v>#N/A</c:v>
                </c:pt>
                <c:pt idx="3">
                  <c:v>1.1299999999999999</c:v>
                </c:pt>
                <c:pt idx="4">
                  <c:v>#N/A</c:v>
                </c:pt>
                <c:pt idx="5">
                  <c:v>1.42</c:v>
                </c:pt>
                <c:pt idx="6">
                  <c:v>#N/A</c:v>
                </c:pt>
                <c:pt idx="7">
                  <c:v>1.39</c:v>
                </c:pt>
                <c:pt idx="8">
                  <c:v>#N/A</c:v>
                </c:pt>
                <c:pt idx="9">
                  <c:v>0.15</c:v>
                </c:pt>
              </c:numCache>
            </c:numRef>
          </c:val>
          <c:extLst>
            <c:ext xmlns:c16="http://schemas.microsoft.com/office/drawing/2014/chart" uri="{C3380CC4-5D6E-409C-BE32-E72D297353CC}">
              <c16:uniqueId val="{00000005-748F-4109-A18C-713459F1B180}"/>
            </c:ext>
          </c:extLst>
        </c:ser>
        <c:ser>
          <c:idx val="6"/>
          <c:order val="6"/>
          <c:tx>
            <c:strRef>
              <c:f>データシート!$A$33</c:f>
              <c:strCache>
                <c:ptCount val="1"/>
                <c:pt idx="0">
                  <c:v>越前町介護保険事業特別会計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0.36</c:v>
                </c:pt>
                <c:pt idx="2">
                  <c:v>#N/A</c:v>
                </c:pt>
                <c:pt idx="3">
                  <c:v>0.18</c:v>
                </c:pt>
                <c:pt idx="4">
                  <c:v>#N/A</c:v>
                </c:pt>
                <c:pt idx="5">
                  <c:v>0.28999999999999998</c:v>
                </c:pt>
                <c:pt idx="6">
                  <c:v>#N/A</c:v>
                </c:pt>
                <c:pt idx="7">
                  <c:v>0.71</c:v>
                </c:pt>
                <c:pt idx="8">
                  <c:v>#N/A</c:v>
                </c:pt>
                <c:pt idx="9">
                  <c:v>0.35</c:v>
                </c:pt>
              </c:numCache>
            </c:numRef>
          </c:val>
          <c:extLst>
            <c:ext xmlns:c16="http://schemas.microsoft.com/office/drawing/2014/chart" uri="{C3380CC4-5D6E-409C-BE32-E72D297353CC}">
              <c16:uniqueId val="{00000006-748F-4109-A18C-713459F1B180}"/>
            </c:ext>
          </c:extLst>
        </c:ser>
        <c:ser>
          <c:idx val="7"/>
          <c:order val="7"/>
          <c:tx>
            <c:strRef>
              <c:f>データシート!$A$34</c:f>
              <c:strCache>
                <c:ptCount val="1"/>
                <c:pt idx="0">
                  <c:v>越前町上水道事業会計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3.04</c:v>
                </c:pt>
                <c:pt idx="2">
                  <c:v>#N/A</c:v>
                </c:pt>
                <c:pt idx="3">
                  <c:v>3.04</c:v>
                </c:pt>
                <c:pt idx="4">
                  <c:v>#N/A</c:v>
                </c:pt>
                <c:pt idx="5">
                  <c:v>2.9</c:v>
                </c:pt>
                <c:pt idx="6">
                  <c:v>#N/A</c:v>
                </c:pt>
                <c:pt idx="7">
                  <c:v>2.37</c:v>
                </c:pt>
                <c:pt idx="8">
                  <c:v>#N/A</c:v>
                </c:pt>
                <c:pt idx="9">
                  <c:v>1.68</c:v>
                </c:pt>
              </c:numCache>
            </c:numRef>
          </c:val>
          <c:extLst>
            <c:ext xmlns:c16="http://schemas.microsoft.com/office/drawing/2014/chart" uri="{C3380CC4-5D6E-409C-BE32-E72D297353CC}">
              <c16:uniqueId val="{00000007-748F-4109-A18C-713459F1B180}"/>
            </c:ext>
          </c:extLst>
        </c:ser>
        <c:ser>
          <c:idx val="8"/>
          <c:order val="8"/>
          <c:tx>
            <c:strRef>
              <c:f>データシート!$A$35</c:f>
              <c:strCache>
                <c:ptCount val="1"/>
                <c:pt idx="0">
                  <c:v>越前町国民健康保険病院事業会計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3.33</c:v>
                </c:pt>
                <c:pt idx="2">
                  <c:v>#N/A</c:v>
                </c:pt>
                <c:pt idx="3">
                  <c:v>3.64</c:v>
                </c:pt>
                <c:pt idx="4">
                  <c:v>#N/A</c:v>
                </c:pt>
                <c:pt idx="5">
                  <c:v>3.01</c:v>
                </c:pt>
                <c:pt idx="6">
                  <c:v>#N/A</c:v>
                </c:pt>
                <c:pt idx="7">
                  <c:v>3.05</c:v>
                </c:pt>
                <c:pt idx="8">
                  <c:v>#N/A</c:v>
                </c:pt>
                <c:pt idx="9">
                  <c:v>2.71</c:v>
                </c:pt>
              </c:numCache>
            </c:numRef>
          </c:val>
          <c:extLst>
            <c:ext xmlns:c16="http://schemas.microsoft.com/office/drawing/2014/chart" uri="{C3380CC4-5D6E-409C-BE32-E72D297353CC}">
              <c16:uniqueId val="{00000008-748F-4109-A18C-713459F1B1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9.5</c:v>
                </c:pt>
                <c:pt idx="2">
                  <c:v>#N/A</c:v>
                </c:pt>
                <c:pt idx="3">
                  <c:v>9.39</c:v>
                </c:pt>
                <c:pt idx="4">
                  <c:v>#N/A</c:v>
                </c:pt>
                <c:pt idx="5">
                  <c:v>8.1</c:v>
                </c:pt>
                <c:pt idx="6">
                  <c:v>#N/A</c:v>
                </c:pt>
                <c:pt idx="7">
                  <c:v>9.5299999999999994</c:v>
                </c:pt>
                <c:pt idx="8">
                  <c:v>#N/A</c:v>
                </c:pt>
                <c:pt idx="9">
                  <c:v>9.59</c:v>
                </c:pt>
              </c:numCache>
            </c:numRef>
          </c:val>
          <c:extLst>
            <c:ext xmlns:c16="http://schemas.microsoft.com/office/drawing/2014/chart" uri="{C3380CC4-5D6E-409C-BE32-E72D297353CC}">
              <c16:uniqueId val="{00000009-748F-4109-A18C-713459F1B180}"/>
            </c:ext>
          </c:extLst>
        </c:ser>
        <c:dLbls>
          <c:showLegendKey val="0"/>
          <c:showVal val="0"/>
          <c:showCatName val="0"/>
          <c:showSerName val="0"/>
          <c:showPercent val="0"/>
          <c:showBubbleSize val="0"/>
        </c:dLbls>
        <c:gapWidth val="150"/>
        <c:overlap val="100"/>
        <c:axId val="92364160"/>
        <c:axId val="92378240"/>
      </c:barChart>
      <c:catAx>
        <c:axId val="9236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78240"/>
        <c:crosses val="autoZero"/>
        <c:auto val="1"/>
        <c:lblAlgn val="ctr"/>
        <c:lblOffset val="100"/>
        <c:tickLblSkip val="1"/>
        <c:tickMarkSkip val="1"/>
        <c:noMultiLvlLbl val="0"/>
      </c:catAx>
      <c:valAx>
        <c:axId val="9237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6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2047</c:v>
                </c:pt>
                <c:pt idx="5">
                  <c:v>2015</c:v>
                </c:pt>
                <c:pt idx="8">
                  <c:v>1928</c:v>
                </c:pt>
                <c:pt idx="11">
                  <c:v>2013</c:v>
                </c:pt>
                <c:pt idx="14">
                  <c:v>1942</c:v>
                </c:pt>
              </c:numCache>
            </c:numRef>
          </c:val>
          <c:extLst>
            <c:ext xmlns:c16="http://schemas.microsoft.com/office/drawing/2014/chart" uri="{C3380CC4-5D6E-409C-BE32-E72D297353CC}">
              <c16:uniqueId val="{00000000-2BC6-47A9-93E1-97D5193299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C6-47A9-93E1-97D5193299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c:v>
                </c:pt>
                <c:pt idx="3">
                  <c:v>33</c:v>
                </c:pt>
                <c:pt idx="6">
                  <c:v>32</c:v>
                </c:pt>
                <c:pt idx="9">
                  <c:v>31</c:v>
                </c:pt>
                <c:pt idx="12">
                  <c:v>29</c:v>
                </c:pt>
              </c:numCache>
            </c:numRef>
          </c:val>
          <c:extLst>
            <c:ext xmlns:c16="http://schemas.microsoft.com/office/drawing/2014/chart" uri="{C3380CC4-5D6E-409C-BE32-E72D297353CC}">
              <c16:uniqueId val="{00000002-2BC6-47A9-93E1-97D5193299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38</c:v>
                </c:pt>
                <c:pt idx="6">
                  <c:v>44</c:v>
                </c:pt>
                <c:pt idx="9">
                  <c:v>50</c:v>
                </c:pt>
                <c:pt idx="12">
                  <c:v>51</c:v>
                </c:pt>
              </c:numCache>
            </c:numRef>
          </c:val>
          <c:extLst>
            <c:ext xmlns:c16="http://schemas.microsoft.com/office/drawing/2014/chart" uri="{C3380CC4-5D6E-409C-BE32-E72D297353CC}">
              <c16:uniqueId val="{00000003-2BC6-47A9-93E1-97D5193299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874</c:v>
                </c:pt>
                <c:pt idx="3">
                  <c:v>875</c:v>
                </c:pt>
                <c:pt idx="6">
                  <c:v>846</c:v>
                </c:pt>
                <c:pt idx="9">
                  <c:v>784</c:v>
                </c:pt>
                <c:pt idx="12">
                  <c:v>754</c:v>
                </c:pt>
              </c:numCache>
            </c:numRef>
          </c:val>
          <c:extLst>
            <c:ext xmlns:c16="http://schemas.microsoft.com/office/drawing/2014/chart" uri="{C3380CC4-5D6E-409C-BE32-E72D297353CC}">
              <c16:uniqueId val="{00000004-2BC6-47A9-93E1-97D5193299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C6-47A9-93E1-97D5193299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C6-47A9-93E1-97D5193299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1921</c:v>
                </c:pt>
                <c:pt idx="3">
                  <c:v>1812</c:v>
                </c:pt>
                <c:pt idx="6">
                  <c:v>1843</c:v>
                </c:pt>
                <c:pt idx="9">
                  <c:v>1842</c:v>
                </c:pt>
                <c:pt idx="12">
                  <c:v>1735</c:v>
                </c:pt>
              </c:numCache>
            </c:numRef>
          </c:val>
          <c:extLst>
            <c:ext xmlns:c16="http://schemas.microsoft.com/office/drawing/2014/chart" uri="{C3380CC4-5D6E-409C-BE32-E72D297353CC}">
              <c16:uniqueId val="{00000007-2BC6-47A9-93E1-97D5193299CC}"/>
            </c:ext>
          </c:extLst>
        </c:ser>
        <c:dLbls>
          <c:showLegendKey val="0"/>
          <c:showVal val="0"/>
          <c:showCatName val="0"/>
          <c:showSerName val="0"/>
          <c:showPercent val="0"/>
          <c:showBubbleSize val="0"/>
        </c:dLbls>
        <c:gapWidth val="100"/>
        <c:overlap val="100"/>
        <c:axId val="108862080"/>
        <c:axId val="108880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810</c:v>
                </c:pt>
                <c:pt idx="2">
                  <c:v>#N/A</c:v>
                </c:pt>
                <c:pt idx="3">
                  <c:v>#N/A</c:v>
                </c:pt>
                <c:pt idx="4">
                  <c:v>743</c:v>
                </c:pt>
                <c:pt idx="5">
                  <c:v>#N/A</c:v>
                </c:pt>
                <c:pt idx="6">
                  <c:v>#N/A</c:v>
                </c:pt>
                <c:pt idx="7">
                  <c:v>837</c:v>
                </c:pt>
                <c:pt idx="8">
                  <c:v>#N/A</c:v>
                </c:pt>
                <c:pt idx="9">
                  <c:v>#N/A</c:v>
                </c:pt>
                <c:pt idx="10">
                  <c:v>694</c:v>
                </c:pt>
                <c:pt idx="11">
                  <c:v>#N/A</c:v>
                </c:pt>
                <c:pt idx="12">
                  <c:v>#N/A</c:v>
                </c:pt>
                <c:pt idx="13">
                  <c:v>627</c:v>
                </c:pt>
                <c:pt idx="14">
                  <c:v>#N/A</c:v>
                </c:pt>
              </c:numCache>
            </c:numRef>
          </c:val>
          <c:smooth val="0"/>
          <c:extLst>
            <c:ext xmlns:c16="http://schemas.microsoft.com/office/drawing/2014/chart" uri="{C3380CC4-5D6E-409C-BE32-E72D297353CC}">
              <c16:uniqueId val="{00000008-2BC6-47A9-93E1-97D5193299CC}"/>
            </c:ext>
          </c:extLst>
        </c:ser>
        <c:dLbls>
          <c:showLegendKey val="0"/>
          <c:showVal val="0"/>
          <c:showCatName val="0"/>
          <c:showSerName val="0"/>
          <c:showPercent val="0"/>
          <c:showBubbleSize val="0"/>
        </c:dLbls>
        <c:marker val="1"/>
        <c:smooth val="0"/>
        <c:axId val="108862080"/>
        <c:axId val="108880640"/>
      </c:lineChart>
      <c:catAx>
        <c:axId val="10886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80640"/>
        <c:crosses val="autoZero"/>
        <c:auto val="1"/>
        <c:lblAlgn val="ctr"/>
        <c:lblOffset val="100"/>
        <c:tickLblSkip val="1"/>
        <c:tickMarkSkip val="1"/>
        <c:noMultiLvlLbl val="0"/>
      </c:catAx>
      <c:valAx>
        <c:axId val="10888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6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16303</c:v>
                </c:pt>
                <c:pt idx="5">
                  <c:v>15981</c:v>
                </c:pt>
                <c:pt idx="8">
                  <c:v>15377</c:v>
                </c:pt>
                <c:pt idx="11">
                  <c:v>14589</c:v>
                </c:pt>
                <c:pt idx="14">
                  <c:v>14233</c:v>
                </c:pt>
              </c:numCache>
            </c:numRef>
          </c:val>
          <c:extLst>
            <c:ext xmlns:c16="http://schemas.microsoft.com/office/drawing/2014/chart" uri="{C3380CC4-5D6E-409C-BE32-E72D297353CC}">
              <c16:uniqueId val="{00000000-47D1-42F5-91B1-6745D437A3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294</c:v>
                </c:pt>
                <c:pt idx="5">
                  <c:v>309</c:v>
                </c:pt>
                <c:pt idx="8">
                  <c:v>257</c:v>
                </c:pt>
                <c:pt idx="11">
                  <c:v>210</c:v>
                </c:pt>
                <c:pt idx="14">
                  <c:v>124</c:v>
                </c:pt>
              </c:numCache>
            </c:numRef>
          </c:val>
          <c:extLst>
            <c:ext xmlns:c16="http://schemas.microsoft.com/office/drawing/2014/chart" uri="{C3380CC4-5D6E-409C-BE32-E72D297353CC}">
              <c16:uniqueId val="{00000001-47D1-42F5-91B1-6745D437A3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2506</c:v>
                </c:pt>
                <c:pt idx="5">
                  <c:v>2901</c:v>
                </c:pt>
                <c:pt idx="8">
                  <c:v>3118</c:v>
                </c:pt>
                <c:pt idx="11">
                  <c:v>3741</c:v>
                </c:pt>
                <c:pt idx="14">
                  <c:v>4383</c:v>
                </c:pt>
              </c:numCache>
            </c:numRef>
          </c:val>
          <c:extLst>
            <c:ext xmlns:c16="http://schemas.microsoft.com/office/drawing/2014/chart" uri="{C3380CC4-5D6E-409C-BE32-E72D297353CC}">
              <c16:uniqueId val="{00000002-47D1-42F5-91B1-6745D437A3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D1-42F5-91B1-6745D437A3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D1-42F5-91B1-6745D437A3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D1-42F5-91B1-6745D437A3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2492</c:v>
                </c:pt>
                <c:pt idx="3">
                  <c:v>2520</c:v>
                </c:pt>
                <c:pt idx="6">
                  <c:v>2373</c:v>
                </c:pt>
                <c:pt idx="9">
                  <c:v>2222</c:v>
                </c:pt>
                <c:pt idx="12">
                  <c:v>2129</c:v>
                </c:pt>
              </c:numCache>
            </c:numRef>
          </c:val>
          <c:extLst>
            <c:ext xmlns:c16="http://schemas.microsoft.com/office/drawing/2014/chart" uri="{C3380CC4-5D6E-409C-BE32-E72D297353CC}">
              <c16:uniqueId val="{00000006-47D1-42F5-91B1-6745D437A3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254</c:v>
                </c:pt>
                <c:pt idx="3">
                  <c:v>309</c:v>
                </c:pt>
                <c:pt idx="6">
                  <c:v>328</c:v>
                </c:pt>
                <c:pt idx="9">
                  <c:v>550</c:v>
                </c:pt>
                <c:pt idx="12">
                  <c:v>551</c:v>
                </c:pt>
              </c:numCache>
            </c:numRef>
          </c:val>
          <c:extLst>
            <c:ext xmlns:c16="http://schemas.microsoft.com/office/drawing/2014/chart" uri="{C3380CC4-5D6E-409C-BE32-E72D297353CC}">
              <c16:uniqueId val="{00000007-47D1-42F5-91B1-6745D437A3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8673</c:v>
                </c:pt>
                <c:pt idx="3">
                  <c:v>7566</c:v>
                </c:pt>
                <c:pt idx="6">
                  <c:v>6936</c:v>
                </c:pt>
                <c:pt idx="9">
                  <c:v>6468</c:v>
                </c:pt>
                <c:pt idx="12">
                  <c:v>5860</c:v>
                </c:pt>
              </c:numCache>
            </c:numRef>
          </c:val>
          <c:extLst>
            <c:ext xmlns:c16="http://schemas.microsoft.com/office/drawing/2014/chart" uri="{C3380CC4-5D6E-409C-BE32-E72D297353CC}">
              <c16:uniqueId val="{00000008-47D1-42F5-91B1-6745D437A3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225</c:v>
                </c:pt>
                <c:pt idx="3">
                  <c:v>192</c:v>
                </c:pt>
                <c:pt idx="6">
                  <c:v>160</c:v>
                </c:pt>
                <c:pt idx="9">
                  <c:v>211</c:v>
                </c:pt>
                <c:pt idx="12">
                  <c:v>179</c:v>
                </c:pt>
              </c:numCache>
            </c:numRef>
          </c:val>
          <c:extLst>
            <c:ext xmlns:c16="http://schemas.microsoft.com/office/drawing/2014/chart" uri="{C3380CC4-5D6E-409C-BE32-E72D297353CC}">
              <c16:uniqueId val="{00000009-47D1-42F5-91B1-6745D437A3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13071</c:v>
                </c:pt>
                <c:pt idx="3">
                  <c:v>12468</c:v>
                </c:pt>
                <c:pt idx="6">
                  <c:v>11306</c:v>
                </c:pt>
                <c:pt idx="9">
                  <c:v>10722</c:v>
                </c:pt>
                <c:pt idx="12">
                  <c:v>10377</c:v>
                </c:pt>
              </c:numCache>
            </c:numRef>
          </c:val>
          <c:extLst>
            <c:ext xmlns:c16="http://schemas.microsoft.com/office/drawing/2014/chart" uri="{C3380CC4-5D6E-409C-BE32-E72D297353CC}">
              <c16:uniqueId val="{0000000A-47D1-42F5-91B1-6745D437A31A}"/>
            </c:ext>
          </c:extLst>
        </c:ser>
        <c:dLbls>
          <c:showLegendKey val="0"/>
          <c:showVal val="0"/>
          <c:showCatName val="0"/>
          <c:showSerName val="0"/>
          <c:showPercent val="0"/>
          <c:showBubbleSize val="0"/>
        </c:dLbls>
        <c:gapWidth val="100"/>
        <c:overlap val="100"/>
        <c:axId val="108612608"/>
        <c:axId val="108627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5613</c:v>
                </c:pt>
                <c:pt idx="2">
                  <c:v>#N/A</c:v>
                </c:pt>
                <c:pt idx="3">
                  <c:v>#N/A</c:v>
                </c:pt>
                <c:pt idx="4">
                  <c:v>3864</c:v>
                </c:pt>
                <c:pt idx="5">
                  <c:v>#N/A</c:v>
                </c:pt>
                <c:pt idx="6">
                  <c:v>#N/A</c:v>
                </c:pt>
                <c:pt idx="7">
                  <c:v>2352</c:v>
                </c:pt>
                <c:pt idx="8">
                  <c:v>#N/A</c:v>
                </c:pt>
                <c:pt idx="9">
                  <c:v>#N/A</c:v>
                </c:pt>
                <c:pt idx="10">
                  <c:v>1634</c:v>
                </c:pt>
                <c:pt idx="11">
                  <c:v>#N/A</c:v>
                </c:pt>
                <c:pt idx="12">
                  <c:v>#N/A</c:v>
                </c:pt>
                <c:pt idx="13">
                  <c:v>355</c:v>
                </c:pt>
                <c:pt idx="14">
                  <c:v>#N/A</c:v>
                </c:pt>
              </c:numCache>
            </c:numRef>
          </c:val>
          <c:smooth val="0"/>
          <c:extLst>
            <c:ext xmlns:c16="http://schemas.microsoft.com/office/drawing/2014/chart" uri="{C3380CC4-5D6E-409C-BE32-E72D297353CC}">
              <c16:uniqueId val="{0000000B-47D1-42F5-91B1-6745D437A31A}"/>
            </c:ext>
          </c:extLst>
        </c:ser>
        <c:dLbls>
          <c:showLegendKey val="0"/>
          <c:showVal val="0"/>
          <c:showCatName val="0"/>
          <c:showSerName val="0"/>
          <c:showPercent val="0"/>
          <c:showBubbleSize val="0"/>
        </c:dLbls>
        <c:marker val="1"/>
        <c:smooth val="0"/>
        <c:axId val="108612608"/>
        <c:axId val="108627072"/>
      </c:lineChart>
      <c:catAx>
        <c:axId val="10861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627072"/>
        <c:crosses val="autoZero"/>
        <c:auto val="1"/>
        <c:lblAlgn val="ctr"/>
        <c:lblOffset val="100"/>
        <c:tickLblSkip val="1"/>
        <c:tickMarkSkip val="1"/>
        <c:noMultiLvlLbl val="0"/>
      </c:catAx>
      <c:valAx>
        <c:axId val="10862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1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年度決算での算定に用いる元利償還金の額は</a:t>
          </a:r>
          <a:r>
            <a:rPr kumimoji="1" lang="en-US" altLang="ja-JP" sz="1200">
              <a:latin typeface="ＭＳ ゴシック" pitchFamily="49" charset="-128"/>
              <a:ea typeface="ＭＳ ゴシック" pitchFamily="49" charset="-128"/>
            </a:rPr>
            <a:t>1,734,999</a:t>
          </a:r>
          <a:r>
            <a:rPr kumimoji="1" lang="ja-JP" altLang="en-US" sz="1200">
              <a:latin typeface="ＭＳ ゴシック" pitchFamily="49" charset="-128"/>
              <a:ea typeface="ＭＳ ゴシック" pitchFamily="49" charset="-128"/>
            </a:rPr>
            <a:t>千円で、前年度より微減となっている。</a:t>
          </a:r>
        </a:p>
        <a:p>
          <a:r>
            <a:rPr kumimoji="1" lang="ja-JP" altLang="en-US" sz="1200">
              <a:latin typeface="ＭＳ ゴシック" pitchFamily="49" charset="-128"/>
              <a:ea typeface="ＭＳ ゴシック" pitchFamily="49" charset="-128"/>
            </a:rPr>
            <a:t>　分子要素である公営企業債の元利償還金に対する繰入金について、前年度比とほぼ同水準で推移しているが、今後は各公営企業において維持管理経費に係る負担が想定されることから、事業経費のさらなる節減を図り、一般会計からは繰出基準に基づく適正な繰出のみを執行する必要がある。</a:t>
          </a:r>
        </a:p>
        <a:p>
          <a:r>
            <a:rPr kumimoji="1" lang="ja-JP" altLang="en-US" sz="1200">
              <a:latin typeface="ＭＳ ゴシック" pitchFamily="49" charset="-128"/>
              <a:ea typeface="ＭＳ ゴシック" pitchFamily="49" charset="-128"/>
            </a:rPr>
            <a:t>　また、標準財政規模の増減により比率が大きく左右されることがないよう、新発債の計画的な発行により、元利償還金の削減や交付税措置が見込める有利な起債の活用に努め、財政基盤の強化を図る。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将来負担額で大きい割合を占める地方債現在高は、平成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年度以降着実に減少しており、平成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年度決算では約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億円で、前年度と比べて約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億円の減少となった。これは、これまでに実施した繰上償還の効果や町債を財源とした新規事業の計画的な実施によるもので、将来負担の軽減を図った財政改革の効果が表れてきている。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また、公営企業債繰入見込額を見ても年々減少しており、公営企業会計における借換債による繰上償還の実施などの効果が表れてきている。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今後も引き続き、将来負担比率の分子となる地方債現在高や公営企業等会計の繰入金の縮減に努めるともに、財政調整基金や減債基金に積立てを行い、健全な財政運営の構築を図る。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22,649
22,478
153.15
15,244,342
14,247,400
846,725
8,808,237
10,376,721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平成１７年２月１日の町村合併以降、財政力指数は０．３ポイント台で推移しており、類似団体平均を大きく下回るものとなっている。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景気低迷による地方税収の減少や人口減少などによる財政基盤の弱体化が課題となっているため、今後は政策ヒアリングに基づく施策の重点化と行財政改革を実施するとともに、町総合振興計画に基づき、宅地造成による定住人口の増加や企業誘致、観光振興による活力あるまちづくりを展開することにより、財政基盤の強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78922</xdr:rowOff>
    </xdr:to>
    <xdr:cxnSp macro="">
      <xdr:nvCxnSpPr>
        <xdr:cNvPr id="70" name="直線コネクタ 69"/>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3" name="直線コネクタ 72"/>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6" name="直線コネクタ 75"/>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9" name="直線コネクタ 78"/>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9" name="円/楕円 88"/>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90"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3" name="円/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7" name="円/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8" name="テキスト ボックス 97"/>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地方消費税交付金など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185,487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税の増加</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195,480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などにより、経常一般財源等総額が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8,737,697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千円で前年度から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375,207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この他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千円を発行し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た結果</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町税については、特定１社による法人税の増減が大きく影響を与えることから、平成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年度においては比率の改善が見られるが、減収となった場合は、比率が悪化することとなる。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先行き不透明な経済情勢に加え、今後想定される合併特例期間終了後の普通交付税の段階的縮減などに備え、公共施設の民営化、指定管理者制度の導入に加え、事務事業の予算配分について今一度厳しく点検し、計画的な事業の実施に努めることにより、経常経費の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128778</xdr:rowOff>
    </xdr:to>
    <xdr:cxnSp macro="">
      <xdr:nvCxnSpPr>
        <xdr:cNvPr id="131" name="直線コネクタ 130"/>
        <xdr:cNvCxnSpPr/>
      </xdr:nvCxnSpPr>
      <xdr:spPr>
        <a:xfrm flipV="1">
          <a:off x="4114800" y="1079500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128778</xdr:rowOff>
    </xdr:from>
    <xdr:to>
      <xdr:col>6</xdr:col>
      <xdr:colOff>0</xdr:colOff>
      <xdr:row>63</xdr:row>
      <xdr:rowOff>157734</xdr:rowOff>
    </xdr:to>
    <xdr:cxnSp macro="">
      <xdr:nvCxnSpPr>
        <xdr:cNvPr id="134" name="直線コネクタ 133"/>
        <xdr:cNvCxnSpPr/>
      </xdr:nvCxnSpPr>
      <xdr:spPr>
        <a:xfrm flipV="1">
          <a:off x="3225800" y="1093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169926</xdr:rowOff>
    </xdr:from>
    <xdr:to>
      <xdr:col>4</xdr:col>
      <xdr:colOff>482600</xdr:colOff>
      <xdr:row>63</xdr:row>
      <xdr:rowOff>157734</xdr:rowOff>
    </xdr:to>
    <xdr:cxnSp macro="">
      <xdr:nvCxnSpPr>
        <xdr:cNvPr id="137" name="直線コネクタ 136"/>
        <xdr:cNvCxnSpPr/>
      </xdr:nvCxnSpPr>
      <xdr:spPr>
        <a:xfrm>
          <a:off x="2336800" y="1079982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9" name="テキスト ボックス 138"/>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169926</xdr:rowOff>
    </xdr:from>
    <xdr:to>
      <xdr:col>3</xdr:col>
      <xdr:colOff>279400</xdr:colOff>
      <xdr:row>63</xdr:row>
      <xdr:rowOff>109474</xdr:rowOff>
    </xdr:to>
    <xdr:cxnSp macro="">
      <xdr:nvCxnSpPr>
        <xdr:cNvPr id="140" name="直線コネクタ 139"/>
        <xdr:cNvCxnSpPr/>
      </xdr:nvCxnSpPr>
      <xdr:spPr>
        <a:xfrm flipV="1">
          <a:off x="1447800" y="1079982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0" name="円/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51"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77978</xdr:rowOff>
    </xdr:from>
    <xdr:to>
      <xdr:col>6</xdr:col>
      <xdr:colOff>50800</xdr:colOff>
      <xdr:row>64</xdr:row>
      <xdr:rowOff>8128</xdr:rowOff>
    </xdr:to>
    <xdr:sp macro="" textlink="">
      <xdr:nvSpPr>
        <xdr:cNvPr id="152" name="円/楕円 151"/>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18305</xdr:rowOff>
    </xdr:from>
    <xdr:ext cx="736600" cy="259045"/>
    <xdr:sp macro="" textlink="">
      <xdr:nvSpPr>
        <xdr:cNvPr id="153" name="テキスト ボックス 152"/>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4" name="円/楕円 153"/>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55" name="テキスト ボックス 154"/>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119126</xdr:rowOff>
    </xdr:from>
    <xdr:to>
      <xdr:col>3</xdr:col>
      <xdr:colOff>330200</xdr:colOff>
      <xdr:row>63</xdr:row>
      <xdr:rowOff>49276</xdr:rowOff>
    </xdr:to>
    <xdr:sp macro="" textlink="">
      <xdr:nvSpPr>
        <xdr:cNvPr id="156" name="円/楕円 155"/>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59453</xdr:rowOff>
    </xdr:from>
    <xdr:ext cx="762000" cy="259045"/>
    <xdr:sp macro="" textlink="">
      <xdr:nvSpPr>
        <xdr:cNvPr id="157" name="テキスト ボックス 156"/>
        <xdr:cNvSpPr txBox="1"/>
      </xdr:nvSpPr>
      <xdr:spPr>
        <a:xfrm>
          <a:off x="1955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8" name="円/楕円 157"/>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145051</xdr:rowOff>
    </xdr:from>
    <xdr:ext cx="762000" cy="259045"/>
    <xdr:sp macro="" textlink="">
      <xdr:nvSpPr>
        <xdr:cNvPr id="159" name="テキスト ボックス 158"/>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[152,221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人件費・物件費及び維持補修費の合計額の人口１人当たりの金額については、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152,221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円と前年度決算より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円／人の増となっている。平成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年度に減少したものの、職員に係る人件費の増加などが影響している。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類似団体平均比べて依然として開きが見られ、今後は事務事業の見直し等により人件費や物件費の抑制を図るとともに、施設の統廃合による効率的な施設等の管理方法を検討し、施設管理経費の軽減を図る。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44710</xdr:rowOff>
    </xdr:from>
    <xdr:to>
      <xdr:col>7</xdr:col>
      <xdr:colOff>152400</xdr:colOff>
      <xdr:row>82</xdr:row>
      <xdr:rowOff>47858</xdr:rowOff>
    </xdr:to>
    <xdr:cxnSp macro="">
      <xdr:nvCxnSpPr>
        <xdr:cNvPr id="193" name="直線コネクタ 192"/>
        <xdr:cNvCxnSpPr/>
      </xdr:nvCxnSpPr>
      <xdr:spPr>
        <a:xfrm>
          <a:off x="4114800" y="14103610"/>
          <a:ext cx="8382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4"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33506</xdr:rowOff>
    </xdr:from>
    <xdr:to>
      <xdr:col>6</xdr:col>
      <xdr:colOff>0</xdr:colOff>
      <xdr:row>82</xdr:row>
      <xdr:rowOff>44710</xdr:rowOff>
    </xdr:to>
    <xdr:cxnSp macro="">
      <xdr:nvCxnSpPr>
        <xdr:cNvPr id="196" name="直線コネクタ 195"/>
        <xdr:cNvCxnSpPr/>
      </xdr:nvCxnSpPr>
      <xdr:spPr>
        <a:xfrm>
          <a:off x="3225800" y="14092406"/>
          <a:ext cx="889000" cy="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33506</xdr:rowOff>
    </xdr:from>
    <xdr:to>
      <xdr:col>4</xdr:col>
      <xdr:colOff>482600</xdr:colOff>
      <xdr:row>82</xdr:row>
      <xdr:rowOff>41703</xdr:rowOff>
    </xdr:to>
    <xdr:cxnSp macro="">
      <xdr:nvCxnSpPr>
        <xdr:cNvPr id="199" name="直線コネクタ 198"/>
        <xdr:cNvCxnSpPr/>
      </xdr:nvCxnSpPr>
      <xdr:spPr>
        <a:xfrm flipV="1">
          <a:off x="2336800" y="14092406"/>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36009</xdr:rowOff>
    </xdr:from>
    <xdr:to>
      <xdr:col>3</xdr:col>
      <xdr:colOff>279400</xdr:colOff>
      <xdr:row>82</xdr:row>
      <xdr:rowOff>41703</xdr:rowOff>
    </xdr:to>
    <xdr:cxnSp macro="">
      <xdr:nvCxnSpPr>
        <xdr:cNvPr id="202" name="直線コネクタ 201"/>
        <xdr:cNvCxnSpPr/>
      </xdr:nvCxnSpPr>
      <xdr:spPr>
        <a:xfrm>
          <a:off x="1447800" y="14094909"/>
          <a:ext cx="889000" cy="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168508</xdr:rowOff>
    </xdr:from>
    <xdr:to>
      <xdr:col>7</xdr:col>
      <xdr:colOff>203200</xdr:colOff>
      <xdr:row>82</xdr:row>
      <xdr:rowOff>98658</xdr:rowOff>
    </xdr:to>
    <xdr:sp macro="" textlink="">
      <xdr:nvSpPr>
        <xdr:cNvPr id="212" name="円/楕円 211"/>
        <xdr:cNvSpPr/>
      </xdr:nvSpPr>
      <xdr:spPr>
        <a:xfrm>
          <a:off x="4902200" y="140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140585</xdr:rowOff>
    </xdr:from>
    <xdr:ext cx="762000" cy="259045"/>
    <xdr:sp macro="" textlink="">
      <xdr:nvSpPr>
        <xdr:cNvPr id="213" name="人件費・物件費等の状況該当値テキスト"/>
        <xdr:cNvSpPr txBox="1"/>
      </xdr:nvSpPr>
      <xdr:spPr>
        <a:xfrm>
          <a:off x="5041900" y="1402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152,221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165360</xdr:rowOff>
    </xdr:from>
    <xdr:to>
      <xdr:col>6</xdr:col>
      <xdr:colOff>50800</xdr:colOff>
      <xdr:row>82</xdr:row>
      <xdr:rowOff>95510</xdr:rowOff>
    </xdr:to>
    <xdr:sp macro="" textlink="">
      <xdr:nvSpPr>
        <xdr:cNvPr id="214" name="円/楕円 213"/>
        <xdr:cNvSpPr/>
      </xdr:nvSpPr>
      <xdr:spPr>
        <a:xfrm>
          <a:off x="4064000" y="14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80287</xdr:rowOff>
    </xdr:from>
    <xdr:ext cx="736600" cy="259045"/>
    <xdr:sp macro="" textlink="">
      <xdr:nvSpPr>
        <xdr:cNvPr id="215" name="テキスト ボックス 214"/>
        <xdr:cNvSpPr txBox="1"/>
      </xdr:nvSpPr>
      <xdr:spPr>
        <a:xfrm>
          <a:off x="3733800" y="1413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150,656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154156</xdr:rowOff>
    </xdr:from>
    <xdr:to>
      <xdr:col>4</xdr:col>
      <xdr:colOff>533400</xdr:colOff>
      <xdr:row>82</xdr:row>
      <xdr:rowOff>84306</xdr:rowOff>
    </xdr:to>
    <xdr:sp macro="" textlink="">
      <xdr:nvSpPr>
        <xdr:cNvPr id="216" name="円/楕円 215"/>
        <xdr:cNvSpPr/>
      </xdr:nvSpPr>
      <xdr:spPr>
        <a:xfrm>
          <a:off x="3175000" y="1404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69083</xdr:rowOff>
    </xdr:from>
    <xdr:ext cx="762000" cy="259045"/>
    <xdr:sp macro="" textlink="">
      <xdr:nvSpPr>
        <xdr:cNvPr id="217" name="テキスト ボックス 216"/>
        <xdr:cNvSpPr txBox="1"/>
      </xdr:nvSpPr>
      <xdr:spPr>
        <a:xfrm>
          <a:off x="2844800" y="1412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162353</xdr:rowOff>
    </xdr:from>
    <xdr:to>
      <xdr:col>3</xdr:col>
      <xdr:colOff>330200</xdr:colOff>
      <xdr:row>82</xdr:row>
      <xdr:rowOff>92503</xdr:rowOff>
    </xdr:to>
    <xdr:sp macro="" textlink="">
      <xdr:nvSpPr>
        <xdr:cNvPr id="218" name="円/楕円 217"/>
        <xdr:cNvSpPr/>
      </xdr:nvSpPr>
      <xdr:spPr>
        <a:xfrm>
          <a:off x="2286000" y="1404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77280</xdr:rowOff>
    </xdr:from>
    <xdr:ext cx="762000" cy="259045"/>
    <xdr:sp macro="" textlink="">
      <xdr:nvSpPr>
        <xdr:cNvPr id="219" name="テキスト ボックス 218"/>
        <xdr:cNvSpPr txBox="1"/>
      </xdr:nvSpPr>
      <xdr:spPr>
        <a:xfrm>
          <a:off x="1955800" y="1413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156659</xdr:rowOff>
    </xdr:from>
    <xdr:to>
      <xdr:col>2</xdr:col>
      <xdr:colOff>127000</xdr:colOff>
      <xdr:row>82</xdr:row>
      <xdr:rowOff>86809</xdr:rowOff>
    </xdr:to>
    <xdr:sp macro="" textlink="">
      <xdr:nvSpPr>
        <xdr:cNvPr id="220" name="円/楕円 219"/>
        <xdr:cNvSpPr/>
      </xdr:nvSpPr>
      <xdr:spPr>
        <a:xfrm>
          <a:off x="1397000" y="140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71586</xdr:rowOff>
    </xdr:from>
    <xdr:ext cx="762000" cy="259045"/>
    <xdr:sp macro="" textlink="">
      <xdr:nvSpPr>
        <xdr:cNvPr id="221" name="テキスト ボックス 220"/>
        <xdr:cNvSpPr txBox="1"/>
      </xdr:nvSpPr>
      <xdr:spPr>
        <a:xfrm>
          <a:off x="1066800" y="1413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ゴシック" panose="020B0609070205080204" pitchFamily="49" charset="-128"/>
              <a:ea typeface="ＭＳ ゴシック" panose="020B0609070205080204" pitchFamily="49" charset="-128"/>
            </a:rPr>
            <a:t>類似団体平均及び全国市町平均をともに下回る</a:t>
          </a:r>
          <a:r>
            <a:rPr kumimoji="1" lang="en-US" altLang="ja-JP" sz="1100">
              <a:latin typeface="ＭＳ ゴシック" panose="020B0609070205080204" pitchFamily="49" charset="-128"/>
              <a:ea typeface="ＭＳ ゴシック" panose="020B0609070205080204" pitchFamily="49" charset="-128"/>
            </a:rPr>
            <a:t>92.3</a:t>
          </a:r>
          <a:r>
            <a:rPr kumimoji="1" lang="ja-JP" altLang="en-US" sz="1100">
              <a:latin typeface="ＭＳ ゴシック" panose="020B0609070205080204" pitchFamily="49" charset="-128"/>
              <a:ea typeface="ＭＳ ゴシック" panose="020B0609070205080204" pitchFamily="49" charset="-128"/>
            </a:rPr>
            <a:t>ポイントとなっている。</a:t>
          </a:r>
        </a:p>
        <a:p>
          <a:r>
            <a:rPr kumimoji="1" lang="ja-JP" altLang="en-US" sz="1100">
              <a:latin typeface="ＭＳ ゴシック" panose="020B0609070205080204" pitchFamily="49" charset="-128"/>
              <a:ea typeface="ＭＳ ゴシック" panose="020B0609070205080204" pitchFamily="49" charset="-128"/>
            </a:rPr>
            <a:t>　今後も国家公務員の給与及び地域の民間企業の平均給与の状況を踏まえながら、引き続き縮減に努める。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81</xdr:row>
      <xdr:rowOff>120045</xdr:rowOff>
    </xdr:to>
    <xdr:cxnSp macro="">
      <xdr:nvCxnSpPr>
        <xdr:cNvPr id="257" name="直線コネクタ 256"/>
        <xdr:cNvCxnSpPr/>
      </xdr:nvCxnSpPr>
      <xdr:spPr>
        <a:xfrm>
          <a:off x="16179800" y="1396153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39612</xdr:rowOff>
    </xdr:from>
    <xdr:to>
      <xdr:col>23</xdr:col>
      <xdr:colOff>406400</xdr:colOff>
      <xdr:row>81</xdr:row>
      <xdr:rowOff>74084</xdr:rowOff>
    </xdr:to>
    <xdr:cxnSp macro="">
      <xdr:nvCxnSpPr>
        <xdr:cNvPr id="260" name="直線コネクタ 259"/>
        <xdr:cNvCxnSpPr/>
      </xdr:nvCxnSpPr>
      <xdr:spPr>
        <a:xfrm>
          <a:off x="15290800" y="139270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39612</xdr:rowOff>
    </xdr:from>
    <xdr:to>
      <xdr:col>22</xdr:col>
      <xdr:colOff>203200</xdr:colOff>
      <xdr:row>86</xdr:row>
      <xdr:rowOff>21166</xdr:rowOff>
    </xdr:to>
    <xdr:cxnSp macro="">
      <xdr:nvCxnSpPr>
        <xdr:cNvPr id="263" name="直線コネクタ 262"/>
        <xdr:cNvCxnSpPr/>
      </xdr:nvCxnSpPr>
      <xdr:spPr>
        <a:xfrm flipV="1">
          <a:off x="14401800" y="13927062"/>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86</xdr:row>
      <xdr:rowOff>21166</xdr:rowOff>
    </xdr:to>
    <xdr:cxnSp macro="">
      <xdr:nvCxnSpPr>
        <xdr:cNvPr id="266" name="直線コネクタ 265"/>
        <xdr:cNvCxnSpPr/>
      </xdr:nvCxnSpPr>
      <xdr:spPr>
        <a:xfrm>
          <a:off x="13512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76" name="円/楕円 275"/>
        <xdr:cNvSpPr/>
      </xdr:nvSpPr>
      <xdr:spPr>
        <a:xfrm>
          <a:off x="169672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85772</xdr:rowOff>
    </xdr:from>
    <xdr:ext cx="762000" cy="259045"/>
    <xdr:sp macro="" textlink="">
      <xdr:nvSpPr>
        <xdr:cNvPr id="277" name="給与水準   （国との比較）該当値テキスト"/>
        <xdr:cNvSpPr txBox="1"/>
      </xdr:nvSpPr>
      <xdr:spPr>
        <a:xfrm>
          <a:off x="17106900" y="1380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78" name="円/楕円 277"/>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79" name="テキスト ボックス 278"/>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160262</xdr:rowOff>
    </xdr:from>
    <xdr:to>
      <xdr:col>22</xdr:col>
      <xdr:colOff>254000</xdr:colOff>
      <xdr:row>81</xdr:row>
      <xdr:rowOff>90412</xdr:rowOff>
    </xdr:to>
    <xdr:sp macro="" textlink="">
      <xdr:nvSpPr>
        <xdr:cNvPr id="280" name="円/楕円 279"/>
        <xdr:cNvSpPr/>
      </xdr:nvSpPr>
      <xdr:spPr>
        <a:xfrm>
          <a:off x="15240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100589</xdr:rowOff>
    </xdr:from>
    <xdr:ext cx="762000" cy="259045"/>
    <xdr:sp macro="" textlink="">
      <xdr:nvSpPr>
        <xdr:cNvPr id="281" name="テキスト ボックス 280"/>
        <xdr:cNvSpPr txBox="1"/>
      </xdr:nvSpPr>
      <xdr:spPr>
        <a:xfrm>
          <a:off x="14909800" y="1364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2" name="円/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3" name="テキスト ボックス 282"/>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4" name="円/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5" name="テキスト ボックス 284"/>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町村合併（平成</a:t>
          </a:r>
          <a:r>
            <a:rPr kumimoji="1" lang="en-US" altLang="ja-JP" sz="1100">
              <a:latin typeface="ＭＳ ゴシック" panose="020B0609070205080204" pitchFamily="49" charset="-128"/>
              <a:ea typeface="ＭＳ ゴシック" panose="020B0609070205080204" pitchFamily="49" charset="-128"/>
            </a:rPr>
            <a:t>17</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日）の影響もあり、</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類似団体平均を上回っているが退職者に対する新採用職員の補充の抑制や、指定管理者制度の導入などによる定員削減を図る。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104866</xdr:rowOff>
    </xdr:from>
    <xdr:to>
      <xdr:col>24</xdr:col>
      <xdr:colOff>558800</xdr:colOff>
      <xdr:row>65</xdr:row>
      <xdr:rowOff>26488</xdr:rowOff>
    </xdr:to>
    <xdr:cxnSp macro="">
      <xdr:nvCxnSpPr>
        <xdr:cNvPr id="322" name="直線コネクタ 321"/>
        <xdr:cNvCxnSpPr/>
      </xdr:nvCxnSpPr>
      <xdr:spPr>
        <a:xfrm flipV="1">
          <a:off x="16179800" y="11077666"/>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26488</xdr:rowOff>
    </xdr:from>
    <xdr:to>
      <xdr:col>23</xdr:col>
      <xdr:colOff>406400</xdr:colOff>
      <xdr:row>65</xdr:row>
      <xdr:rowOff>74749</xdr:rowOff>
    </xdr:to>
    <xdr:cxnSp macro="">
      <xdr:nvCxnSpPr>
        <xdr:cNvPr id="325" name="直線コネクタ 324"/>
        <xdr:cNvCxnSpPr/>
      </xdr:nvCxnSpPr>
      <xdr:spPr>
        <a:xfrm flipV="1">
          <a:off x="15290800" y="1117073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74749</xdr:rowOff>
    </xdr:from>
    <xdr:to>
      <xdr:col>22</xdr:col>
      <xdr:colOff>203200</xdr:colOff>
      <xdr:row>65</xdr:row>
      <xdr:rowOff>85090</xdr:rowOff>
    </xdr:to>
    <xdr:cxnSp macro="">
      <xdr:nvCxnSpPr>
        <xdr:cNvPr id="328" name="直線コネクタ 327"/>
        <xdr:cNvCxnSpPr/>
      </xdr:nvCxnSpPr>
      <xdr:spPr>
        <a:xfrm flipV="1">
          <a:off x="14401800" y="112189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57513</xdr:rowOff>
    </xdr:from>
    <xdr:to>
      <xdr:col>21</xdr:col>
      <xdr:colOff>0</xdr:colOff>
      <xdr:row>65</xdr:row>
      <xdr:rowOff>85090</xdr:rowOff>
    </xdr:to>
    <xdr:cxnSp macro="">
      <xdr:nvCxnSpPr>
        <xdr:cNvPr id="331" name="直線コネクタ 330"/>
        <xdr:cNvCxnSpPr/>
      </xdr:nvCxnSpPr>
      <xdr:spPr>
        <a:xfrm>
          <a:off x="13512800" y="112017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54066</xdr:rowOff>
    </xdr:from>
    <xdr:to>
      <xdr:col>24</xdr:col>
      <xdr:colOff>609600</xdr:colOff>
      <xdr:row>64</xdr:row>
      <xdr:rowOff>155666</xdr:rowOff>
    </xdr:to>
    <xdr:sp macro="" textlink="">
      <xdr:nvSpPr>
        <xdr:cNvPr id="341" name="円/楕円 340"/>
        <xdr:cNvSpPr/>
      </xdr:nvSpPr>
      <xdr:spPr>
        <a:xfrm>
          <a:off x="169672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26143</xdr:rowOff>
    </xdr:from>
    <xdr:ext cx="762000" cy="259045"/>
    <xdr:sp macro="" textlink="">
      <xdr:nvSpPr>
        <xdr:cNvPr id="342" name="定員管理の状況該当値テキスト"/>
        <xdr:cNvSpPr txBox="1"/>
      </xdr:nvSpPr>
      <xdr:spPr>
        <a:xfrm>
          <a:off x="17106900" y="10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147138</xdr:rowOff>
    </xdr:from>
    <xdr:to>
      <xdr:col>23</xdr:col>
      <xdr:colOff>457200</xdr:colOff>
      <xdr:row>65</xdr:row>
      <xdr:rowOff>77288</xdr:rowOff>
    </xdr:to>
    <xdr:sp macro="" textlink="">
      <xdr:nvSpPr>
        <xdr:cNvPr id="343" name="円/楕円 342"/>
        <xdr:cNvSpPr/>
      </xdr:nvSpPr>
      <xdr:spPr>
        <a:xfrm>
          <a:off x="16129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62065</xdr:rowOff>
    </xdr:from>
    <xdr:ext cx="736600" cy="259045"/>
    <xdr:sp macro="" textlink="">
      <xdr:nvSpPr>
        <xdr:cNvPr id="344" name="テキスト ボックス 343"/>
        <xdr:cNvSpPr txBox="1"/>
      </xdr:nvSpPr>
      <xdr:spPr>
        <a:xfrm>
          <a:off x="15798800" y="1120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23949</xdr:rowOff>
    </xdr:from>
    <xdr:to>
      <xdr:col>22</xdr:col>
      <xdr:colOff>254000</xdr:colOff>
      <xdr:row>65</xdr:row>
      <xdr:rowOff>125549</xdr:rowOff>
    </xdr:to>
    <xdr:sp macro="" textlink="">
      <xdr:nvSpPr>
        <xdr:cNvPr id="345" name="円/楕円 344"/>
        <xdr:cNvSpPr/>
      </xdr:nvSpPr>
      <xdr:spPr>
        <a:xfrm>
          <a:off x="15240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110326</xdr:rowOff>
    </xdr:from>
    <xdr:ext cx="762000" cy="259045"/>
    <xdr:sp macro="" textlink="">
      <xdr:nvSpPr>
        <xdr:cNvPr id="346" name="テキスト ボックス 345"/>
        <xdr:cNvSpPr txBox="1"/>
      </xdr:nvSpPr>
      <xdr:spPr>
        <a:xfrm>
          <a:off x="14909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34290</xdr:rowOff>
    </xdr:from>
    <xdr:to>
      <xdr:col>21</xdr:col>
      <xdr:colOff>50800</xdr:colOff>
      <xdr:row>65</xdr:row>
      <xdr:rowOff>135890</xdr:rowOff>
    </xdr:to>
    <xdr:sp macro="" textlink="">
      <xdr:nvSpPr>
        <xdr:cNvPr id="347" name="円/楕円 346"/>
        <xdr:cNvSpPr/>
      </xdr:nvSpPr>
      <xdr:spPr>
        <a:xfrm>
          <a:off x="14351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120667</xdr:rowOff>
    </xdr:from>
    <xdr:ext cx="762000" cy="259045"/>
    <xdr:sp macro="" textlink="">
      <xdr:nvSpPr>
        <xdr:cNvPr id="348" name="テキスト ボックス 347"/>
        <xdr:cNvSpPr txBox="1"/>
      </xdr:nvSpPr>
      <xdr:spPr>
        <a:xfrm>
          <a:off x="14020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6713</xdr:rowOff>
    </xdr:from>
    <xdr:to>
      <xdr:col>19</xdr:col>
      <xdr:colOff>533400</xdr:colOff>
      <xdr:row>65</xdr:row>
      <xdr:rowOff>108313</xdr:rowOff>
    </xdr:to>
    <xdr:sp macro="" textlink="">
      <xdr:nvSpPr>
        <xdr:cNvPr id="349" name="円/楕円 348"/>
        <xdr:cNvSpPr/>
      </xdr:nvSpPr>
      <xdr:spPr>
        <a:xfrm>
          <a:off x="13462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93090</xdr:rowOff>
    </xdr:from>
    <xdr:ext cx="762000" cy="259045"/>
    <xdr:sp macro="" textlink="">
      <xdr:nvSpPr>
        <xdr:cNvPr id="350" name="テキスト ボックス 349"/>
        <xdr:cNvSpPr txBox="1"/>
      </xdr:nvSpPr>
      <xdr:spPr>
        <a:xfrm>
          <a:off x="13131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年度決算までは、起債許可団体の基準である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％以上となっていたが、町公債費負担適正化計画に基づき繰上償還の実施や町債を財源とした事業の計画的な実施などにより、比率の低下に努めてきた。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年度決算における実質公債費比率は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今後、統合学校給食センター建設事業や本庁舎再整備事業などの大型事業も予定されているが、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町総合振興計画や政策ヒアリングによる重点事業の実施、公債費負担適正化計画の着実な推進により、地方債の発行の対象となる事業を計画的に実施し、持続可能な財政運営に努める。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55033</xdr:rowOff>
    </xdr:from>
    <xdr:to>
      <xdr:col>24</xdr:col>
      <xdr:colOff>558800</xdr:colOff>
      <xdr:row>43</xdr:row>
      <xdr:rowOff>95250</xdr:rowOff>
    </xdr:to>
    <xdr:cxnSp macro="">
      <xdr:nvCxnSpPr>
        <xdr:cNvPr id="383" name="直線コネクタ 382"/>
        <xdr:cNvCxnSpPr/>
      </xdr:nvCxnSpPr>
      <xdr:spPr>
        <a:xfrm flipV="1">
          <a:off x="16179800" y="74273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135467</xdr:rowOff>
    </xdr:to>
    <xdr:cxnSp macro="">
      <xdr:nvCxnSpPr>
        <xdr:cNvPr id="386" name="直線コネクタ 385"/>
        <xdr:cNvCxnSpPr/>
      </xdr:nvCxnSpPr>
      <xdr:spPr>
        <a:xfrm flipV="1">
          <a:off x="15290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8" name="テキスト ボックス 387"/>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135467</xdr:rowOff>
    </xdr:from>
    <xdr:to>
      <xdr:col>22</xdr:col>
      <xdr:colOff>203200</xdr:colOff>
      <xdr:row>43</xdr:row>
      <xdr:rowOff>159596</xdr:rowOff>
    </xdr:to>
    <xdr:cxnSp macro="">
      <xdr:nvCxnSpPr>
        <xdr:cNvPr id="389" name="直線コネクタ 388"/>
        <xdr:cNvCxnSpPr/>
      </xdr:nvCxnSpPr>
      <xdr:spPr>
        <a:xfrm flipV="1">
          <a:off x="14401800" y="75078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159596</xdr:rowOff>
    </xdr:from>
    <xdr:to>
      <xdr:col>21</xdr:col>
      <xdr:colOff>0</xdr:colOff>
      <xdr:row>44</xdr:row>
      <xdr:rowOff>60537</xdr:rowOff>
    </xdr:to>
    <xdr:cxnSp macro="">
      <xdr:nvCxnSpPr>
        <xdr:cNvPr id="392" name="直線コネクタ 391"/>
        <xdr:cNvCxnSpPr/>
      </xdr:nvCxnSpPr>
      <xdr:spPr>
        <a:xfrm flipV="1">
          <a:off x="13512800" y="75319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4" name="テキスト ボックス 393"/>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6" name="テキスト ボックス 39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4233</xdr:rowOff>
    </xdr:from>
    <xdr:to>
      <xdr:col>24</xdr:col>
      <xdr:colOff>609600</xdr:colOff>
      <xdr:row>43</xdr:row>
      <xdr:rowOff>105833</xdr:rowOff>
    </xdr:to>
    <xdr:sp macro="" textlink="">
      <xdr:nvSpPr>
        <xdr:cNvPr id="402" name="円/楕円 401"/>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147760</xdr:rowOff>
    </xdr:from>
    <xdr:ext cx="762000" cy="259045"/>
    <xdr:sp macro="" textlink="">
      <xdr:nvSpPr>
        <xdr:cNvPr id="403"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404" name="円/楕円 403"/>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405" name="テキスト ボックス 404"/>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84667</xdr:rowOff>
    </xdr:from>
    <xdr:to>
      <xdr:col>22</xdr:col>
      <xdr:colOff>254000</xdr:colOff>
      <xdr:row>44</xdr:row>
      <xdr:rowOff>14817</xdr:rowOff>
    </xdr:to>
    <xdr:sp macro="" textlink="">
      <xdr:nvSpPr>
        <xdr:cNvPr id="406" name="円/楕円 405"/>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171044</xdr:rowOff>
    </xdr:from>
    <xdr:ext cx="762000" cy="259045"/>
    <xdr:sp macro="" textlink="">
      <xdr:nvSpPr>
        <xdr:cNvPr id="407" name="テキスト ボックス 406"/>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108796</xdr:rowOff>
    </xdr:from>
    <xdr:to>
      <xdr:col>21</xdr:col>
      <xdr:colOff>50800</xdr:colOff>
      <xdr:row>44</xdr:row>
      <xdr:rowOff>38946</xdr:rowOff>
    </xdr:to>
    <xdr:sp macro="" textlink="">
      <xdr:nvSpPr>
        <xdr:cNvPr id="408" name="円/楕円 407"/>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23723</xdr:rowOff>
    </xdr:from>
    <xdr:ext cx="762000" cy="259045"/>
    <xdr:sp macro="" textlink="">
      <xdr:nvSpPr>
        <xdr:cNvPr id="409" name="テキスト ボックス 408"/>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10" name="円/楕円 409"/>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11" name="テキスト ボックス 410"/>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将来負担比率は毎年着実に減少し、平成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と比べて良好に転じた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比率が減少した主な要因として、町債を財源とした事業の計画的な実施による町債発行の抑制による地方債現在高の縮減、普通交付税の増による標準財政規模の増などが挙げられる。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今後も、後世への負担を少しでも軽減するよう、各種計画に基づいた適正な事業の実施や職員の適正な定員管理、法令に基づく基金の積み立てを推進し、財政の健全化に努める。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100025</xdr:rowOff>
    </xdr:from>
    <xdr:to>
      <xdr:col>24</xdr:col>
      <xdr:colOff>558800</xdr:colOff>
      <xdr:row>15</xdr:row>
      <xdr:rowOff>111963</xdr:rowOff>
    </xdr:to>
    <xdr:cxnSp macro="">
      <xdr:nvCxnSpPr>
        <xdr:cNvPr id="443" name="直線コネクタ 442"/>
        <xdr:cNvCxnSpPr/>
      </xdr:nvCxnSpPr>
      <xdr:spPr>
        <a:xfrm flipV="1">
          <a:off x="16179800" y="2500325"/>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4"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5" name="フローチャート : 判断 444"/>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111963</xdr:rowOff>
    </xdr:from>
    <xdr:to>
      <xdr:col>23</xdr:col>
      <xdr:colOff>406400</xdr:colOff>
      <xdr:row>16</xdr:row>
      <xdr:rowOff>36068</xdr:rowOff>
    </xdr:to>
    <xdr:cxnSp macro="">
      <xdr:nvCxnSpPr>
        <xdr:cNvPr id="446" name="直線コネクタ 445"/>
        <xdr:cNvCxnSpPr/>
      </xdr:nvCxnSpPr>
      <xdr:spPr>
        <a:xfrm flipV="1">
          <a:off x="15290800" y="2683713"/>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7" name="フローチャート : 判断 446"/>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8" name="テキスト ボックス 447"/>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36068</xdr:rowOff>
    </xdr:from>
    <xdr:to>
      <xdr:col>22</xdr:col>
      <xdr:colOff>203200</xdr:colOff>
      <xdr:row>17</xdr:row>
      <xdr:rowOff>82753</xdr:rowOff>
    </xdr:to>
    <xdr:cxnSp macro="">
      <xdr:nvCxnSpPr>
        <xdr:cNvPr id="449" name="直線コネクタ 448"/>
        <xdr:cNvCxnSpPr/>
      </xdr:nvCxnSpPr>
      <xdr:spPr>
        <a:xfrm flipV="1">
          <a:off x="14401800" y="2779268"/>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50" name="フローチャート : 判断 449"/>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51" name="テキスト ボックス 450"/>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82753</xdr:rowOff>
    </xdr:from>
    <xdr:to>
      <xdr:col>21</xdr:col>
      <xdr:colOff>0</xdr:colOff>
      <xdr:row>18</xdr:row>
      <xdr:rowOff>148742</xdr:rowOff>
    </xdr:to>
    <xdr:cxnSp macro="">
      <xdr:nvCxnSpPr>
        <xdr:cNvPr id="452" name="直線コネクタ 451"/>
        <xdr:cNvCxnSpPr/>
      </xdr:nvCxnSpPr>
      <xdr:spPr>
        <a:xfrm flipV="1">
          <a:off x="13512800" y="2997403"/>
          <a:ext cx="889000" cy="2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53" name="フローチャート : 判断 452"/>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4" name="テキスト ボックス 453"/>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5" name="フローチャート : 判断 454"/>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6" name="テキスト ボックス 455"/>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49225</xdr:rowOff>
    </xdr:from>
    <xdr:to>
      <xdr:col>24</xdr:col>
      <xdr:colOff>609600</xdr:colOff>
      <xdr:row>14</xdr:row>
      <xdr:rowOff>150825</xdr:rowOff>
    </xdr:to>
    <xdr:sp macro="" textlink="">
      <xdr:nvSpPr>
        <xdr:cNvPr id="462" name="円/楕円 461"/>
        <xdr:cNvSpPr/>
      </xdr:nvSpPr>
      <xdr:spPr>
        <a:xfrm>
          <a:off x="16967200" y="24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141952</xdr:rowOff>
    </xdr:from>
    <xdr:ext cx="762000" cy="259045"/>
    <xdr:sp macro="" textlink="">
      <xdr:nvSpPr>
        <xdr:cNvPr id="463" name="将来負担の状況該当値テキスト"/>
        <xdr:cNvSpPr txBox="1"/>
      </xdr:nvSpPr>
      <xdr:spPr>
        <a:xfrm>
          <a:off x="17106900" y="23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61163</xdr:rowOff>
    </xdr:from>
    <xdr:to>
      <xdr:col>23</xdr:col>
      <xdr:colOff>457200</xdr:colOff>
      <xdr:row>15</xdr:row>
      <xdr:rowOff>162763</xdr:rowOff>
    </xdr:to>
    <xdr:sp macro="" textlink="">
      <xdr:nvSpPr>
        <xdr:cNvPr id="464" name="円/楕円 463"/>
        <xdr:cNvSpPr/>
      </xdr:nvSpPr>
      <xdr:spPr>
        <a:xfrm>
          <a:off x="16129000" y="26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147540</xdr:rowOff>
    </xdr:from>
    <xdr:ext cx="736600" cy="259045"/>
    <xdr:sp macro="" textlink="">
      <xdr:nvSpPr>
        <xdr:cNvPr id="465" name="テキスト ボックス 464"/>
        <xdr:cNvSpPr txBox="1"/>
      </xdr:nvSpPr>
      <xdr:spPr>
        <a:xfrm>
          <a:off x="15798800" y="271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156718</xdr:rowOff>
    </xdr:from>
    <xdr:to>
      <xdr:col>22</xdr:col>
      <xdr:colOff>254000</xdr:colOff>
      <xdr:row>16</xdr:row>
      <xdr:rowOff>86868</xdr:rowOff>
    </xdr:to>
    <xdr:sp macro="" textlink="">
      <xdr:nvSpPr>
        <xdr:cNvPr id="466" name="円/楕円 465"/>
        <xdr:cNvSpPr/>
      </xdr:nvSpPr>
      <xdr:spPr>
        <a:xfrm>
          <a:off x="152400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71645</xdr:rowOff>
    </xdr:from>
    <xdr:ext cx="762000" cy="259045"/>
    <xdr:sp macro="" textlink="">
      <xdr:nvSpPr>
        <xdr:cNvPr id="467" name="テキスト ボックス 466"/>
        <xdr:cNvSpPr txBox="1"/>
      </xdr:nvSpPr>
      <xdr:spPr>
        <a:xfrm>
          <a:off x="14909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31953</xdr:rowOff>
    </xdr:from>
    <xdr:to>
      <xdr:col>21</xdr:col>
      <xdr:colOff>50800</xdr:colOff>
      <xdr:row>17</xdr:row>
      <xdr:rowOff>133553</xdr:rowOff>
    </xdr:to>
    <xdr:sp macro="" textlink="">
      <xdr:nvSpPr>
        <xdr:cNvPr id="468" name="円/楕円 467"/>
        <xdr:cNvSpPr/>
      </xdr:nvSpPr>
      <xdr:spPr>
        <a:xfrm>
          <a:off x="14351000" y="29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118330</xdr:rowOff>
    </xdr:from>
    <xdr:ext cx="762000" cy="259045"/>
    <xdr:sp macro="" textlink="">
      <xdr:nvSpPr>
        <xdr:cNvPr id="469" name="テキスト ボックス 468"/>
        <xdr:cNvSpPr txBox="1"/>
      </xdr:nvSpPr>
      <xdr:spPr>
        <a:xfrm>
          <a:off x="14020800" y="303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97942</xdr:rowOff>
    </xdr:from>
    <xdr:to>
      <xdr:col>19</xdr:col>
      <xdr:colOff>533400</xdr:colOff>
      <xdr:row>19</xdr:row>
      <xdr:rowOff>28092</xdr:rowOff>
    </xdr:to>
    <xdr:sp macro="" textlink="">
      <xdr:nvSpPr>
        <xdr:cNvPr id="470" name="円/楕円 469"/>
        <xdr:cNvSpPr/>
      </xdr:nvSpPr>
      <xdr:spPr>
        <a:xfrm>
          <a:off x="13462000" y="31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12869</xdr:rowOff>
    </xdr:from>
    <xdr:ext cx="762000" cy="259045"/>
    <xdr:sp macro="" textlink="">
      <xdr:nvSpPr>
        <xdr:cNvPr id="471" name="テキスト ボックス 470"/>
        <xdr:cNvSpPr txBox="1"/>
      </xdr:nvSpPr>
      <xdr:spPr>
        <a:xfrm>
          <a:off x="13131800" y="32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22,649
22,478
153.15
15,244,342
14,247,400
846,725
8,808,237
10,376,721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類似団体平均と比較すると、人件費に係る経常収支比率は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ポイント低くなっているが、要因としてごみ処理業務や電算業務、消防業務などを一部事務組合で行っていることが挙げられる。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今後も一部事務組合等の広域連携による事務の効率化や既存施設の適正な管理に加え、職員の定員管理を適正に行うことにより、人件費の抑制に努める。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153670</xdr:rowOff>
    </xdr:to>
    <xdr:cxnSp macro="">
      <xdr:nvCxnSpPr>
        <xdr:cNvPr id="66" name="直線コネクタ 65"/>
        <xdr:cNvCxnSpPr/>
      </xdr:nvCxnSpPr>
      <xdr:spPr>
        <a:xfrm flipV="1">
          <a:off x="3987800" y="60477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35</xdr:row>
      <xdr:rowOff>153670</xdr:rowOff>
    </xdr:to>
    <xdr:cxnSp macro="">
      <xdr:nvCxnSpPr>
        <xdr:cNvPr id="69" name="直線コネクタ 68"/>
        <xdr:cNvCxnSpPr/>
      </xdr:nvCxnSpPr>
      <xdr:spPr>
        <a:xfrm>
          <a:off x="3098800" y="615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153670</xdr:rowOff>
    </xdr:to>
    <xdr:cxnSp macro="">
      <xdr:nvCxnSpPr>
        <xdr:cNvPr id="72" name="直線コネクタ 71"/>
        <xdr:cNvCxnSpPr/>
      </xdr:nvCxnSpPr>
      <xdr:spPr>
        <a:xfrm>
          <a:off x="2209800" y="609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153670</xdr:rowOff>
    </xdr:to>
    <xdr:cxnSp macro="">
      <xdr:nvCxnSpPr>
        <xdr:cNvPr id="75" name="直線コネクタ 74"/>
        <xdr:cNvCxnSpPr/>
      </xdr:nvCxnSpPr>
      <xdr:spPr>
        <a:xfrm flipV="1">
          <a:off x="1320800" y="609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5" name="円/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89" name="円/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91" name="円/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93" name="円/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物件費にかかる経常収支比率は、平成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％で、前年度と比べて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比率として、類似団体平均を下回っているが、その分、職員数や人件費が類似団体平均と比べて多くなっていることを踏まえると、指定管理者制度の導入や庁舎の維持管理方法を見直すことによる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物件費へ</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移行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が起きていないことが考えられ、人件費などの比率悪化に影響していると言える。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今後は、効率的な事務執行によりさらなる経費の削減に努める。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108712</xdr:rowOff>
    </xdr:to>
    <xdr:cxnSp macro="">
      <xdr:nvCxnSpPr>
        <xdr:cNvPr id="125" name="直線コネクタ 124"/>
        <xdr:cNvCxnSpPr/>
      </xdr:nvCxnSpPr>
      <xdr:spPr>
        <a:xfrm>
          <a:off x="15671800" y="24815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99568</xdr:rowOff>
    </xdr:to>
    <xdr:cxnSp macro="">
      <xdr:nvCxnSpPr>
        <xdr:cNvPr id="128" name="直線コネクタ 127"/>
        <xdr:cNvCxnSpPr/>
      </xdr:nvCxnSpPr>
      <xdr:spPr>
        <a:xfrm flipV="1">
          <a:off x="14782800" y="248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26416</xdr:rowOff>
    </xdr:from>
    <xdr:to>
      <xdr:col>21</xdr:col>
      <xdr:colOff>361950</xdr:colOff>
      <xdr:row>14</xdr:row>
      <xdr:rowOff>99568</xdr:rowOff>
    </xdr:to>
    <xdr:cxnSp macro="">
      <xdr:nvCxnSpPr>
        <xdr:cNvPr id="131" name="直線コネクタ 130"/>
        <xdr:cNvCxnSpPr/>
      </xdr:nvCxnSpPr>
      <xdr:spPr>
        <a:xfrm>
          <a:off x="13893800" y="24267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26416</xdr:rowOff>
    </xdr:from>
    <xdr:to>
      <xdr:col>20</xdr:col>
      <xdr:colOff>158750</xdr:colOff>
      <xdr:row>14</xdr:row>
      <xdr:rowOff>44704</xdr:rowOff>
    </xdr:to>
    <xdr:cxnSp macro="">
      <xdr:nvCxnSpPr>
        <xdr:cNvPr id="134" name="直線コネクタ 133"/>
        <xdr:cNvCxnSpPr/>
      </xdr:nvCxnSpPr>
      <xdr:spPr>
        <a:xfrm flipV="1">
          <a:off x="13004800" y="24267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57912</xdr:rowOff>
    </xdr:from>
    <xdr:to>
      <xdr:col>24</xdr:col>
      <xdr:colOff>82550</xdr:colOff>
      <xdr:row>14</xdr:row>
      <xdr:rowOff>159512</xdr:rowOff>
    </xdr:to>
    <xdr:sp macro="" textlink="">
      <xdr:nvSpPr>
        <xdr:cNvPr id="144" name="円/楕円 143"/>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74439</xdr:rowOff>
    </xdr:from>
    <xdr:ext cx="762000" cy="259045"/>
    <xdr:sp macro="" textlink="">
      <xdr:nvSpPr>
        <xdr:cNvPr id="145" name="物件費該当値テキスト"/>
        <xdr:cNvSpPr txBox="1"/>
      </xdr:nvSpPr>
      <xdr:spPr>
        <a:xfrm>
          <a:off x="16598900" y="23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6" name="円/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48768</xdr:rowOff>
    </xdr:from>
    <xdr:to>
      <xdr:col>21</xdr:col>
      <xdr:colOff>412750</xdr:colOff>
      <xdr:row>14</xdr:row>
      <xdr:rowOff>150368</xdr:rowOff>
    </xdr:to>
    <xdr:sp macro="" textlink="">
      <xdr:nvSpPr>
        <xdr:cNvPr id="148" name="円/楕円 147"/>
        <xdr:cNvSpPr/>
      </xdr:nvSpPr>
      <xdr:spPr>
        <a:xfrm>
          <a:off x="14732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160545</xdr:rowOff>
    </xdr:from>
    <xdr:ext cx="762000" cy="259045"/>
    <xdr:sp macro="" textlink="">
      <xdr:nvSpPr>
        <xdr:cNvPr id="149" name="テキスト ボックス 148"/>
        <xdr:cNvSpPr txBox="1"/>
      </xdr:nvSpPr>
      <xdr:spPr>
        <a:xfrm>
          <a:off x="14401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147066</xdr:rowOff>
    </xdr:from>
    <xdr:to>
      <xdr:col>20</xdr:col>
      <xdr:colOff>209550</xdr:colOff>
      <xdr:row>14</xdr:row>
      <xdr:rowOff>77216</xdr:rowOff>
    </xdr:to>
    <xdr:sp macro="" textlink="">
      <xdr:nvSpPr>
        <xdr:cNvPr id="150" name="円/楕円 149"/>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87393</xdr:rowOff>
    </xdr:from>
    <xdr:ext cx="762000" cy="259045"/>
    <xdr:sp macro="" textlink="">
      <xdr:nvSpPr>
        <xdr:cNvPr id="151" name="テキスト ボックス 150"/>
        <xdr:cNvSpPr txBox="1"/>
      </xdr:nvSpPr>
      <xdr:spPr>
        <a:xfrm>
          <a:off x="13512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52" name="円/楕円 151"/>
        <xdr:cNvSpPr/>
      </xdr:nvSpPr>
      <xdr:spPr>
        <a:xfrm>
          <a:off x="12954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105681</xdr:rowOff>
    </xdr:from>
    <xdr:ext cx="762000" cy="259045"/>
    <xdr:sp macro="" textlink="">
      <xdr:nvSpPr>
        <xdr:cNvPr id="153" name="テキスト ボックス 152"/>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％と前年度と比べて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しかし、国の社会保障制度改革や少子高齢化による高齢者人口の増加などを背景に、扶助費トータルでの執行額は年々増加しており、平成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年度決算では障害福祉サービス費など障害者福祉施策に係る扶助費の増加が見られる。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の統廃合及び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指定管理者の導入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を行うなど、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組織・施設の効率化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を図った。今後も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健康増進施策の充実による社会福祉に係る経費の抑制に努め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、さらなる福祉サービスの効率化を図る。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55</xdr:row>
      <xdr:rowOff>146050</xdr:rowOff>
    </xdr:to>
    <xdr:cxnSp macro="">
      <xdr:nvCxnSpPr>
        <xdr:cNvPr id="186" name="直線コネクタ 185"/>
        <xdr:cNvCxnSpPr/>
      </xdr:nvCxnSpPr>
      <xdr:spPr>
        <a:xfrm>
          <a:off x="3987800" y="955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56</xdr:row>
      <xdr:rowOff>50800</xdr:rowOff>
    </xdr:to>
    <xdr:cxnSp macro="">
      <xdr:nvCxnSpPr>
        <xdr:cNvPr id="189" name="直線コネクタ 188"/>
        <xdr:cNvCxnSpPr/>
      </xdr:nvCxnSpPr>
      <xdr:spPr>
        <a:xfrm flipV="1">
          <a:off x="3098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50800</xdr:rowOff>
    </xdr:to>
    <xdr:cxnSp macro="">
      <xdr:nvCxnSpPr>
        <xdr:cNvPr id="192" name="直線コネクタ 191"/>
        <xdr:cNvCxnSpPr/>
      </xdr:nvCxnSpPr>
      <xdr:spPr>
        <a:xfrm>
          <a:off x="2209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127000</xdr:rowOff>
    </xdr:to>
    <xdr:cxnSp macro="">
      <xdr:nvCxnSpPr>
        <xdr:cNvPr id="195" name="直線コネクタ 194"/>
        <xdr:cNvCxnSpPr/>
      </xdr:nvCxnSpPr>
      <xdr:spPr>
        <a:xfrm>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7" name="円/楕円 206"/>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08" name="テキスト ボックス 207"/>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0" name="テキスト ボックス 209"/>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1" name="円/楕円 210"/>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12" name="テキスト ボックス 211"/>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％で、前年度と比べて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その他の経費として、普通建設事業費や維持補修費、繰出金が挙げられるが、事業の精査、公共施設の指定管理者制度の導入、事業会計への繰出金などにより、経費の削減に努める。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55</xdr:row>
      <xdr:rowOff>161290</xdr:rowOff>
    </xdr:to>
    <xdr:cxnSp macro="">
      <xdr:nvCxnSpPr>
        <xdr:cNvPr id="247" name="直線コネクタ 246"/>
        <xdr:cNvCxnSpPr/>
      </xdr:nvCxnSpPr>
      <xdr:spPr>
        <a:xfrm flipV="1">
          <a:off x="15671800" y="9583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27940</xdr:rowOff>
    </xdr:to>
    <xdr:cxnSp macro="">
      <xdr:nvCxnSpPr>
        <xdr:cNvPr id="250" name="直線コネクタ 249"/>
        <xdr:cNvCxnSpPr/>
      </xdr:nvCxnSpPr>
      <xdr:spPr>
        <a:xfrm flipV="1">
          <a:off x="14782800" y="9591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50800</xdr:rowOff>
    </xdr:to>
    <xdr:cxnSp macro="">
      <xdr:nvCxnSpPr>
        <xdr:cNvPr id="253" name="直線コネクタ 252"/>
        <xdr:cNvCxnSpPr/>
      </xdr:nvCxnSpPr>
      <xdr:spPr>
        <a:xfrm flipV="1">
          <a:off x="13893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50800</xdr:rowOff>
    </xdr:to>
    <xdr:cxnSp macro="">
      <xdr:nvCxnSpPr>
        <xdr:cNvPr id="256" name="直線コネクタ 255"/>
        <xdr:cNvCxnSpPr/>
      </xdr:nvCxnSpPr>
      <xdr:spPr>
        <a:xfrm>
          <a:off x="13004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6" name="円/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7"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8" name="円/楕円 267"/>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9" name="テキスト ボックス 268"/>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0" name="円/楕円 269"/>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1" name="テキスト ボックス 270"/>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2" name="円/楕円 271"/>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3" name="テキスト ボックス 272"/>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4" name="円/楕円 273"/>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5" name="テキスト ボックス 274"/>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補助費等にかかる経常収支比率は、平成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％で前年度と比べ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合併当初にシミュレーションした結果では、補助費の削減を見込んだものの、現状として各種団体への補助金等に減少が見られないことから、ゼロベースによる補助対象事業の見直しや、法適用企業会計への繰出金の精査などを行い、補助費等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77470</xdr:rowOff>
    </xdr:from>
    <xdr:to>
      <xdr:col>24</xdr:col>
      <xdr:colOff>31750</xdr:colOff>
      <xdr:row>37</xdr:row>
      <xdr:rowOff>130810</xdr:rowOff>
    </xdr:to>
    <xdr:cxnSp macro="">
      <xdr:nvCxnSpPr>
        <xdr:cNvPr id="308" name="直線コネクタ 307"/>
        <xdr:cNvCxnSpPr/>
      </xdr:nvCxnSpPr>
      <xdr:spPr>
        <a:xfrm flipV="1">
          <a:off x="15671800" y="6421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39370</xdr:rowOff>
    </xdr:from>
    <xdr:to>
      <xdr:col>22</xdr:col>
      <xdr:colOff>565150</xdr:colOff>
      <xdr:row>37</xdr:row>
      <xdr:rowOff>130810</xdr:rowOff>
    </xdr:to>
    <xdr:cxnSp macro="">
      <xdr:nvCxnSpPr>
        <xdr:cNvPr id="311" name="直線コネクタ 310"/>
        <xdr:cNvCxnSpPr/>
      </xdr:nvCxnSpPr>
      <xdr:spPr>
        <a:xfrm>
          <a:off x="14782800" y="638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157480</xdr:rowOff>
    </xdr:from>
    <xdr:to>
      <xdr:col>21</xdr:col>
      <xdr:colOff>361950</xdr:colOff>
      <xdr:row>37</xdr:row>
      <xdr:rowOff>39370</xdr:rowOff>
    </xdr:to>
    <xdr:cxnSp macro="">
      <xdr:nvCxnSpPr>
        <xdr:cNvPr id="314" name="直線コネクタ 313"/>
        <xdr:cNvCxnSpPr/>
      </xdr:nvCxnSpPr>
      <xdr:spPr>
        <a:xfrm>
          <a:off x="13893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157480</xdr:rowOff>
    </xdr:to>
    <xdr:cxnSp macro="">
      <xdr:nvCxnSpPr>
        <xdr:cNvPr id="317" name="直線コネクタ 316"/>
        <xdr:cNvCxnSpPr/>
      </xdr:nvCxnSpPr>
      <xdr:spPr>
        <a:xfrm>
          <a:off x="13004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1" name="テキスト ボックス 32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26670</xdr:rowOff>
    </xdr:from>
    <xdr:to>
      <xdr:col>24</xdr:col>
      <xdr:colOff>82550</xdr:colOff>
      <xdr:row>37</xdr:row>
      <xdr:rowOff>128270</xdr:rowOff>
    </xdr:to>
    <xdr:sp macro="" textlink="">
      <xdr:nvSpPr>
        <xdr:cNvPr id="327" name="円/楕円 326"/>
        <xdr:cNvSpPr/>
      </xdr:nvSpPr>
      <xdr:spPr>
        <a:xfrm>
          <a:off x="16459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170197</xdr:rowOff>
    </xdr:from>
    <xdr:ext cx="762000" cy="259045"/>
    <xdr:sp macro="" textlink="">
      <xdr:nvSpPr>
        <xdr:cNvPr id="328" name="補助費等該当値テキスト"/>
        <xdr:cNvSpPr txBox="1"/>
      </xdr:nvSpPr>
      <xdr:spPr>
        <a:xfrm>
          <a:off x="16598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80010</xdr:rowOff>
    </xdr:from>
    <xdr:to>
      <xdr:col>22</xdr:col>
      <xdr:colOff>615950</xdr:colOff>
      <xdr:row>38</xdr:row>
      <xdr:rowOff>10160</xdr:rowOff>
    </xdr:to>
    <xdr:sp macro="" textlink="">
      <xdr:nvSpPr>
        <xdr:cNvPr id="329" name="円/楕円 328"/>
        <xdr:cNvSpPr/>
      </xdr:nvSpPr>
      <xdr:spPr>
        <a:xfrm>
          <a:off x="15621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166387</xdr:rowOff>
    </xdr:from>
    <xdr:ext cx="736600" cy="259045"/>
    <xdr:sp macro="" textlink="">
      <xdr:nvSpPr>
        <xdr:cNvPr id="330" name="テキスト ボックス 329"/>
        <xdr:cNvSpPr txBox="1"/>
      </xdr:nvSpPr>
      <xdr:spPr>
        <a:xfrm>
          <a:off x="15290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160020</xdr:rowOff>
    </xdr:from>
    <xdr:to>
      <xdr:col>21</xdr:col>
      <xdr:colOff>412750</xdr:colOff>
      <xdr:row>37</xdr:row>
      <xdr:rowOff>90170</xdr:rowOff>
    </xdr:to>
    <xdr:sp macro="" textlink="">
      <xdr:nvSpPr>
        <xdr:cNvPr id="331" name="円/楕円 330"/>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74947</xdr:rowOff>
    </xdr:from>
    <xdr:ext cx="762000" cy="259045"/>
    <xdr:sp macro="" textlink="">
      <xdr:nvSpPr>
        <xdr:cNvPr id="332" name="テキスト ボックス 331"/>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106680</xdr:rowOff>
    </xdr:from>
    <xdr:to>
      <xdr:col>20</xdr:col>
      <xdr:colOff>209550</xdr:colOff>
      <xdr:row>37</xdr:row>
      <xdr:rowOff>36830</xdr:rowOff>
    </xdr:to>
    <xdr:sp macro="" textlink="">
      <xdr:nvSpPr>
        <xdr:cNvPr id="333" name="円/楕円 332"/>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34" name="テキスト ボックス 333"/>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5" name="円/楕円 334"/>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6" name="テキスト ボックス 33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公債費にかかる経常収支比率は</a:t>
          </a:r>
          <a:r>
            <a:rPr kumimoji="1" lang="en-US" altLang="ja-JP" sz="1100">
              <a:latin typeface="ＭＳ ゴシック" panose="020B0609070205080204" pitchFamily="49" charset="-128"/>
              <a:ea typeface="ＭＳ ゴシック" panose="020B0609070205080204" pitchFamily="49" charset="-128"/>
            </a:rPr>
            <a:t>19.2</a:t>
          </a:r>
          <a:r>
            <a:rPr kumimoji="1" lang="ja-JP" altLang="en-US" sz="1100">
              <a:latin typeface="ＭＳ ゴシック" panose="020B0609070205080204" pitchFamily="49" charset="-128"/>
              <a:ea typeface="ＭＳ ゴシック" panose="020B0609070205080204" pitchFamily="49" charset="-128"/>
            </a:rPr>
            <a:t>％と、類似団体平均を上回っており、前年度と比べて</a:t>
          </a:r>
          <a:r>
            <a:rPr kumimoji="1" lang="en-US" altLang="ja-JP" sz="1100">
              <a:latin typeface="ＭＳ ゴシック" panose="020B0609070205080204" pitchFamily="49" charset="-128"/>
              <a:ea typeface="ＭＳ ゴシック" panose="020B0609070205080204" pitchFamily="49" charset="-128"/>
            </a:rPr>
            <a:t>0.8</a:t>
          </a:r>
          <a:r>
            <a:rPr kumimoji="1" lang="ja-JP" altLang="en-US" sz="1100">
              <a:latin typeface="ＭＳ ゴシック" panose="020B0609070205080204" pitchFamily="49" charset="-128"/>
              <a:ea typeface="ＭＳ ゴシック" panose="020B0609070205080204" pitchFamily="49" charset="-128"/>
            </a:rPr>
            <a:t>ポイント悪化した。</a:t>
          </a:r>
        </a:p>
        <a:p>
          <a:r>
            <a:rPr kumimoji="1" lang="ja-JP" altLang="en-US" sz="1100">
              <a:latin typeface="ＭＳ ゴシック" panose="020B0609070205080204" pitchFamily="49" charset="-128"/>
              <a:ea typeface="ＭＳ ゴシック" panose="020B0609070205080204" pitchFamily="49" charset="-128"/>
            </a:rPr>
            <a:t>　平成</a:t>
          </a:r>
          <a:r>
            <a:rPr kumimoji="1" lang="en-US" altLang="ja-JP" sz="1100">
              <a:latin typeface="ＭＳ ゴシック" panose="020B0609070205080204" pitchFamily="49" charset="-128"/>
              <a:ea typeface="ＭＳ ゴシック" panose="020B0609070205080204" pitchFamily="49" charset="-128"/>
            </a:rPr>
            <a:t>22</a:t>
          </a:r>
          <a:r>
            <a:rPr kumimoji="1" lang="ja-JP" altLang="en-US" sz="1100">
              <a:latin typeface="ＭＳ ゴシック" panose="020B0609070205080204" pitchFamily="49" charset="-128"/>
              <a:ea typeface="ＭＳ ゴシック" panose="020B0609070205080204" pitchFamily="49" charset="-128"/>
            </a:rPr>
            <a:t>年度には</a:t>
          </a:r>
          <a:r>
            <a:rPr kumimoji="1" lang="en-US" altLang="ja-JP" sz="1100">
              <a:latin typeface="ＭＳ ゴシック" panose="020B0609070205080204" pitchFamily="49" charset="-128"/>
              <a:ea typeface="ＭＳ ゴシック" panose="020B0609070205080204" pitchFamily="49" charset="-128"/>
            </a:rPr>
            <a:t>748</a:t>
          </a:r>
          <a:r>
            <a:rPr kumimoji="1" lang="ja-JP" altLang="en-US" sz="1100">
              <a:latin typeface="ＭＳ ゴシック" panose="020B0609070205080204" pitchFamily="49" charset="-128"/>
              <a:ea typeface="ＭＳ ゴシック" panose="020B0609070205080204" pitchFamily="49" charset="-128"/>
            </a:rPr>
            <a:t>百万円の繰上償還を実施したものの、平成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年度以降は、保育所建設事業などの大型事業による償還が始まることに加え、統合学校給食センター建設事業や本庁舎再整備事業なども計画されていることから、公債費は増加する見込みである。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今後は、プライマリーバランスを最大限に考慮しながら、計画的な町債充当事業の実施に努める。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123189</xdr:rowOff>
    </xdr:to>
    <xdr:cxnSp macro="">
      <xdr:nvCxnSpPr>
        <xdr:cNvPr id="369" name="直線コネクタ 368"/>
        <xdr:cNvCxnSpPr/>
      </xdr:nvCxnSpPr>
      <xdr:spPr>
        <a:xfrm flipV="1">
          <a:off x="3987800" y="135915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123189</xdr:rowOff>
    </xdr:from>
    <xdr:to>
      <xdr:col>5</xdr:col>
      <xdr:colOff>549275</xdr:colOff>
      <xdr:row>79</xdr:row>
      <xdr:rowOff>168911</xdr:rowOff>
    </xdr:to>
    <xdr:cxnSp macro="">
      <xdr:nvCxnSpPr>
        <xdr:cNvPr id="372" name="直線コネクタ 371"/>
        <xdr:cNvCxnSpPr/>
      </xdr:nvCxnSpPr>
      <xdr:spPr>
        <a:xfrm flipV="1">
          <a:off x="3098800" y="136677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4" name="テキスト ボックス 37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107950</xdr:rowOff>
    </xdr:from>
    <xdr:to>
      <xdr:col>4</xdr:col>
      <xdr:colOff>346075</xdr:colOff>
      <xdr:row>79</xdr:row>
      <xdr:rowOff>168911</xdr:rowOff>
    </xdr:to>
    <xdr:cxnSp macro="">
      <xdr:nvCxnSpPr>
        <xdr:cNvPr id="375" name="直線コネクタ 374"/>
        <xdr:cNvCxnSpPr/>
      </xdr:nvCxnSpPr>
      <xdr:spPr>
        <a:xfrm>
          <a:off x="2209800" y="13652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7" name="テキスト ボックス 376"/>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107950</xdr:rowOff>
    </xdr:from>
    <xdr:to>
      <xdr:col>3</xdr:col>
      <xdr:colOff>142875</xdr:colOff>
      <xdr:row>80</xdr:row>
      <xdr:rowOff>66039</xdr:rowOff>
    </xdr:to>
    <xdr:cxnSp macro="">
      <xdr:nvCxnSpPr>
        <xdr:cNvPr id="378" name="直線コネクタ 377"/>
        <xdr:cNvCxnSpPr/>
      </xdr:nvCxnSpPr>
      <xdr:spPr>
        <a:xfrm flipV="1">
          <a:off x="1320800" y="136525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0" name="テキスト ボックス 37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2" name="テキスト ボックス 38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88" name="円/楕円 387"/>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89"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72389</xdr:rowOff>
    </xdr:from>
    <xdr:to>
      <xdr:col>5</xdr:col>
      <xdr:colOff>600075</xdr:colOff>
      <xdr:row>80</xdr:row>
      <xdr:rowOff>2539</xdr:rowOff>
    </xdr:to>
    <xdr:sp macro="" textlink="">
      <xdr:nvSpPr>
        <xdr:cNvPr id="390" name="円/楕円 389"/>
        <xdr:cNvSpPr/>
      </xdr:nvSpPr>
      <xdr:spPr>
        <a:xfrm>
          <a:off x="3937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158766</xdr:rowOff>
    </xdr:from>
    <xdr:ext cx="736600" cy="259045"/>
    <xdr:sp macro="" textlink="">
      <xdr:nvSpPr>
        <xdr:cNvPr id="391" name="テキスト ボックス 390"/>
        <xdr:cNvSpPr txBox="1"/>
      </xdr:nvSpPr>
      <xdr:spPr>
        <a:xfrm>
          <a:off x="3606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118111</xdr:rowOff>
    </xdr:from>
    <xdr:to>
      <xdr:col>4</xdr:col>
      <xdr:colOff>396875</xdr:colOff>
      <xdr:row>80</xdr:row>
      <xdr:rowOff>48261</xdr:rowOff>
    </xdr:to>
    <xdr:sp macro="" textlink="">
      <xdr:nvSpPr>
        <xdr:cNvPr id="392" name="円/楕円 391"/>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33038</xdr:rowOff>
    </xdr:from>
    <xdr:ext cx="762000" cy="259045"/>
    <xdr:sp macro="" textlink="">
      <xdr:nvSpPr>
        <xdr:cNvPr id="393" name="テキスト ボックス 392"/>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57150</xdr:rowOff>
    </xdr:from>
    <xdr:to>
      <xdr:col>3</xdr:col>
      <xdr:colOff>193675</xdr:colOff>
      <xdr:row>79</xdr:row>
      <xdr:rowOff>158750</xdr:rowOff>
    </xdr:to>
    <xdr:sp macro="" textlink="">
      <xdr:nvSpPr>
        <xdr:cNvPr id="394" name="円/楕円 393"/>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143527</xdr:rowOff>
    </xdr:from>
    <xdr:ext cx="762000" cy="259045"/>
    <xdr:sp macro="" textlink="">
      <xdr:nvSpPr>
        <xdr:cNvPr id="395" name="テキスト ボックス 394"/>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15239</xdr:rowOff>
    </xdr:from>
    <xdr:to>
      <xdr:col>1</xdr:col>
      <xdr:colOff>676275</xdr:colOff>
      <xdr:row>80</xdr:row>
      <xdr:rowOff>116839</xdr:rowOff>
    </xdr:to>
    <xdr:sp macro="" textlink="">
      <xdr:nvSpPr>
        <xdr:cNvPr id="396" name="円/楕円 395"/>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101616</xdr:rowOff>
    </xdr:from>
    <xdr:ext cx="762000" cy="259045"/>
    <xdr:sp macro="" textlink="">
      <xdr:nvSpPr>
        <xdr:cNvPr id="397" name="テキスト ボックス 396"/>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％で、類似団体平均と比べて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ポイントと大きく下回っていることから、公債費の負担が大きいことが明らかとなっている。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年度にかけては、公債費のピークとなっていることが要因であるが、公債費負担の軽減を図ることにより、公債費以外の経費について適正な水準となるよう健全な財政運営に努める。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163576</xdr:rowOff>
    </xdr:from>
    <xdr:to>
      <xdr:col>24</xdr:col>
      <xdr:colOff>31750</xdr:colOff>
      <xdr:row>75</xdr:row>
      <xdr:rowOff>74422</xdr:rowOff>
    </xdr:to>
    <xdr:cxnSp macro="">
      <xdr:nvCxnSpPr>
        <xdr:cNvPr id="428" name="直線コネクタ 427"/>
        <xdr:cNvCxnSpPr/>
      </xdr:nvCxnSpPr>
      <xdr:spPr>
        <a:xfrm flipV="1">
          <a:off x="15671800" y="128508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74422</xdr:rowOff>
    </xdr:from>
    <xdr:to>
      <xdr:col>22</xdr:col>
      <xdr:colOff>565150</xdr:colOff>
      <xdr:row>75</xdr:row>
      <xdr:rowOff>74422</xdr:rowOff>
    </xdr:to>
    <xdr:cxnSp macro="">
      <xdr:nvCxnSpPr>
        <xdr:cNvPr id="431" name="直線コネクタ 430"/>
        <xdr:cNvCxnSpPr/>
      </xdr:nvCxnSpPr>
      <xdr:spPr>
        <a:xfrm>
          <a:off x="14782800" y="12933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131572</xdr:rowOff>
    </xdr:from>
    <xdr:to>
      <xdr:col>21</xdr:col>
      <xdr:colOff>361950</xdr:colOff>
      <xdr:row>75</xdr:row>
      <xdr:rowOff>74422</xdr:rowOff>
    </xdr:to>
    <xdr:cxnSp macro="">
      <xdr:nvCxnSpPr>
        <xdr:cNvPr id="434" name="直線コネクタ 433"/>
        <xdr:cNvCxnSpPr/>
      </xdr:nvCxnSpPr>
      <xdr:spPr>
        <a:xfrm>
          <a:off x="13893800" y="128188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131572</xdr:rowOff>
    </xdr:from>
    <xdr:to>
      <xdr:col>20</xdr:col>
      <xdr:colOff>158750</xdr:colOff>
      <xdr:row>74</xdr:row>
      <xdr:rowOff>159004</xdr:rowOff>
    </xdr:to>
    <xdr:cxnSp macro="">
      <xdr:nvCxnSpPr>
        <xdr:cNvPr id="437" name="直線コネクタ 436"/>
        <xdr:cNvCxnSpPr/>
      </xdr:nvCxnSpPr>
      <xdr:spPr>
        <a:xfrm flipV="1">
          <a:off x="13004800" y="12818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112776</xdr:rowOff>
    </xdr:from>
    <xdr:to>
      <xdr:col>24</xdr:col>
      <xdr:colOff>82550</xdr:colOff>
      <xdr:row>75</xdr:row>
      <xdr:rowOff>42926</xdr:rowOff>
    </xdr:to>
    <xdr:sp macro="" textlink="">
      <xdr:nvSpPr>
        <xdr:cNvPr id="447" name="円/楕円 446"/>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129303</xdr:rowOff>
    </xdr:from>
    <xdr:ext cx="762000" cy="259045"/>
    <xdr:sp macro="" textlink="">
      <xdr:nvSpPr>
        <xdr:cNvPr id="448" name="公債費以外該当値テキスト"/>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23622</xdr:rowOff>
    </xdr:from>
    <xdr:to>
      <xdr:col>22</xdr:col>
      <xdr:colOff>615950</xdr:colOff>
      <xdr:row>75</xdr:row>
      <xdr:rowOff>125222</xdr:rowOff>
    </xdr:to>
    <xdr:sp macro="" textlink="">
      <xdr:nvSpPr>
        <xdr:cNvPr id="449" name="円/楕円 448"/>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135399</xdr:rowOff>
    </xdr:from>
    <xdr:ext cx="736600" cy="259045"/>
    <xdr:sp macro="" textlink="">
      <xdr:nvSpPr>
        <xdr:cNvPr id="450" name="テキスト ボックス 449"/>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23622</xdr:rowOff>
    </xdr:from>
    <xdr:to>
      <xdr:col>21</xdr:col>
      <xdr:colOff>412750</xdr:colOff>
      <xdr:row>75</xdr:row>
      <xdr:rowOff>125222</xdr:rowOff>
    </xdr:to>
    <xdr:sp macro="" textlink="">
      <xdr:nvSpPr>
        <xdr:cNvPr id="451" name="円/楕円 450"/>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135399</xdr:rowOff>
    </xdr:from>
    <xdr:ext cx="762000" cy="259045"/>
    <xdr:sp macro="" textlink="">
      <xdr:nvSpPr>
        <xdr:cNvPr id="452" name="テキスト ボックス 451"/>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80772</xdr:rowOff>
    </xdr:from>
    <xdr:to>
      <xdr:col>20</xdr:col>
      <xdr:colOff>209550</xdr:colOff>
      <xdr:row>75</xdr:row>
      <xdr:rowOff>10922</xdr:rowOff>
    </xdr:to>
    <xdr:sp macro="" textlink="">
      <xdr:nvSpPr>
        <xdr:cNvPr id="453" name="円/楕円 452"/>
        <xdr:cNvSpPr/>
      </xdr:nvSpPr>
      <xdr:spPr>
        <a:xfrm>
          <a:off x="13843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21099</xdr:rowOff>
    </xdr:from>
    <xdr:ext cx="762000" cy="259045"/>
    <xdr:sp macro="" textlink="">
      <xdr:nvSpPr>
        <xdr:cNvPr id="454" name="テキスト ボックス 453"/>
        <xdr:cNvSpPr txBox="1"/>
      </xdr:nvSpPr>
      <xdr:spPr>
        <a:xfrm>
          <a:off x="13512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108204</xdr:rowOff>
    </xdr:from>
    <xdr:to>
      <xdr:col>19</xdr:col>
      <xdr:colOff>6350</xdr:colOff>
      <xdr:row>75</xdr:row>
      <xdr:rowOff>38354</xdr:rowOff>
    </xdr:to>
    <xdr:sp macro="" textlink="">
      <xdr:nvSpPr>
        <xdr:cNvPr id="455" name="円/楕円 454"/>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48531</xdr:rowOff>
    </xdr:from>
    <xdr:ext cx="762000" cy="259045"/>
    <xdr:sp macro="" textlink="">
      <xdr:nvSpPr>
        <xdr:cNvPr id="456" name="テキスト ボックス 455"/>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福井県越前町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152070</xdr:rowOff>
    </xdr:from>
    <xdr:to>
      <xdr:col>4</xdr:col>
      <xdr:colOff>1117600</xdr:colOff>
      <xdr:row>13</xdr:row>
      <xdr:rowOff>160433</xdr:rowOff>
    </xdr:to>
    <xdr:cxnSp macro="">
      <xdr:nvCxnSpPr>
        <xdr:cNvPr id="50" name="直線コネクタ 49"/>
        <xdr:cNvCxnSpPr/>
      </xdr:nvCxnSpPr>
      <xdr:spPr bwMode="auto">
        <a:xfrm>
          <a:off x="5003800" y="2428545"/>
          <a:ext cx="647700" cy="8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152070</xdr:rowOff>
    </xdr:from>
    <xdr:to>
      <xdr:col>4</xdr:col>
      <xdr:colOff>469900</xdr:colOff>
      <xdr:row>14</xdr:row>
      <xdr:rowOff>29197</xdr:rowOff>
    </xdr:to>
    <xdr:cxnSp macro="">
      <xdr:nvCxnSpPr>
        <xdr:cNvPr id="53" name="直線コネクタ 52"/>
        <xdr:cNvCxnSpPr/>
      </xdr:nvCxnSpPr>
      <xdr:spPr bwMode="auto">
        <a:xfrm flipV="1">
          <a:off x="4305300" y="2428545"/>
          <a:ext cx="698500" cy="48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29197</xdr:rowOff>
    </xdr:from>
    <xdr:to>
      <xdr:col>3</xdr:col>
      <xdr:colOff>904875</xdr:colOff>
      <xdr:row>14</xdr:row>
      <xdr:rowOff>29578</xdr:rowOff>
    </xdr:to>
    <xdr:cxnSp macro="">
      <xdr:nvCxnSpPr>
        <xdr:cNvPr id="56" name="直線コネクタ 55"/>
        <xdr:cNvCxnSpPr/>
      </xdr:nvCxnSpPr>
      <xdr:spPr bwMode="auto">
        <a:xfrm flipV="1">
          <a:off x="3606800" y="2477122"/>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168681</xdr:rowOff>
    </xdr:from>
    <xdr:to>
      <xdr:col>3</xdr:col>
      <xdr:colOff>206375</xdr:colOff>
      <xdr:row>14</xdr:row>
      <xdr:rowOff>29578</xdr:rowOff>
    </xdr:to>
    <xdr:cxnSp macro="">
      <xdr:nvCxnSpPr>
        <xdr:cNvPr id="59" name="直線コネクタ 58"/>
        <xdr:cNvCxnSpPr/>
      </xdr:nvCxnSpPr>
      <xdr:spPr bwMode="auto">
        <a:xfrm>
          <a:off x="2908300" y="2445156"/>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109633</xdr:rowOff>
    </xdr:from>
    <xdr:to>
      <xdr:col>5</xdr:col>
      <xdr:colOff>34925</xdr:colOff>
      <xdr:row>14</xdr:row>
      <xdr:rowOff>39783</xdr:rowOff>
    </xdr:to>
    <xdr:sp macro="" textlink="">
      <xdr:nvSpPr>
        <xdr:cNvPr id="69" name="円/楕円 68"/>
        <xdr:cNvSpPr/>
      </xdr:nvSpPr>
      <xdr:spPr bwMode="auto">
        <a:xfrm>
          <a:off x="5600700" y="238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126160</xdr:rowOff>
    </xdr:from>
    <xdr:ext cx="762000" cy="259045"/>
    <xdr:sp macro="" textlink="">
      <xdr:nvSpPr>
        <xdr:cNvPr id="70" name="人口1人当たり決算額の推移該当値テキスト130"/>
        <xdr:cNvSpPr txBox="1"/>
      </xdr:nvSpPr>
      <xdr:spPr>
        <a:xfrm>
          <a:off x="5740400" y="2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98,745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101270</xdr:rowOff>
    </xdr:from>
    <xdr:to>
      <xdr:col>4</xdr:col>
      <xdr:colOff>520700</xdr:colOff>
      <xdr:row>14</xdr:row>
      <xdr:rowOff>31420</xdr:rowOff>
    </xdr:to>
    <xdr:sp macro="" textlink="">
      <xdr:nvSpPr>
        <xdr:cNvPr id="71" name="円/楕円 70"/>
        <xdr:cNvSpPr/>
      </xdr:nvSpPr>
      <xdr:spPr bwMode="auto">
        <a:xfrm>
          <a:off x="4953000" y="237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41597</xdr:rowOff>
    </xdr:from>
    <xdr:ext cx="736600" cy="259045"/>
    <xdr:sp macro="" textlink="">
      <xdr:nvSpPr>
        <xdr:cNvPr id="72" name="テキスト ボックス 71"/>
        <xdr:cNvSpPr txBox="1"/>
      </xdr:nvSpPr>
      <xdr:spPr>
        <a:xfrm>
          <a:off x="4622800" y="2146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99,184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149847</xdr:rowOff>
    </xdr:from>
    <xdr:to>
      <xdr:col>3</xdr:col>
      <xdr:colOff>955675</xdr:colOff>
      <xdr:row>14</xdr:row>
      <xdr:rowOff>79997</xdr:rowOff>
    </xdr:to>
    <xdr:sp macro="" textlink="">
      <xdr:nvSpPr>
        <xdr:cNvPr id="73" name="円/楕円 72"/>
        <xdr:cNvSpPr/>
      </xdr:nvSpPr>
      <xdr:spPr bwMode="auto">
        <a:xfrm>
          <a:off x="4254500" y="242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90174</xdr:rowOff>
    </xdr:from>
    <xdr:ext cx="762000" cy="259045"/>
    <xdr:sp macro="" textlink="">
      <xdr:nvSpPr>
        <xdr:cNvPr id="74" name="テキスト ボックス 73"/>
        <xdr:cNvSpPr txBox="1"/>
      </xdr:nvSpPr>
      <xdr:spPr>
        <a:xfrm>
          <a:off x="3924300" y="219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150228</xdr:rowOff>
    </xdr:from>
    <xdr:to>
      <xdr:col>3</xdr:col>
      <xdr:colOff>257175</xdr:colOff>
      <xdr:row>14</xdr:row>
      <xdr:rowOff>80378</xdr:rowOff>
    </xdr:to>
    <xdr:sp macro="" textlink="">
      <xdr:nvSpPr>
        <xdr:cNvPr id="75" name="円/楕円 74"/>
        <xdr:cNvSpPr/>
      </xdr:nvSpPr>
      <xdr:spPr bwMode="auto">
        <a:xfrm>
          <a:off x="3556000" y="2426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90555</xdr:rowOff>
    </xdr:from>
    <xdr:ext cx="762000" cy="259045"/>
    <xdr:sp macro="" textlink="">
      <xdr:nvSpPr>
        <xdr:cNvPr id="76" name="テキスト ボックス 75"/>
        <xdr:cNvSpPr txBox="1"/>
      </xdr:nvSpPr>
      <xdr:spPr>
        <a:xfrm>
          <a:off x="3225800" y="219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96,614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117881</xdr:rowOff>
    </xdr:from>
    <xdr:to>
      <xdr:col>2</xdr:col>
      <xdr:colOff>692150</xdr:colOff>
      <xdr:row>14</xdr:row>
      <xdr:rowOff>48031</xdr:rowOff>
    </xdr:to>
    <xdr:sp macro="" textlink="">
      <xdr:nvSpPr>
        <xdr:cNvPr id="77" name="円/楕円 76"/>
        <xdr:cNvSpPr/>
      </xdr:nvSpPr>
      <xdr:spPr bwMode="auto">
        <a:xfrm>
          <a:off x="2857500" y="239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58208</xdr:rowOff>
    </xdr:from>
    <xdr:ext cx="762000" cy="259045"/>
    <xdr:sp macro="" textlink="">
      <xdr:nvSpPr>
        <xdr:cNvPr id="78" name="テキスト ボックス 77"/>
        <xdr:cNvSpPr txBox="1"/>
      </xdr:nvSpPr>
      <xdr:spPr>
        <a:xfrm>
          <a:off x="2527300" y="216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333045</xdr:rowOff>
    </xdr:from>
    <xdr:to>
      <xdr:col>4</xdr:col>
      <xdr:colOff>1117600</xdr:colOff>
      <xdr:row>35</xdr:row>
      <xdr:rowOff>37446</xdr:rowOff>
    </xdr:to>
    <xdr:cxnSp macro="">
      <xdr:nvCxnSpPr>
        <xdr:cNvPr id="111" name="直線コネクタ 110"/>
        <xdr:cNvCxnSpPr/>
      </xdr:nvCxnSpPr>
      <xdr:spPr bwMode="auto">
        <a:xfrm>
          <a:off x="5003800" y="6600495"/>
          <a:ext cx="647700" cy="4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225832</xdr:rowOff>
    </xdr:from>
    <xdr:to>
      <xdr:col>4</xdr:col>
      <xdr:colOff>469900</xdr:colOff>
      <xdr:row>34</xdr:row>
      <xdr:rowOff>333045</xdr:rowOff>
    </xdr:to>
    <xdr:cxnSp macro="">
      <xdr:nvCxnSpPr>
        <xdr:cNvPr id="114" name="直線コネクタ 113"/>
        <xdr:cNvCxnSpPr/>
      </xdr:nvCxnSpPr>
      <xdr:spPr bwMode="auto">
        <a:xfrm>
          <a:off x="4305300" y="6493282"/>
          <a:ext cx="698500" cy="10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225832</xdr:rowOff>
    </xdr:from>
    <xdr:to>
      <xdr:col>3</xdr:col>
      <xdr:colOff>904875</xdr:colOff>
      <xdr:row>34</xdr:row>
      <xdr:rowOff>308108</xdr:rowOff>
    </xdr:to>
    <xdr:cxnSp macro="">
      <xdr:nvCxnSpPr>
        <xdr:cNvPr id="117" name="直線コネクタ 116"/>
        <xdr:cNvCxnSpPr/>
      </xdr:nvCxnSpPr>
      <xdr:spPr bwMode="auto">
        <a:xfrm flipV="1">
          <a:off x="3606800" y="6493282"/>
          <a:ext cx="698500" cy="8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256483</xdr:rowOff>
    </xdr:from>
    <xdr:to>
      <xdr:col>3</xdr:col>
      <xdr:colOff>206375</xdr:colOff>
      <xdr:row>34</xdr:row>
      <xdr:rowOff>308108</xdr:rowOff>
    </xdr:to>
    <xdr:cxnSp macro="">
      <xdr:nvCxnSpPr>
        <xdr:cNvPr id="120" name="直線コネクタ 119"/>
        <xdr:cNvCxnSpPr/>
      </xdr:nvCxnSpPr>
      <xdr:spPr bwMode="auto">
        <a:xfrm>
          <a:off x="2908300" y="6523933"/>
          <a:ext cx="698500" cy="5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329546</xdr:rowOff>
    </xdr:from>
    <xdr:to>
      <xdr:col>5</xdr:col>
      <xdr:colOff>34925</xdr:colOff>
      <xdr:row>35</xdr:row>
      <xdr:rowOff>88246</xdr:rowOff>
    </xdr:to>
    <xdr:sp macro="" textlink="">
      <xdr:nvSpPr>
        <xdr:cNvPr id="130" name="円/楕円 129"/>
        <xdr:cNvSpPr/>
      </xdr:nvSpPr>
      <xdr:spPr bwMode="auto">
        <a:xfrm>
          <a:off x="5600700" y="659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174623</xdr:rowOff>
    </xdr:from>
    <xdr:ext cx="762000" cy="259045"/>
    <xdr:sp macro="" textlink="">
      <xdr:nvSpPr>
        <xdr:cNvPr id="131" name="人口1人当たり決算額の推移該当値テキスト445"/>
        <xdr:cNvSpPr txBox="1"/>
      </xdr:nvSpPr>
      <xdr:spPr>
        <a:xfrm>
          <a:off x="5740400" y="644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282245</xdr:rowOff>
    </xdr:from>
    <xdr:to>
      <xdr:col>4</xdr:col>
      <xdr:colOff>520700</xdr:colOff>
      <xdr:row>35</xdr:row>
      <xdr:rowOff>40945</xdr:rowOff>
    </xdr:to>
    <xdr:sp macro="" textlink="">
      <xdr:nvSpPr>
        <xdr:cNvPr id="132" name="円/楕円 131"/>
        <xdr:cNvSpPr/>
      </xdr:nvSpPr>
      <xdr:spPr bwMode="auto">
        <a:xfrm>
          <a:off x="4953000" y="654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51122</xdr:rowOff>
    </xdr:from>
    <xdr:ext cx="736600" cy="259045"/>
    <xdr:sp macro="" textlink="">
      <xdr:nvSpPr>
        <xdr:cNvPr id="133" name="テキスト ボックス 132"/>
        <xdr:cNvSpPr txBox="1"/>
      </xdr:nvSpPr>
      <xdr:spPr>
        <a:xfrm>
          <a:off x="4622800" y="631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30,184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175032</xdr:rowOff>
    </xdr:from>
    <xdr:to>
      <xdr:col>3</xdr:col>
      <xdr:colOff>955675</xdr:colOff>
      <xdr:row>34</xdr:row>
      <xdr:rowOff>276631</xdr:rowOff>
    </xdr:to>
    <xdr:sp macro="" textlink="">
      <xdr:nvSpPr>
        <xdr:cNvPr id="134" name="円/楕円 133"/>
        <xdr:cNvSpPr/>
      </xdr:nvSpPr>
      <xdr:spPr bwMode="auto">
        <a:xfrm>
          <a:off x="4254500" y="644248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286809</xdr:rowOff>
    </xdr:from>
    <xdr:ext cx="762000" cy="259045"/>
    <xdr:sp macro="" textlink="">
      <xdr:nvSpPr>
        <xdr:cNvPr id="135" name="テキスト ボックス 134"/>
        <xdr:cNvSpPr txBox="1"/>
      </xdr:nvSpPr>
      <xdr:spPr>
        <a:xfrm>
          <a:off x="3924300" y="62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257308</xdr:rowOff>
    </xdr:from>
    <xdr:to>
      <xdr:col>3</xdr:col>
      <xdr:colOff>257175</xdr:colOff>
      <xdr:row>35</xdr:row>
      <xdr:rowOff>16008</xdr:rowOff>
    </xdr:to>
    <xdr:sp macro="" textlink="">
      <xdr:nvSpPr>
        <xdr:cNvPr id="136" name="円/楕円 135"/>
        <xdr:cNvSpPr/>
      </xdr:nvSpPr>
      <xdr:spPr bwMode="auto">
        <a:xfrm>
          <a:off x="3556000" y="6524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26185</xdr:rowOff>
    </xdr:from>
    <xdr:ext cx="762000" cy="259045"/>
    <xdr:sp macro="" textlink="">
      <xdr:nvSpPr>
        <xdr:cNvPr id="137" name="テキスト ボックス 136"/>
        <xdr:cNvSpPr txBox="1"/>
      </xdr:nvSpPr>
      <xdr:spPr>
        <a:xfrm>
          <a:off x="3225800" y="6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31,493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205683</xdr:rowOff>
    </xdr:from>
    <xdr:to>
      <xdr:col>2</xdr:col>
      <xdr:colOff>692150</xdr:colOff>
      <xdr:row>34</xdr:row>
      <xdr:rowOff>307283</xdr:rowOff>
    </xdr:to>
    <xdr:sp macro="" textlink="">
      <xdr:nvSpPr>
        <xdr:cNvPr id="138" name="円/楕円 137"/>
        <xdr:cNvSpPr/>
      </xdr:nvSpPr>
      <xdr:spPr bwMode="auto">
        <a:xfrm>
          <a:off x="2857500" y="6473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317460</xdr:rowOff>
    </xdr:from>
    <xdr:ext cx="762000" cy="259045"/>
    <xdr:sp macro="" textlink="">
      <xdr:nvSpPr>
        <xdr:cNvPr id="139" name="テキスト ボックス 138"/>
        <xdr:cNvSpPr txBox="1"/>
      </xdr:nvSpPr>
      <xdr:spPr>
        <a:xfrm>
          <a:off x="2527300" y="624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22,649
22,478
153.15
15,244,342
14,247,400
846,725
8,808,237
10,376,721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21422</xdr:rowOff>
    </xdr:from>
    <xdr:to>
      <xdr:col>6</xdr:col>
      <xdr:colOff>511175</xdr:colOff>
      <xdr:row>32</xdr:row>
      <xdr:rowOff>60947</xdr:rowOff>
    </xdr:to>
    <xdr:cxnSp macro="">
      <xdr:nvCxnSpPr>
        <xdr:cNvPr id="59" name="直線コネクタ 58"/>
        <xdr:cNvCxnSpPr/>
      </xdr:nvCxnSpPr>
      <xdr:spPr>
        <a:xfrm>
          <a:off x="3797300" y="5507822"/>
          <a:ext cx="8382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21422</xdr:rowOff>
    </xdr:from>
    <xdr:to>
      <xdr:col>5</xdr:col>
      <xdr:colOff>358775</xdr:colOff>
      <xdr:row>32</xdr:row>
      <xdr:rowOff>128201</xdr:rowOff>
    </xdr:to>
    <xdr:cxnSp macro="">
      <xdr:nvCxnSpPr>
        <xdr:cNvPr id="62" name="直線コネクタ 61"/>
        <xdr:cNvCxnSpPr/>
      </xdr:nvCxnSpPr>
      <xdr:spPr>
        <a:xfrm flipV="1">
          <a:off x="2908300" y="5507822"/>
          <a:ext cx="889000" cy="10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128201</xdr:rowOff>
    </xdr:from>
    <xdr:to>
      <xdr:col>4</xdr:col>
      <xdr:colOff>155575</xdr:colOff>
      <xdr:row>32</xdr:row>
      <xdr:rowOff>135105</xdr:rowOff>
    </xdr:to>
    <xdr:cxnSp macro="">
      <xdr:nvCxnSpPr>
        <xdr:cNvPr id="65" name="直線コネクタ 64"/>
        <xdr:cNvCxnSpPr/>
      </xdr:nvCxnSpPr>
      <xdr:spPr>
        <a:xfrm flipV="1">
          <a:off x="2019300" y="5614601"/>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40625</xdr:rowOff>
    </xdr:from>
    <xdr:to>
      <xdr:col>2</xdr:col>
      <xdr:colOff>638175</xdr:colOff>
      <xdr:row>32</xdr:row>
      <xdr:rowOff>135105</xdr:rowOff>
    </xdr:to>
    <xdr:cxnSp macro="">
      <xdr:nvCxnSpPr>
        <xdr:cNvPr id="68" name="直線コネクタ 67"/>
        <xdr:cNvCxnSpPr/>
      </xdr:nvCxnSpPr>
      <xdr:spPr>
        <a:xfrm>
          <a:off x="1130300" y="5527025"/>
          <a:ext cx="889000" cy="9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10147</xdr:rowOff>
    </xdr:from>
    <xdr:to>
      <xdr:col>6</xdr:col>
      <xdr:colOff>561975</xdr:colOff>
      <xdr:row>32</xdr:row>
      <xdr:rowOff>111747</xdr:rowOff>
    </xdr:to>
    <xdr:sp macro="" textlink="">
      <xdr:nvSpPr>
        <xdr:cNvPr id="78" name="円/楕円 77"/>
        <xdr:cNvSpPr/>
      </xdr:nvSpPr>
      <xdr:spPr>
        <a:xfrm>
          <a:off x="4584700" y="54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33024</xdr:rowOff>
    </xdr:from>
    <xdr:ext cx="534377" cy="259045"/>
    <xdr:sp macro="" textlink="">
      <xdr:nvSpPr>
        <xdr:cNvPr id="79" name="人件費該当値テキスト"/>
        <xdr:cNvSpPr txBox="1"/>
      </xdr:nvSpPr>
      <xdr:spPr>
        <a:xfrm>
          <a:off x="4686300" y="53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88,445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142072</xdr:rowOff>
    </xdr:from>
    <xdr:to>
      <xdr:col>5</xdr:col>
      <xdr:colOff>409575</xdr:colOff>
      <xdr:row>32</xdr:row>
      <xdr:rowOff>72222</xdr:rowOff>
    </xdr:to>
    <xdr:sp macro="" textlink="">
      <xdr:nvSpPr>
        <xdr:cNvPr id="80" name="円/楕円 79"/>
        <xdr:cNvSpPr/>
      </xdr:nvSpPr>
      <xdr:spPr>
        <a:xfrm>
          <a:off x="3746500" y="54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88749</xdr:rowOff>
    </xdr:from>
    <xdr:ext cx="534377" cy="259045"/>
    <xdr:sp macro="" textlink="">
      <xdr:nvSpPr>
        <xdr:cNvPr id="81" name="テキスト ボックス 80"/>
        <xdr:cNvSpPr txBox="1"/>
      </xdr:nvSpPr>
      <xdr:spPr>
        <a:xfrm>
          <a:off x="3530111" y="5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77401</xdr:rowOff>
    </xdr:from>
    <xdr:to>
      <xdr:col>4</xdr:col>
      <xdr:colOff>206375</xdr:colOff>
      <xdr:row>33</xdr:row>
      <xdr:rowOff>7551</xdr:rowOff>
    </xdr:to>
    <xdr:sp macro="" textlink="">
      <xdr:nvSpPr>
        <xdr:cNvPr id="82" name="円/楕円 81"/>
        <xdr:cNvSpPr/>
      </xdr:nvSpPr>
      <xdr:spPr>
        <a:xfrm>
          <a:off x="2857500" y="55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24078</xdr:rowOff>
    </xdr:from>
    <xdr:ext cx="534377" cy="259045"/>
    <xdr:sp macro="" textlink="">
      <xdr:nvSpPr>
        <xdr:cNvPr id="83" name="テキスト ボックス 82"/>
        <xdr:cNvSpPr txBox="1"/>
      </xdr:nvSpPr>
      <xdr:spPr>
        <a:xfrm>
          <a:off x="2641111" y="53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84305</xdr:rowOff>
    </xdr:from>
    <xdr:to>
      <xdr:col>3</xdr:col>
      <xdr:colOff>3175</xdr:colOff>
      <xdr:row>33</xdr:row>
      <xdr:rowOff>14455</xdr:rowOff>
    </xdr:to>
    <xdr:sp macro="" textlink="">
      <xdr:nvSpPr>
        <xdr:cNvPr id="84" name="円/楕円 83"/>
        <xdr:cNvSpPr/>
      </xdr:nvSpPr>
      <xdr:spPr>
        <a:xfrm>
          <a:off x="1968500" y="557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30982</xdr:rowOff>
    </xdr:from>
    <xdr:ext cx="534377" cy="259045"/>
    <xdr:sp macro="" textlink="">
      <xdr:nvSpPr>
        <xdr:cNvPr id="85" name="テキスト ボックス 84"/>
        <xdr:cNvSpPr txBox="1"/>
      </xdr:nvSpPr>
      <xdr:spPr>
        <a:xfrm>
          <a:off x="1752111" y="53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85,201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161275</xdr:rowOff>
    </xdr:from>
    <xdr:to>
      <xdr:col>1</xdr:col>
      <xdr:colOff>485775</xdr:colOff>
      <xdr:row>32</xdr:row>
      <xdr:rowOff>91425</xdr:rowOff>
    </xdr:to>
    <xdr:sp macro="" textlink="">
      <xdr:nvSpPr>
        <xdr:cNvPr id="86" name="円/楕円 85"/>
        <xdr:cNvSpPr/>
      </xdr:nvSpPr>
      <xdr:spPr>
        <a:xfrm>
          <a:off x="1079500" y="54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107952</xdr:rowOff>
    </xdr:from>
    <xdr:ext cx="534377" cy="259045"/>
    <xdr:sp macro="" textlink="">
      <xdr:nvSpPr>
        <xdr:cNvPr id="87" name="テキスト ボックス 86"/>
        <xdr:cNvSpPr txBox="1"/>
      </xdr:nvSpPr>
      <xdr:spPr>
        <a:xfrm>
          <a:off x="863111" y="52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90839</xdr:rowOff>
    </xdr:from>
    <xdr:to>
      <xdr:col>6</xdr:col>
      <xdr:colOff>511175</xdr:colOff>
      <xdr:row>58</xdr:row>
      <xdr:rowOff>98407</xdr:rowOff>
    </xdr:to>
    <xdr:cxnSp macro="">
      <xdr:nvCxnSpPr>
        <xdr:cNvPr id="116" name="直線コネクタ 115"/>
        <xdr:cNvCxnSpPr/>
      </xdr:nvCxnSpPr>
      <xdr:spPr>
        <a:xfrm flipV="1">
          <a:off x="3797300" y="10034939"/>
          <a:ext cx="8382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98407</xdr:rowOff>
    </xdr:from>
    <xdr:to>
      <xdr:col>5</xdr:col>
      <xdr:colOff>358775</xdr:colOff>
      <xdr:row>58</xdr:row>
      <xdr:rowOff>98596</xdr:rowOff>
    </xdr:to>
    <xdr:cxnSp macro="">
      <xdr:nvCxnSpPr>
        <xdr:cNvPr id="119" name="直線コネクタ 118"/>
        <xdr:cNvCxnSpPr/>
      </xdr:nvCxnSpPr>
      <xdr:spPr>
        <a:xfrm flipV="1">
          <a:off x="2908300" y="10042507"/>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94992</xdr:rowOff>
    </xdr:from>
    <xdr:to>
      <xdr:col>4</xdr:col>
      <xdr:colOff>155575</xdr:colOff>
      <xdr:row>58</xdr:row>
      <xdr:rowOff>98596</xdr:rowOff>
    </xdr:to>
    <xdr:cxnSp macro="">
      <xdr:nvCxnSpPr>
        <xdr:cNvPr id="122" name="直線コネクタ 121"/>
        <xdr:cNvCxnSpPr/>
      </xdr:nvCxnSpPr>
      <xdr:spPr>
        <a:xfrm>
          <a:off x="2019300" y="10039092"/>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94992</xdr:rowOff>
    </xdr:from>
    <xdr:to>
      <xdr:col>2</xdr:col>
      <xdr:colOff>638175</xdr:colOff>
      <xdr:row>58</xdr:row>
      <xdr:rowOff>97129</xdr:rowOff>
    </xdr:to>
    <xdr:cxnSp macro="">
      <xdr:nvCxnSpPr>
        <xdr:cNvPr id="125" name="直線コネクタ 124"/>
        <xdr:cNvCxnSpPr/>
      </xdr:nvCxnSpPr>
      <xdr:spPr>
        <a:xfrm flipV="1">
          <a:off x="1130300" y="10039092"/>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40039</xdr:rowOff>
    </xdr:from>
    <xdr:to>
      <xdr:col>6</xdr:col>
      <xdr:colOff>561975</xdr:colOff>
      <xdr:row>58</xdr:row>
      <xdr:rowOff>141639</xdr:rowOff>
    </xdr:to>
    <xdr:sp macro="" textlink="">
      <xdr:nvSpPr>
        <xdr:cNvPr id="135" name="円/楕円 134"/>
        <xdr:cNvSpPr/>
      </xdr:nvSpPr>
      <xdr:spPr>
        <a:xfrm>
          <a:off x="4584700" y="99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10915</xdr:rowOff>
    </xdr:from>
    <xdr:ext cx="534377" cy="259045"/>
    <xdr:sp macro="" textlink="">
      <xdr:nvSpPr>
        <xdr:cNvPr id="136" name="物件費該当値テキスト"/>
        <xdr:cNvSpPr txBox="1"/>
      </xdr:nvSpPr>
      <xdr:spPr>
        <a:xfrm>
          <a:off x="4686300" y="99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47607</xdr:rowOff>
    </xdr:from>
    <xdr:to>
      <xdr:col>5</xdr:col>
      <xdr:colOff>409575</xdr:colOff>
      <xdr:row>58</xdr:row>
      <xdr:rowOff>149207</xdr:rowOff>
    </xdr:to>
    <xdr:sp macro="" textlink="">
      <xdr:nvSpPr>
        <xdr:cNvPr id="137" name="円/楕円 136"/>
        <xdr:cNvSpPr/>
      </xdr:nvSpPr>
      <xdr:spPr>
        <a:xfrm>
          <a:off x="3746500" y="99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165734</xdr:rowOff>
    </xdr:from>
    <xdr:ext cx="534377" cy="259045"/>
    <xdr:sp macro="" textlink="">
      <xdr:nvSpPr>
        <xdr:cNvPr id="138" name="テキスト ボックス 137"/>
        <xdr:cNvSpPr txBox="1"/>
      </xdr:nvSpPr>
      <xdr:spPr>
        <a:xfrm>
          <a:off x="3530111" y="97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47796</xdr:rowOff>
    </xdr:from>
    <xdr:to>
      <xdr:col>4</xdr:col>
      <xdr:colOff>206375</xdr:colOff>
      <xdr:row>58</xdr:row>
      <xdr:rowOff>149396</xdr:rowOff>
    </xdr:to>
    <xdr:sp macro="" textlink="">
      <xdr:nvSpPr>
        <xdr:cNvPr id="139" name="円/楕円 138"/>
        <xdr:cNvSpPr/>
      </xdr:nvSpPr>
      <xdr:spPr>
        <a:xfrm>
          <a:off x="2857500" y="99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165923</xdr:rowOff>
    </xdr:from>
    <xdr:ext cx="534377" cy="259045"/>
    <xdr:sp macro="" textlink="">
      <xdr:nvSpPr>
        <xdr:cNvPr id="140" name="テキスト ボックス 139"/>
        <xdr:cNvSpPr txBox="1"/>
      </xdr:nvSpPr>
      <xdr:spPr>
        <a:xfrm>
          <a:off x="2641111" y="97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44192</xdr:rowOff>
    </xdr:from>
    <xdr:to>
      <xdr:col>3</xdr:col>
      <xdr:colOff>3175</xdr:colOff>
      <xdr:row>58</xdr:row>
      <xdr:rowOff>145792</xdr:rowOff>
    </xdr:to>
    <xdr:sp macro="" textlink="">
      <xdr:nvSpPr>
        <xdr:cNvPr id="141" name="円/楕円 140"/>
        <xdr:cNvSpPr/>
      </xdr:nvSpPr>
      <xdr:spPr>
        <a:xfrm>
          <a:off x="1968500" y="99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162319</xdr:rowOff>
    </xdr:from>
    <xdr:ext cx="534377" cy="259045"/>
    <xdr:sp macro="" textlink="">
      <xdr:nvSpPr>
        <xdr:cNvPr id="142" name="テキスト ボックス 141"/>
        <xdr:cNvSpPr txBox="1"/>
      </xdr:nvSpPr>
      <xdr:spPr>
        <a:xfrm>
          <a:off x="1752111" y="9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46329</xdr:rowOff>
    </xdr:from>
    <xdr:to>
      <xdr:col>1</xdr:col>
      <xdr:colOff>485775</xdr:colOff>
      <xdr:row>58</xdr:row>
      <xdr:rowOff>147929</xdr:rowOff>
    </xdr:to>
    <xdr:sp macro="" textlink="">
      <xdr:nvSpPr>
        <xdr:cNvPr id="143" name="円/楕円 142"/>
        <xdr:cNvSpPr/>
      </xdr:nvSpPr>
      <xdr:spPr>
        <a:xfrm>
          <a:off x="1079500" y="99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164456</xdr:rowOff>
    </xdr:from>
    <xdr:ext cx="534377" cy="259045"/>
    <xdr:sp macro="" textlink="">
      <xdr:nvSpPr>
        <xdr:cNvPr id="144" name="テキスト ボックス 143"/>
        <xdr:cNvSpPr txBox="1"/>
      </xdr:nvSpPr>
      <xdr:spPr>
        <a:xfrm>
          <a:off x="863111" y="97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96810</xdr:rowOff>
    </xdr:from>
    <xdr:to>
      <xdr:col>6</xdr:col>
      <xdr:colOff>511175</xdr:colOff>
      <xdr:row>75</xdr:row>
      <xdr:rowOff>41076</xdr:rowOff>
    </xdr:to>
    <xdr:cxnSp macro="">
      <xdr:nvCxnSpPr>
        <xdr:cNvPr id="175" name="直線コネクタ 174"/>
        <xdr:cNvCxnSpPr/>
      </xdr:nvCxnSpPr>
      <xdr:spPr>
        <a:xfrm>
          <a:off x="3797300" y="12784110"/>
          <a:ext cx="838200" cy="1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6"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96810</xdr:rowOff>
    </xdr:from>
    <xdr:to>
      <xdr:col>5</xdr:col>
      <xdr:colOff>358775</xdr:colOff>
      <xdr:row>75</xdr:row>
      <xdr:rowOff>150368</xdr:rowOff>
    </xdr:to>
    <xdr:cxnSp macro="">
      <xdr:nvCxnSpPr>
        <xdr:cNvPr id="178" name="直線コネクタ 177"/>
        <xdr:cNvCxnSpPr/>
      </xdr:nvCxnSpPr>
      <xdr:spPr>
        <a:xfrm flipV="1">
          <a:off x="2908300" y="12784110"/>
          <a:ext cx="889000" cy="2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76579</xdr:rowOff>
    </xdr:from>
    <xdr:ext cx="469744" cy="259045"/>
    <xdr:sp macro="" textlink="">
      <xdr:nvSpPr>
        <xdr:cNvPr id="180" name="テキスト ボックス 179"/>
        <xdr:cNvSpPr txBox="1"/>
      </xdr:nvSpPr>
      <xdr:spPr>
        <a:xfrm>
          <a:off x="3562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162778</xdr:rowOff>
    </xdr:from>
    <xdr:to>
      <xdr:col>4</xdr:col>
      <xdr:colOff>155575</xdr:colOff>
      <xdr:row>75</xdr:row>
      <xdr:rowOff>150368</xdr:rowOff>
    </xdr:to>
    <xdr:cxnSp macro="">
      <xdr:nvCxnSpPr>
        <xdr:cNvPr id="181" name="直線コネクタ 180"/>
        <xdr:cNvCxnSpPr/>
      </xdr:nvCxnSpPr>
      <xdr:spPr>
        <a:xfrm>
          <a:off x="2019300" y="12850078"/>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100964</xdr:rowOff>
    </xdr:from>
    <xdr:ext cx="469744" cy="259045"/>
    <xdr:sp macro="" textlink="">
      <xdr:nvSpPr>
        <xdr:cNvPr id="183" name="テキスト ボックス 182"/>
        <xdr:cNvSpPr txBox="1"/>
      </xdr:nvSpPr>
      <xdr:spPr>
        <a:xfrm>
          <a:off x="2673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162778</xdr:rowOff>
    </xdr:from>
    <xdr:to>
      <xdr:col>2</xdr:col>
      <xdr:colOff>638175</xdr:colOff>
      <xdr:row>75</xdr:row>
      <xdr:rowOff>57295</xdr:rowOff>
    </xdr:to>
    <xdr:cxnSp macro="">
      <xdr:nvCxnSpPr>
        <xdr:cNvPr id="184" name="直線コネクタ 183"/>
        <xdr:cNvCxnSpPr/>
      </xdr:nvCxnSpPr>
      <xdr:spPr>
        <a:xfrm flipV="1">
          <a:off x="1130300" y="12850078"/>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86486</xdr:rowOff>
    </xdr:from>
    <xdr:ext cx="469744" cy="259045"/>
    <xdr:sp macro="" textlink="">
      <xdr:nvSpPr>
        <xdr:cNvPr id="186" name="テキスト ボックス 185"/>
        <xdr:cNvSpPr txBox="1"/>
      </xdr:nvSpPr>
      <xdr:spPr>
        <a:xfrm>
          <a:off x="1784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109019</xdr:rowOff>
    </xdr:from>
    <xdr:ext cx="469744" cy="259045"/>
    <xdr:sp macro="" textlink="">
      <xdr:nvSpPr>
        <xdr:cNvPr id="188" name="テキスト ボックス 187"/>
        <xdr:cNvSpPr txBox="1"/>
      </xdr:nvSpPr>
      <xdr:spPr>
        <a:xfrm>
          <a:off x="895427" y="1331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161726</xdr:rowOff>
    </xdr:from>
    <xdr:to>
      <xdr:col>6</xdr:col>
      <xdr:colOff>561975</xdr:colOff>
      <xdr:row>75</xdr:row>
      <xdr:rowOff>91876</xdr:rowOff>
    </xdr:to>
    <xdr:sp macro="" textlink="">
      <xdr:nvSpPr>
        <xdr:cNvPr id="194" name="円/楕円 193"/>
        <xdr:cNvSpPr/>
      </xdr:nvSpPr>
      <xdr:spPr>
        <a:xfrm>
          <a:off x="4584700" y="128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13153</xdr:rowOff>
    </xdr:from>
    <xdr:ext cx="469744" cy="259045"/>
    <xdr:sp macro="" textlink="">
      <xdr:nvSpPr>
        <xdr:cNvPr id="195" name="維持補修費該当値テキスト"/>
        <xdr:cNvSpPr txBox="1"/>
      </xdr:nvSpPr>
      <xdr:spPr>
        <a:xfrm>
          <a:off x="4686300" y="127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46010</xdr:rowOff>
    </xdr:from>
    <xdr:to>
      <xdr:col>5</xdr:col>
      <xdr:colOff>409575</xdr:colOff>
      <xdr:row>74</xdr:row>
      <xdr:rowOff>147610</xdr:rowOff>
    </xdr:to>
    <xdr:sp macro="" textlink="">
      <xdr:nvSpPr>
        <xdr:cNvPr id="196" name="円/楕円 195"/>
        <xdr:cNvSpPr/>
      </xdr:nvSpPr>
      <xdr:spPr>
        <a:xfrm>
          <a:off x="3746500" y="127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164137</xdr:rowOff>
    </xdr:from>
    <xdr:ext cx="469744" cy="259045"/>
    <xdr:sp macro="" textlink="">
      <xdr:nvSpPr>
        <xdr:cNvPr id="197" name="テキスト ボックス 196"/>
        <xdr:cNvSpPr txBox="1"/>
      </xdr:nvSpPr>
      <xdr:spPr>
        <a:xfrm>
          <a:off x="3562427" y="125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99568</xdr:rowOff>
    </xdr:from>
    <xdr:to>
      <xdr:col>4</xdr:col>
      <xdr:colOff>206375</xdr:colOff>
      <xdr:row>76</xdr:row>
      <xdr:rowOff>29719</xdr:rowOff>
    </xdr:to>
    <xdr:sp macro="" textlink="">
      <xdr:nvSpPr>
        <xdr:cNvPr id="198" name="円/楕円 197"/>
        <xdr:cNvSpPr/>
      </xdr:nvSpPr>
      <xdr:spPr>
        <a:xfrm>
          <a:off x="2857500" y="12958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46245</xdr:rowOff>
    </xdr:from>
    <xdr:ext cx="469744" cy="259045"/>
    <xdr:sp macro="" textlink="">
      <xdr:nvSpPr>
        <xdr:cNvPr id="199" name="テキスト ボックス 198"/>
        <xdr:cNvSpPr txBox="1"/>
      </xdr:nvSpPr>
      <xdr:spPr>
        <a:xfrm>
          <a:off x="2673427" y="127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111978</xdr:rowOff>
    </xdr:from>
    <xdr:to>
      <xdr:col>3</xdr:col>
      <xdr:colOff>3175</xdr:colOff>
      <xdr:row>75</xdr:row>
      <xdr:rowOff>42128</xdr:rowOff>
    </xdr:to>
    <xdr:sp macro="" textlink="">
      <xdr:nvSpPr>
        <xdr:cNvPr id="200" name="円/楕円 199"/>
        <xdr:cNvSpPr/>
      </xdr:nvSpPr>
      <xdr:spPr>
        <a:xfrm>
          <a:off x="1968500" y="127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58655</xdr:rowOff>
    </xdr:from>
    <xdr:ext cx="469744" cy="259045"/>
    <xdr:sp macro="" textlink="">
      <xdr:nvSpPr>
        <xdr:cNvPr id="201" name="テキスト ボックス 200"/>
        <xdr:cNvSpPr txBox="1"/>
      </xdr:nvSpPr>
      <xdr:spPr>
        <a:xfrm>
          <a:off x="1784427" y="125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6495</xdr:rowOff>
    </xdr:from>
    <xdr:to>
      <xdr:col>1</xdr:col>
      <xdr:colOff>485775</xdr:colOff>
      <xdr:row>75</xdr:row>
      <xdr:rowOff>108095</xdr:rowOff>
    </xdr:to>
    <xdr:sp macro="" textlink="">
      <xdr:nvSpPr>
        <xdr:cNvPr id="202" name="円/楕円 201"/>
        <xdr:cNvSpPr/>
      </xdr:nvSpPr>
      <xdr:spPr>
        <a:xfrm>
          <a:off x="1079500" y="128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124622</xdr:rowOff>
    </xdr:from>
    <xdr:ext cx="469744" cy="259045"/>
    <xdr:sp macro="" textlink="">
      <xdr:nvSpPr>
        <xdr:cNvPr id="203" name="テキスト ボックス 202"/>
        <xdr:cNvSpPr txBox="1"/>
      </xdr:nvSpPr>
      <xdr:spPr>
        <a:xfrm>
          <a:off x="895427" y="126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35883</xdr:rowOff>
    </xdr:from>
    <xdr:to>
      <xdr:col>6</xdr:col>
      <xdr:colOff>511175</xdr:colOff>
      <xdr:row>92</xdr:row>
      <xdr:rowOff>77848</xdr:rowOff>
    </xdr:to>
    <xdr:cxnSp macro="">
      <xdr:nvCxnSpPr>
        <xdr:cNvPr id="235" name="直線コネクタ 234"/>
        <xdr:cNvCxnSpPr/>
      </xdr:nvCxnSpPr>
      <xdr:spPr>
        <a:xfrm flipV="1">
          <a:off x="3797300" y="15809283"/>
          <a:ext cx="8382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77848</xdr:rowOff>
    </xdr:from>
    <xdr:to>
      <xdr:col>5</xdr:col>
      <xdr:colOff>358775</xdr:colOff>
      <xdr:row>93</xdr:row>
      <xdr:rowOff>37810</xdr:rowOff>
    </xdr:to>
    <xdr:cxnSp macro="">
      <xdr:nvCxnSpPr>
        <xdr:cNvPr id="238" name="直線コネクタ 237"/>
        <xdr:cNvCxnSpPr/>
      </xdr:nvCxnSpPr>
      <xdr:spPr>
        <a:xfrm flipV="1">
          <a:off x="2908300" y="15851248"/>
          <a:ext cx="889000" cy="13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117848</xdr:rowOff>
    </xdr:from>
    <xdr:ext cx="534377" cy="259045"/>
    <xdr:sp macro="" textlink="">
      <xdr:nvSpPr>
        <xdr:cNvPr id="240" name="テキスト ボックス 239"/>
        <xdr:cNvSpPr txBox="1"/>
      </xdr:nvSpPr>
      <xdr:spPr>
        <a:xfrm>
          <a:off x="3530111" y="165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37810</xdr:rowOff>
    </xdr:from>
    <xdr:to>
      <xdr:col>4</xdr:col>
      <xdr:colOff>155575</xdr:colOff>
      <xdr:row>93</xdr:row>
      <xdr:rowOff>105116</xdr:rowOff>
    </xdr:to>
    <xdr:cxnSp macro="">
      <xdr:nvCxnSpPr>
        <xdr:cNvPr id="241" name="直線コネクタ 240"/>
        <xdr:cNvCxnSpPr/>
      </xdr:nvCxnSpPr>
      <xdr:spPr>
        <a:xfrm flipV="1">
          <a:off x="2019300" y="15982660"/>
          <a:ext cx="889000" cy="6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130943</xdr:rowOff>
    </xdr:from>
    <xdr:ext cx="534377" cy="259045"/>
    <xdr:sp macro="" textlink="">
      <xdr:nvSpPr>
        <xdr:cNvPr id="243" name="テキスト ボックス 242"/>
        <xdr:cNvSpPr txBox="1"/>
      </xdr:nvSpPr>
      <xdr:spPr>
        <a:xfrm>
          <a:off x="2641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105116</xdr:rowOff>
    </xdr:from>
    <xdr:to>
      <xdr:col>2</xdr:col>
      <xdr:colOff>638175</xdr:colOff>
      <xdr:row>94</xdr:row>
      <xdr:rowOff>35916</xdr:rowOff>
    </xdr:to>
    <xdr:cxnSp macro="">
      <xdr:nvCxnSpPr>
        <xdr:cNvPr id="244" name="直線コネクタ 243"/>
        <xdr:cNvCxnSpPr/>
      </xdr:nvCxnSpPr>
      <xdr:spPr>
        <a:xfrm flipV="1">
          <a:off x="1130300" y="16049966"/>
          <a:ext cx="889000" cy="10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156252</xdr:rowOff>
    </xdr:from>
    <xdr:ext cx="534377" cy="259045"/>
    <xdr:sp macro="" textlink="">
      <xdr:nvSpPr>
        <xdr:cNvPr id="246" name="テキスト ボックス 245"/>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156533</xdr:rowOff>
    </xdr:from>
    <xdr:to>
      <xdr:col>6</xdr:col>
      <xdr:colOff>561975</xdr:colOff>
      <xdr:row>92</xdr:row>
      <xdr:rowOff>86683</xdr:rowOff>
    </xdr:to>
    <xdr:sp macro="" textlink="">
      <xdr:nvSpPr>
        <xdr:cNvPr id="254" name="円/楕円 253"/>
        <xdr:cNvSpPr/>
      </xdr:nvSpPr>
      <xdr:spPr>
        <a:xfrm>
          <a:off x="4584700" y="157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7960</xdr:rowOff>
    </xdr:from>
    <xdr:ext cx="534377" cy="259045"/>
    <xdr:sp macro="" textlink="">
      <xdr:nvSpPr>
        <xdr:cNvPr id="255" name="扶助費該当値テキスト"/>
        <xdr:cNvSpPr txBox="1"/>
      </xdr:nvSpPr>
      <xdr:spPr>
        <a:xfrm>
          <a:off x="4686300" y="156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78,679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27048</xdr:rowOff>
    </xdr:from>
    <xdr:to>
      <xdr:col>5</xdr:col>
      <xdr:colOff>409575</xdr:colOff>
      <xdr:row>92</xdr:row>
      <xdr:rowOff>128648</xdr:rowOff>
    </xdr:to>
    <xdr:sp macro="" textlink="">
      <xdr:nvSpPr>
        <xdr:cNvPr id="256" name="円/楕円 255"/>
        <xdr:cNvSpPr/>
      </xdr:nvSpPr>
      <xdr:spPr>
        <a:xfrm>
          <a:off x="3746500" y="158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145175</xdr:rowOff>
    </xdr:from>
    <xdr:ext cx="534377" cy="259045"/>
    <xdr:sp macro="" textlink="">
      <xdr:nvSpPr>
        <xdr:cNvPr id="257" name="テキスト ボックス 256"/>
        <xdr:cNvSpPr txBox="1"/>
      </xdr:nvSpPr>
      <xdr:spPr>
        <a:xfrm>
          <a:off x="3530111" y="155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77,394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158460</xdr:rowOff>
    </xdr:from>
    <xdr:to>
      <xdr:col>4</xdr:col>
      <xdr:colOff>206375</xdr:colOff>
      <xdr:row>93</xdr:row>
      <xdr:rowOff>88610</xdr:rowOff>
    </xdr:to>
    <xdr:sp macro="" textlink="">
      <xdr:nvSpPr>
        <xdr:cNvPr id="258" name="円/楕円 257"/>
        <xdr:cNvSpPr/>
      </xdr:nvSpPr>
      <xdr:spPr>
        <a:xfrm>
          <a:off x="2857500" y="1593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105137</xdr:rowOff>
    </xdr:from>
    <xdr:ext cx="534377" cy="259045"/>
    <xdr:sp macro="" textlink="">
      <xdr:nvSpPr>
        <xdr:cNvPr id="259" name="テキスト ボックス 258"/>
        <xdr:cNvSpPr txBox="1"/>
      </xdr:nvSpPr>
      <xdr:spPr>
        <a:xfrm>
          <a:off x="2641111" y="1570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54316</xdr:rowOff>
    </xdr:from>
    <xdr:to>
      <xdr:col>3</xdr:col>
      <xdr:colOff>3175</xdr:colOff>
      <xdr:row>93</xdr:row>
      <xdr:rowOff>155916</xdr:rowOff>
    </xdr:to>
    <xdr:sp macro="" textlink="">
      <xdr:nvSpPr>
        <xdr:cNvPr id="260" name="円/楕円 259"/>
        <xdr:cNvSpPr/>
      </xdr:nvSpPr>
      <xdr:spPr>
        <a:xfrm>
          <a:off x="1968500" y="159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993</xdr:rowOff>
    </xdr:from>
    <xdr:ext cx="534377" cy="259045"/>
    <xdr:sp macro="" textlink="">
      <xdr:nvSpPr>
        <xdr:cNvPr id="261" name="テキスト ボックス 260"/>
        <xdr:cNvSpPr txBox="1"/>
      </xdr:nvSpPr>
      <xdr:spPr>
        <a:xfrm>
          <a:off x="1752111" y="157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156566</xdr:rowOff>
    </xdr:from>
    <xdr:to>
      <xdr:col>1</xdr:col>
      <xdr:colOff>485775</xdr:colOff>
      <xdr:row>94</xdr:row>
      <xdr:rowOff>86716</xdr:rowOff>
    </xdr:to>
    <xdr:sp macro="" textlink="">
      <xdr:nvSpPr>
        <xdr:cNvPr id="262" name="円/楕円 261"/>
        <xdr:cNvSpPr/>
      </xdr:nvSpPr>
      <xdr:spPr>
        <a:xfrm>
          <a:off x="1079500" y="161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103243</xdr:rowOff>
    </xdr:from>
    <xdr:ext cx="534377" cy="259045"/>
    <xdr:sp macro="" textlink="">
      <xdr:nvSpPr>
        <xdr:cNvPr id="263" name="テキスト ボックス 262"/>
        <xdr:cNvSpPr txBox="1"/>
      </xdr:nvSpPr>
      <xdr:spPr>
        <a:xfrm>
          <a:off x="863111" y="1587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1952</xdr:rowOff>
    </xdr:from>
    <xdr:to>
      <xdr:col>15</xdr:col>
      <xdr:colOff>180975</xdr:colOff>
      <xdr:row>33</xdr:row>
      <xdr:rowOff>78435</xdr:rowOff>
    </xdr:to>
    <xdr:cxnSp macro="">
      <xdr:nvCxnSpPr>
        <xdr:cNvPr id="295" name="直線コネクタ 294"/>
        <xdr:cNvCxnSpPr/>
      </xdr:nvCxnSpPr>
      <xdr:spPr>
        <a:xfrm flipV="1">
          <a:off x="9639300" y="5659802"/>
          <a:ext cx="8382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78435</xdr:rowOff>
    </xdr:from>
    <xdr:to>
      <xdr:col>14</xdr:col>
      <xdr:colOff>28575</xdr:colOff>
      <xdr:row>34</xdr:row>
      <xdr:rowOff>117379</xdr:rowOff>
    </xdr:to>
    <xdr:cxnSp macro="">
      <xdr:nvCxnSpPr>
        <xdr:cNvPr id="298" name="直線コネクタ 297"/>
        <xdr:cNvCxnSpPr/>
      </xdr:nvCxnSpPr>
      <xdr:spPr>
        <a:xfrm flipV="1">
          <a:off x="8750300" y="5736285"/>
          <a:ext cx="889000" cy="2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117379</xdr:rowOff>
    </xdr:from>
    <xdr:to>
      <xdr:col>12</xdr:col>
      <xdr:colOff>511175</xdr:colOff>
      <xdr:row>34</xdr:row>
      <xdr:rowOff>144337</xdr:rowOff>
    </xdr:to>
    <xdr:cxnSp macro="">
      <xdr:nvCxnSpPr>
        <xdr:cNvPr id="301" name="直線コネクタ 300"/>
        <xdr:cNvCxnSpPr/>
      </xdr:nvCxnSpPr>
      <xdr:spPr>
        <a:xfrm flipV="1">
          <a:off x="7861300" y="5946679"/>
          <a:ext cx="8890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137316</xdr:rowOff>
    </xdr:from>
    <xdr:to>
      <xdr:col>11</xdr:col>
      <xdr:colOff>307975</xdr:colOff>
      <xdr:row>34</xdr:row>
      <xdr:rowOff>144337</xdr:rowOff>
    </xdr:to>
    <xdr:cxnSp macro="">
      <xdr:nvCxnSpPr>
        <xdr:cNvPr id="304" name="直線コネクタ 303"/>
        <xdr:cNvCxnSpPr/>
      </xdr:nvCxnSpPr>
      <xdr:spPr>
        <a:xfrm>
          <a:off x="6972300" y="5966616"/>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122602</xdr:rowOff>
    </xdr:from>
    <xdr:to>
      <xdr:col>15</xdr:col>
      <xdr:colOff>231775</xdr:colOff>
      <xdr:row>33</xdr:row>
      <xdr:rowOff>52752</xdr:rowOff>
    </xdr:to>
    <xdr:sp macro="" textlink="">
      <xdr:nvSpPr>
        <xdr:cNvPr id="314" name="円/楕円 313"/>
        <xdr:cNvSpPr/>
      </xdr:nvSpPr>
      <xdr:spPr>
        <a:xfrm>
          <a:off x="10426700" y="56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145479</xdr:rowOff>
    </xdr:from>
    <xdr:ext cx="534377" cy="259045"/>
    <xdr:sp macro="" textlink="">
      <xdr:nvSpPr>
        <xdr:cNvPr id="315" name="補助費等該当値テキスト"/>
        <xdr:cNvSpPr txBox="1"/>
      </xdr:nvSpPr>
      <xdr:spPr>
        <a:xfrm>
          <a:off x="10528300" y="54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88,936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27635</xdr:rowOff>
    </xdr:from>
    <xdr:to>
      <xdr:col>14</xdr:col>
      <xdr:colOff>79375</xdr:colOff>
      <xdr:row>33</xdr:row>
      <xdr:rowOff>129235</xdr:rowOff>
    </xdr:to>
    <xdr:sp macro="" textlink="">
      <xdr:nvSpPr>
        <xdr:cNvPr id="316" name="円/楕円 315"/>
        <xdr:cNvSpPr/>
      </xdr:nvSpPr>
      <xdr:spPr>
        <a:xfrm>
          <a:off x="9588500" y="56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145762</xdr:rowOff>
    </xdr:from>
    <xdr:ext cx="534377" cy="259045"/>
    <xdr:sp macro="" textlink="">
      <xdr:nvSpPr>
        <xdr:cNvPr id="317" name="テキスト ボックス 316"/>
        <xdr:cNvSpPr txBox="1"/>
      </xdr:nvSpPr>
      <xdr:spPr>
        <a:xfrm>
          <a:off x="9372111" y="54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84,252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66579</xdr:rowOff>
    </xdr:from>
    <xdr:to>
      <xdr:col>12</xdr:col>
      <xdr:colOff>561975</xdr:colOff>
      <xdr:row>34</xdr:row>
      <xdr:rowOff>168179</xdr:rowOff>
    </xdr:to>
    <xdr:sp macro="" textlink="">
      <xdr:nvSpPr>
        <xdr:cNvPr id="318" name="円/楕円 317"/>
        <xdr:cNvSpPr/>
      </xdr:nvSpPr>
      <xdr:spPr>
        <a:xfrm>
          <a:off x="8699500" y="58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13256</xdr:rowOff>
    </xdr:from>
    <xdr:ext cx="534377" cy="259045"/>
    <xdr:sp macro="" textlink="">
      <xdr:nvSpPr>
        <xdr:cNvPr id="319" name="テキスト ボックス 318"/>
        <xdr:cNvSpPr txBox="1"/>
      </xdr:nvSpPr>
      <xdr:spPr>
        <a:xfrm>
          <a:off x="8483111" y="56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93537</xdr:rowOff>
    </xdr:from>
    <xdr:to>
      <xdr:col>11</xdr:col>
      <xdr:colOff>358775</xdr:colOff>
      <xdr:row>35</xdr:row>
      <xdr:rowOff>23687</xdr:rowOff>
    </xdr:to>
    <xdr:sp macro="" textlink="">
      <xdr:nvSpPr>
        <xdr:cNvPr id="320" name="円/楕円 319"/>
        <xdr:cNvSpPr/>
      </xdr:nvSpPr>
      <xdr:spPr>
        <a:xfrm>
          <a:off x="7810500" y="59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40214</xdr:rowOff>
    </xdr:from>
    <xdr:ext cx="534377" cy="259045"/>
    <xdr:sp macro="" textlink="">
      <xdr:nvSpPr>
        <xdr:cNvPr id="321" name="テキスト ボックス 320"/>
        <xdr:cNvSpPr txBox="1"/>
      </xdr:nvSpPr>
      <xdr:spPr>
        <a:xfrm>
          <a:off x="7594111" y="569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86516</xdr:rowOff>
    </xdr:from>
    <xdr:to>
      <xdr:col>10</xdr:col>
      <xdr:colOff>155575</xdr:colOff>
      <xdr:row>35</xdr:row>
      <xdr:rowOff>16666</xdr:rowOff>
    </xdr:to>
    <xdr:sp macro="" textlink="">
      <xdr:nvSpPr>
        <xdr:cNvPr id="322" name="円/楕円 321"/>
        <xdr:cNvSpPr/>
      </xdr:nvSpPr>
      <xdr:spPr>
        <a:xfrm>
          <a:off x="6921500" y="591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33193</xdr:rowOff>
    </xdr:from>
    <xdr:ext cx="534377" cy="259045"/>
    <xdr:sp macro="" textlink="">
      <xdr:nvSpPr>
        <xdr:cNvPr id="323" name="テキスト ボックス 322"/>
        <xdr:cNvSpPr txBox="1"/>
      </xdr:nvSpPr>
      <xdr:spPr>
        <a:xfrm>
          <a:off x="6705111" y="56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85,413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107353</xdr:rowOff>
    </xdr:from>
    <xdr:to>
      <xdr:col>15</xdr:col>
      <xdr:colOff>180975</xdr:colOff>
      <xdr:row>55</xdr:row>
      <xdr:rowOff>79022</xdr:rowOff>
    </xdr:to>
    <xdr:cxnSp macro="">
      <xdr:nvCxnSpPr>
        <xdr:cNvPr id="352" name="直線コネクタ 351"/>
        <xdr:cNvCxnSpPr/>
      </xdr:nvCxnSpPr>
      <xdr:spPr>
        <a:xfrm flipV="1">
          <a:off x="9639300" y="9365653"/>
          <a:ext cx="838200" cy="14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79022</xdr:rowOff>
    </xdr:from>
    <xdr:to>
      <xdr:col>14</xdr:col>
      <xdr:colOff>28575</xdr:colOff>
      <xdr:row>56</xdr:row>
      <xdr:rowOff>7699</xdr:rowOff>
    </xdr:to>
    <xdr:cxnSp macro="">
      <xdr:nvCxnSpPr>
        <xdr:cNvPr id="355" name="直線コネクタ 354"/>
        <xdr:cNvCxnSpPr/>
      </xdr:nvCxnSpPr>
      <xdr:spPr>
        <a:xfrm flipV="1">
          <a:off x="8750300" y="9508772"/>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141049</xdr:rowOff>
    </xdr:from>
    <xdr:to>
      <xdr:col>12</xdr:col>
      <xdr:colOff>511175</xdr:colOff>
      <xdr:row>56</xdr:row>
      <xdr:rowOff>7699</xdr:rowOff>
    </xdr:to>
    <xdr:cxnSp macro="">
      <xdr:nvCxnSpPr>
        <xdr:cNvPr id="358" name="直線コネクタ 357"/>
        <xdr:cNvCxnSpPr/>
      </xdr:nvCxnSpPr>
      <xdr:spPr>
        <a:xfrm>
          <a:off x="7861300" y="957079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106522</xdr:rowOff>
    </xdr:from>
    <xdr:to>
      <xdr:col>11</xdr:col>
      <xdr:colOff>307975</xdr:colOff>
      <xdr:row>55</xdr:row>
      <xdr:rowOff>141049</xdr:rowOff>
    </xdr:to>
    <xdr:cxnSp macro="">
      <xdr:nvCxnSpPr>
        <xdr:cNvPr id="361" name="直線コネクタ 360"/>
        <xdr:cNvCxnSpPr/>
      </xdr:nvCxnSpPr>
      <xdr:spPr>
        <a:xfrm>
          <a:off x="6972300" y="9536272"/>
          <a:ext cx="889000" cy="3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56553</xdr:rowOff>
    </xdr:from>
    <xdr:to>
      <xdr:col>15</xdr:col>
      <xdr:colOff>231775</xdr:colOff>
      <xdr:row>54</xdr:row>
      <xdr:rowOff>158153</xdr:rowOff>
    </xdr:to>
    <xdr:sp macro="" textlink="">
      <xdr:nvSpPr>
        <xdr:cNvPr id="371" name="円/楕円 370"/>
        <xdr:cNvSpPr/>
      </xdr:nvSpPr>
      <xdr:spPr>
        <a:xfrm>
          <a:off x="10426700" y="93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79430</xdr:rowOff>
    </xdr:from>
    <xdr:ext cx="599010" cy="259045"/>
    <xdr:sp macro="" textlink="">
      <xdr:nvSpPr>
        <xdr:cNvPr id="372" name="普通建設事業費該当値テキスト"/>
        <xdr:cNvSpPr txBox="1"/>
      </xdr:nvSpPr>
      <xdr:spPr>
        <a:xfrm>
          <a:off x="10528300" y="916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104,245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28222</xdr:rowOff>
    </xdr:from>
    <xdr:to>
      <xdr:col>14</xdr:col>
      <xdr:colOff>79375</xdr:colOff>
      <xdr:row>55</xdr:row>
      <xdr:rowOff>129822</xdr:rowOff>
    </xdr:to>
    <xdr:sp macro="" textlink="">
      <xdr:nvSpPr>
        <xdr:cNvPr id="373" name="円/楕円 372"/>
        <xdr:cNvSpPr/>
      </xdr:nvSpPr>
      <xdr:spPr>
        <a:xfrm>
          <a:off x="9588500" y="94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146349</xdr:rowOff>
    </xdr:from>
    <xdr:ext cx="534377" cy="259045"/>
    <xdr:sp macro="" textlink="">
      <xdr:nvSpPr>
        <xdr:cNvPr id="374" name="テキスト ボックス 373"/>
        <xdr:cNvSpPr txBox="1"/>
      </xdr:nvSpPr>
      <xdr:spPr>
        <a:xfrm>
          <a:off x="9372111" y="92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128349</xdr:rowOff>
    </xdr:from>
    <xdr:to>
      <xdr:col>12</xdr:col>
      <xdr:colOff>561975</xdr:colOff>
      <xdr:row>56</xdr:row>
      <xdr:rowOff>58499</xdr:rowOff>
    </xdr:to>
    <xdr:sp macro="" textlink="">
      <xdr:nvSpPr>
        <xdr:cNvPr id="375" name="円/楕円 374"/>
        <xdr:cNvSpPr/>
      </xdr:nvSpPr>
      <xdr:spPr>
        <a:xfrm>
          <a:off x="8699500" y="95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75026</xdr:rowOff>
    </xdr:from>
    <xdr:ext cx="534377" cy="259045"/>
    <xdr:sp macro="" textlink="">
      <xdr:nvSpPr>
        <xdr:cNvPr id="376" name="テキスト ボックス 375"/>
        <xdr:cNvSpPr txBox="1"/>
      </xdr:nvSpPr>
      <xdr:spPr>
        <a:xfrm>
          <a:off x="8483111" y="933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72,323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90249</xdr:rowOff>
    </xdr:from>
    <xdr:to>
      <xdr:col>11</xdr:col>
      <xdr:colOff>358775</xdr:colOff>
      <xdr:row>56</xdr:row>
      <xdr:rowOff>20399</xdr:rowOff>
    </xdr:to>
    <xdr:sp macro="" textlink="">
      <xdr:nvSpPr>
        <xdr:cNvPr id="377" name="円/楕円 376"/>
        <xdr:cNvSpPr/>
      </xdr:nvSpPr>
      <xdr:spPr>
        <a:xfrm>
          <a:off x="7810500" y="951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36926</xdr:rowOff>
    </xdr:from>
    <xdr:ext cx="534377" cy="259045"/>
    <xdr:sp macro="" textlink="">
      <xdr:nvSpPr>
        <xdr:cNvPr id="378" name="テキスト ボックス 377"/>
        <xdr:cNvSpPr txBox="1"/>
      </xdr:nvSpPr>
      <xdr:spPr>
        <a:xfrm>
          <a:off x="7594111" y="929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55722</xdr:rowOff>
    </xdr:from>
    <xdr:to>
      <xdr:col>10</xdr:col>
      <xdr:colOff>155575</xdr:colOff>
      <xdr:row>55</xdr:row>
      <xdr:rowOff>157322</xdr:rowOff>
    </xdr:to>
    <xdr:sp macro="" textlink="">
      <xdr:nvSpPr>
        <xdr:cNvPr id="379" name="円/楕円 378"/>
        <xdr:cNvSpPr/>
      </xdr:nvSpPr>
      <xdr:spPr>
        <a:xfrm>
          <a:off x="6921500" y="94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2399</xdr:rowOff>
    </xdr:from>
    <xdr:ext cx="534377" cy="259045"/>
    <xdr:sp macro="" textlink="">
      <xdr:nvSpPr>
        <xdr:cNvPr id="380" name="テキスト ボックス 379"/>
        <xdr:cNvSpPr txBox="1"/>
      </xdr:nvSpPr>
      <xdr:spPr>
        <a:xfrm>
          <a:off x="6705111" y="926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123495</xdr:rowOff>
    </xdr:from>
    <xdr:to>
      <xdr:col>15</xdr:col>
      <xdr:colOff>180975</xdr:colOff>
      <xdr:row>75</xdr:row>
      <xdr:rowOff>54051</xdr:rowOff>
    </xdr:to>
    <xdr:cxnSp macro="">
      <xdr:nvCxnSpPr>
        <xdr:cNvPr id="409" name="直線コネクタ 408"/>
        <xdr:cNvCxnSpPr/>
      </xdr:nvCxnSpPr>
      <xdr:spPr>
        <a:xfrm flipV="1">
          <a:off x="9639300" y="12467895"/>
          <a:ext cx="838200" cy="4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10"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3" name="テキスト ボックス 412"/>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72695</xdr:rowOff>
    </xdr:from>
    <xdr:to>
      <xdr:col>15</xdr:col>
      <xdr:colOff>231775</xdr:colOff>
      <xdr:row>73</xdr:row>
      <xdr:rowOff>2845</xdr:rowOff>
    </xdr:to>
    <xdr:sp macro="" textlink="">
      <xdr:nvSpPr>
        <xdr:cNvPr id="419" name="円/楕円 418"/>
        <xdr:cNvSpPr/>
      </xdr:nvSpPr>
      <xdr:spPr>
        <a:xfrm>
          <a:off x="10426700" y="1241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95572</xdr:rowOff>
    </xdr:from>
    <xdr:ext cx="534377" cy="259045"/>
    <xdr:sp macro="" textlink="">
      <xdr:nvSpPr>
        <xdr:cNvPr id="420" name="普通建設事業費 （ うち新規整備　）該当値テキスト"/>
        <xdr:cNvSpPr txBox="1"/>
      </xdr:nvSpPr>
      <xdr:spPr>
        <a:xfrm>
          <a:off x="10528300" y="1226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88,276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3251</xdr:rowOff>
    </xdr:from>
    <xdr:to>
      <xdr:col>14</xdr:col>
      <xdr:colOff>79375</xdr:colOff>
      <xdr:row>75</xdr:row>
      <xdr:rowOff>104851</xdr:rowOff>
    </xdr:to>
    <xdr:sp macro="" textlink="">
      <xdr:nvSpPr>
        <xdr:cNvPr id="421" name="円/楕円 420"/>
        <xdr:cNvSpPr/>
      </xdr:nvSpPr>
      <xdr:spPr>
        <a:xfrm>
          <a:off x="9588500" y="128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121378</xdr:rowOff>
    </xdr:from>
    <xdr:ext cx="534377" cy="259045"/>
    <xdr:sp macro="" textlink="">
      <xdr:nvSpPr>
        <xdr:cNvPr id="422" name="テキスト ボックス 421"/>
        <xdr:cNvSpPr txBox="1"/>
      </xdr:nvSpPr>
      <xdr:spPr>
        <a:xfrm>
          <a:off x="9372111" y="126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103418</xdr:rowOff>
    </xdr:from>
    <xdr:to>
      <xdr:col>15</xdr:col>
      <xdr:colOff>180975</xdr:colOff>
      <xdr:row>98</xdr:row>
      <xdr:rowOff>148800</xdr:rowOff>
    </xdr:to>
    <xdr:cxnSp macro="">
      <xdr:nvCxnSpPr>
        <xdr:cNvPr id="453" name="直線コネクタ 452"/>
        <xdr:cNvCxnSpPr/>
      </xdr:nvCxnSpPr>
      <xdr:spPr>
        <a:xfrm>
          <a:off x="9639300" y="16905518"/>
          <a:ext cx="838200" cy="4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98000</xdr:rowOff>
    </xdr:from>
    <xdr:to>
      <xdr:col>15</xdr:col>
      <xdr:colOff>231775</xdr:colOff>
      <xdr:row>99</xdr:row>
      <xdr:rowOff>28150</xdr:rowOff>
    </xdr:to>
    <xdr:sp macro="" textlink="">
      <xdr:nvSpPr>
        <xdr:cNvPr id="463" name="円/楕円 462"/>
        <xdr:cNvSpPr/>
      </xdr:nvSpPr>
      <xdr:spPr>
        <a:xfrm>
          <a:off x="10426700" y="169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12927</xdr:rowOff>
    </xdr:from>
    <xdr:ext cx="534377" cy="259045"/>
    <xdr:sp macro="" textlink="">
      <xdr:nvSpPr>
        <xdr:cNvPr id="464" name="普通建設事業費 （ うち更新整備　）該当値テキスト"/>
        <xdr:cNvSpPr txBox="1"/>
      </xdr:nvSpPr>
      <xdr:spPr>
        <a:xfrm>
          <a:off x="10528300" y="168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52618</xdr:rowOff>
    </xdr:from>
    <xdr:to>
      <xdr:col>14</xdr:col>
      <xdr:colOff>79375</xdr:colOff>
      <xdr:row>98</xdr:row>
      <xdr:rowOff>154218</xdr:rowOff>
    </xdr:to>
    <xdr:sp macro="" textlink="">
      <xdr:nvSpPr>
        <xdr:cNvPr id="465" name="円/楕円 464"/>
        <xdr:cNvSpPr/>
      </xdr:nvSpPr>
      <xdr:spPr>
        <a:xfrm>
          <a:off x="9588500" y="168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145345</xdr:rowOff>
    </xdr:from>
    <xdr:ext cx="534377" cy="259045"/>
    <xdr:sp macro="" textlink="">
      <xdr:nvSpPr>
        <xdr:cNvPr id="466" name="テキスト ボックス 465"/>
        <xdr:cNvSpPr txBox="1"/>
      </xdr:nvSpPr>
      <xdr:spPr>
        <a:xfrm>
          <a:off x="9372111" y="169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9589</xdr:rowOff>
    </xdr:from>
    <xdr:to>
      <xdr:col>23</xdr:col>
      <xdr:colOff>517525</xdr:colOff>
      <xdr:row>39</xdr:row>
      <xdr:rowOff>7874</xdr:rowOff>
    </xdr:to>
    <xdr:cxnSp macro="">
      <xdr:nvCxnSpPr>
        <xdr:cNvPr id="495" name="直線コネクタ 494"/>
        <xdr:cNvCxnSpPr/>
      </xdr:nvCxnSpPr>
      <xdr:spPr>
        <a:xfrm>
          <a:off x="15481300" y="6524689"/>
          <a:ext cx="838200" cy="1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116078</xdr:rowOff>
    </xdr:from>
    <xdr:to>
      <xdr:col>22</xdr:col>
      <xdr:colOff>365125</xdr:colOff>
      <xdr:row>38</xdr:row>
      <xdr:rowOff>9589</xdr:rowOff>
    </xdr:to>
    <xdr:cxnSp macro="">
      <xdr:nvCxnSpPr>
        <xdr:cNvPr id="498" name="直線コネクタ 497"/>
        <xdr:cNvCxnSpPr/>
      </xdr:nvCxnSpPr>
      <xdr:spPr>
        <a:xfrm>
          <a:off x="14592300" y="5773928"/>
          <a:ext cx="889000" cy="75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116078</xdr:rowOff>
    </xdr:from>
    <xdr:to>
      <xdr:col>21</xdr:col>
      <xdr:colOff>161925</xdr:colOff>
      <xdr:row>38</xdr:row>
      <xdr:rowOff>87503</xdr:rowOff>
    </xdr:to>
    <xdr:cxnSp macro="">
      <xdr:nvCxnSpPr>
        <xdr:cNvPr id="501" name="直線コネクタ 500"/>
        <xdr:cNvCxnSpPr/>
      </xdr:nvCxnSpPr>
      <xdr:spPr>
        <a:xfrm flipV="1">
          <a:off x="13703300" y="5773928"/>
          <a:ext cx="8890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42372</xdr:rowOff>
    </xdr:from>
    <xdr:ext cx="469744" cy="259045"/>
    <xdr:sp macro="" textlink="">
      <xdr:nvSpPr>
        <xdr:cNvPr id="503" name="テキスト ボックス 502"/>
        <xdr:cNvSpPr txBox="1"/>
      </xdr:nvSpPr>
      <xdr:spPr>
        <a:xfrm>
          <a:off x="14357427" y="638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4064</xdr:rowOff>
    </xdr:from>
    <xdr:to>
      <xdr:col>19</xdr:col>
      <xdr:colOff>644525</xdr:colOff>
      <xdr:row>38</xdr:row>
      <xdr:rowOff>87503</xdr:rowOff>
    </xdr:to>
    <xdr:cxnSp macro="">
      <xdr:nvCxnSpPr>
        <xdr:cNvPr id="504" name="直線コネクタ 503"/>
        <xdr:cNvCxnSpPr/>
      </xdr:nvCxnSpPr>
      <xdr:spPr>
        <a:xfrm>
          <a:off x="12814300" y="6519164"/>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128524</xdr:rowOff>
    </xdr:from>
    <xdr:to>
      <xdr:col>23</xdr:col>
      <xdr:colOff>568325</xdr:colOff>
      <xdr:row>39</xdr:row>
      <xdr:rowOff>58674</xdr:rowOff>
    </xdr:to>
    <xdr:sp macro="" textlink="">
      <xdr:nvSpPr>
        <xdr:cNvPr id="514" name="円/楕円 513"/>
        <xdr:cNvSpPr/>
      </xdr:nvSpPr>
      <xdr:spPr>
        <a:xfrm>
          <a:off x="162687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43451</xdr:rowOff>
    </xdr:from>
    <xdr:ext cx="378565" cy="259045"/>
    <xdr:sp macro="" textlink="">
      <xdr:nvSpPr>
        <xdr:cNvPr id="515" name="災害復旧事業費該当値テキスト"/>
        <xdr:cNvSpPr txBox="1"/>
      </xdr:nvSpPr>
      <xdr:spPr>
        <a:xfrm>
          <a:off x="16370300" y="65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130239</xdr:rowOff>
    </xdr:from>
    <xdr:to>
      <xdr:col>22</xdr:col>
      <xdr:colOff>415925</xdr:colOff>
      <xdr:row>38</xdr:row>
      <xdr:rowOff>60389</xdr:rowOff>
    </xdr:to>
    <xdr:sp macro="" textlink="">
      <xdr:nvSpPr>
        <xdr:cNvPr id="516" name="円/楕円 515"/>
        <xdr:cNvSpPr/>
      </xdr:nvSpPr>
      <xdr:spPr>
        <a:xfrm>
          <a:off x="15430500" y="64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51516</xdr:rowOff>
    </xdr:from>
    <xdr:ext cx="469744" cy="259045"/>
    <xdr:sp macro="" textlink="">
      <xdr:nvSpPr>
        <xdr:cNvPr id="517" name="テキスト ボックス 516"/>
        <xdr:cNvSpPr txBox="1"/>
      </xdr:nvSpPr>
      <xdr:spPr>
        <a:xfrm>
          <a:off x="15246427" y="656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65278</xdr:rowOff>
    </xdr:from>
    <xdr:to>
      <xdr:col>21</xdr:col>
      <xdr:colOff>212725</xdr:colOff>
      <xdr:row>33</xdr:row>
      <xdr:rowOff>166878</xdr:rowOff>
    </xdr:to>
    <xdr:sp macro="" textlink="">
      <xdr:nvSpPr>
        <xdr:cNvPr id="518" name="円/楕円 517"/>
        <xdr:cNvSpPr/>
      </xdr:nvSpPr>
      <xdr:spPr>
        <a:xfrm>
          <a:off x="14541500" y="57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32</xdr:row>
      <xdr:rowOff>11955</xdr:rowOff>
    </xdr:from>
    <xdr:ext cx="469744" cy="259045"/>
    <xdr:sp macro="" textlink="">
      <xdr:nvSpPr>
        <xdr:cNvPr id="519" name="テキスト ボックス 518"/>
        <xdr:cNvSpPr txBox="1"/>
      </xdr:nvSpPr>
      <xdr:spPr>
        <a:xfrm>
          <a:off x="14357427" y="549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36703</xdr:rowOff>
    </xdr:from>
    <xdr:to>
      <xdr:col>20</xdr:col>
      <xdr:colOff>9525</xdr:colOff>
      <xdr:row>38</xdr:row>
      <xdr:rowOff>138303</xdr:rowOff>
    </xdr:to>
    <xdr:sp macro="" textlink="">
      <xdr:nvSpPr>
        <xdr:cNvPr id="520" name="円/楕円 519"/>
        <xdr:cNvSpPr/>
      </xdr:nvSpPr>
      <xdr:spPr>
        <a:xfrm>
          <a:off x="13652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129430</xdr:rowOff>
    </xdr:from>
    <xdr:ext cx="378565" cy="259045"/>
    <xdr:sp macro="" textlink="">
      <xdr:nvSpPr>
        <xdr:cNvPr id="521" name="テキスト ボックス 520"/>
        <xdr:cNvSpPr txBox="1"/>
      </xdr:nvSpPr>
      <xdr:spPr>
        <a:xfrm>
          <a:off x="13514017" y="6644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124714</xdr:rowOff>
    </xdr:from>
    <xdr:to>
      <xdr:col>18</xdr:col>
      <xdr:colOff>492125</xdr:colOff>
      <xdr:row>38</xdr:row>
      <xdr:rowOff>54864</xdr:rowOff>
    </xdr:to>
    <xdr:sp macro="" textlink="">
      <xdr:nvSpPr>
        <xdr:cNvPr id="522" name="円/楕円 521"/>
        <xdr:cNvSpPr/>
      </xdr:nvSpPr>
      <xdr:spPr>
        <a:xfrm>
          <a:off x="12763500" y="64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45991</xdr:rowOff>
    </xdr:from>
    <xdr:ext cx="469744" cy="259045"/>
    <xdr:sp macro="" textlink="">
      <xdr:nvSpPr>
        <xdr:cNvPr id="523" name="テキスト ボックス 522"/>
        <xdr:cNvSpPr txBox="1"/>
      </xdr:nvSpPr>
      <xdr:spPr>
        <a:xfrm>
          <a:off x="125794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32552</xdr:rowOff>
    </xdr:from>
    <xdr:to>
      <xdr:col>23</xdr:col>
      <xdr:colOff>517525</xdr:colOff>
      <xdr:row>72</xdr:row>
      <xdr:rowOff>12256</xdr:rowOff>
    </xdr:to>
    <xdr:cxnSp macro="">
      <xdr:nvCxnSpPr>
        <xdr:cNvPr id="603" name="直線コネクタ 602"/>
        <xdr:cNvCxnSpPr/>
      </xdr:nvCxnSpPr>
      <xdr:spPr>
        <a:xfrm flipV="1">
          <a:off x="15481300" y="12205502"/>
          <a:ext cx="838200" cy="15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12256</xdr:rowOff>
    </xdr:from>
    <xdr:to>
      <xdr:col>22</xdr:col>
      <xdr:colOff>365125</xdr:colOff>
      <xdr:row>72</xdr:row>
      <xdr:rowOff>33336</xdr:rowOff>
    </xdr:to>
    <xdr:cxnSp macro="">
      <xdr:nvCxnSpPr>
        <xdr:cNvPr id="606" name="直線コネクタ 605"/>
        <xdr:cNvCxnSpPr/>
      </xdr:nvCxnSpPr>
      <xdr:spPr>
        <a:xfrm flipV="1">
          <a:off x="14592300" y="12356656"/>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33336</xdr:rowOff>
    </xdr:from>
    <xdr:to>
      <xdr:col>21</xdr:col>
      <xdr:colOff>161925</xdr:colOff>
      <xdr:row>72</xdr:row>
      <xdr:rowOff>66679</xdr:rowOff>
    </xdr:to>
    <xdr:cxnSp macro="">
      <xdr:nvCxnSpPr>
        <xdr:cNvPr id="609" name="直線コネクタ 608"/>
        <xdr:cNvCxnSpPr/>
      </xdr:nvCxnSpPr>
      <xdr:spPr>
        <a:xfrm flipV="1">
          <a:off x="13703300" y="12377736"/>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167132</xdr:rowOff>
    </xdr:from>
    <xdr:to>
      <xdr:col>19</xdr:col>
      <xdr:colOff>644525</xdr:colOff>
      <xdr:row>72</xdr:row>
      <xdr:rowOff>66679</xdr:rowOff>
    </xdr:to>
    <xdr:cxnSp macro="">
      <xdr:nvCxnSpPr>
        <xdr:cNvPr id="612" name="直線コネクタ 611"/>
        <xdr:cNvCxnSpPr/>
      </xdr:nvCxnSpPr>
      <xdr:spPr>
        <a:xfrm>
          <a:off x="12814300" y="12340082"/>
          <a:ext cx="8890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153202</xdr:rowOff>
    </xdr:from>
    <xdr:to>
      <xdr:col>23</xdr:col>
      <xdr:colOff>568325</xdr:colOff>
      <xdr:row>71</xdr:row>
      <xdr:rowOff>83352</xdr:rowOff>
    </xdr:to>
    <xdr:sp macro="" textlink="">
      <xdr:nvSpPr>
        <xdr:cNvPr id="622" name="円/楕円 621"/>
        <xdr:cNvSpPr/>
      </xdr:nvSpPr>
      <xdr:spPr>
        <a:xfrm>
          <a:off x="16268700" y="1215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68129</xdr:rowOff>
    </xdr:from>
    <xdr:ext cx="534377" cy="259045"/>
    <xdr:sp macro="" textlink="">
      <xdr:nvSpPr>
        <xdr:cNvPr id="623" name="公債費該当値テキスト"/>
        <xdr:cNvSpPr txBox="1"/>
      </xdr:nvSpPr>
      <xdr:spPr>
        <a:xfrm>
          <a:off x="16370300" y="120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88,062</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132906</xdr:rowOff>
    </xdr:from>
    <xdr:to>
      <xdr:col>22</xdr:col>
      <xdr:colOff>415925</xdr:colOff>
      <xdr:row>72</xdr:row>
      <xdr:rowOff>63056</xdr:rowOff>
    </xdr:to>
    <xdr:sp macro="" textlink="">
      <xdr:nvSpPr>
        <xdr:cNvPr id="624" name="円/楕円 623"/>
        <xdr:cNvSpPr/>
      </xdr:nvSpPr>
      <xdr:spPr>
        <a:xfrm>
          <a:off x="15430500" y="123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79583</xdr:rowOff>
    </xdr:from>
    <xdr:ext cx="534377" cy="259045"/>
    <xdr:sp macro="" textlink="">
      <xdr:nvSpPr>
        <xdr:cNvPr id="625" name="テキスト ボックス 624"/>
        <xdr:cNvSpPr txBox="1"/>
      </xdr:nvSpPr>
      <xdr:spPr>
        <a:xfrm>
          <a:off x="15214111" y="120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78,805</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153986</xdr:rowOff>
    </xdr:from>
    <xdr:to>
      <xdr:col>21</xdr:col>
      <xdr:colOff>212725</xdr:colOff>
      <xdr:row>72</xdr:row>
      <xdr:rowOff>84136</xdr:rowOff>
    </xdr:to>
    <xdr:sp macro="" textlink="">
      <xdr:nvSpPr>
        <xdr:cNvPr id="626" name="円/楕円 625"/>
        <xdr:cNvSpPr/>
      </xdr:nvSpPr>
      <xdr:spPr>
        <a:xfrm>
          <a:off x="14541500" y="123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100663</xdr:rowOff>
    </xdr:from>
    <xdr:ext cx="534377" cy="259045"/>
    <xdr:sp macro="" textlink="">
      <xdr:nvSpPr>
        <xdr:cNvPr id="627" name="テキスト ボックス 626"/>
        <xdr:cNvSpPr txBox="1"/>
      </xdr:nvSpPr>
      <xdr:spPr>
        <a:xfrm>
          <a:off x="14325111" y="121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15879</xdr:rowOff>
    </xdr:from>
    <xdr:to>
      <xdr:col>20</xdr:col>
      <xdr:colOff>9525</xdr:colOff>
      <xdr:row>72</xdr:row>
      <xdr:rowOff>117479</xdr:rowOff>
    </xdr:to>
    <xdr:sp macro="" textlink="">
      <xdr:nvSpPr>
        <xdr:cNvPr id="628" name="円/楕円 627"/>
        <xdr:cNvSpPr/>
      </xdr:nvSpPr>
      <xdr:spPr>
        <a:xfrm>
          <a:off x="13652500" y="123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134006</xdr:rowOff>
    </xdr:from>
    <xdr:ext cx="534377" cy="259045"/>
    <xdr:sp macro="" textlink="">
      <xdr:nvSpPr>
        <xdr:cNvPr id="629" name="テキスト ボックス 628"/>
        <xdr:cNvSpPr txBox="1"/>
      </xdr:nvSpPr>
      <xdr:spPr>
        <a:xfrm>
          <a:off x="13436111" y="121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75,472</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116332</xdr:rowOff>
    </xdr:from>
    <xdr:to>
      <xdr:col>18</xdr:col>
      <xdr:colOff>492125</xdr:colOff>
      <xdr:row>72</xdr:row>
      <xdr:rowOff>46482</xdr:rowOff>
    </xdr:to>
    <xdr:sp macro="" textlink="">
      <xdr:nvSpPr>
        <xdr:cNvPr id="630" name="円/楕円 629"/>
        <xdr:cNvSpPr/>
      </xdr:nvSpPr>
      <xdr:spPr>
        <a:xfrm>
          <a:off x="12763500" y="122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63009</xdr:rowOff>
    </xdr:from>
    <xdr:ext cx="534377" cy="259045"/>
    <xdr:sp macro="" textlink="">
      <xdr:nvSpPr>
        <xdr:cNvPr id="631" name="テキスト ボックス 630"/>
        <xdr:cNvSpPr txBox="1"/>
      </xdr:nvSpPr>
      <xdr:spPr>
        <a:xfrm>
          <a:off x="12547111" y="1206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42717</xdr:rowOff>
    </xdr:from>
    <xdr:to>
      <xdr:col>23</xdr:col>
      <xdr:colOff>517525</xdr:colOff>
      <xdr:row>95</xdr:row>
      <xdr:rowOff>79635</xdr:rowOff>
    </xdr:to>
    <xdr:cxnSp macro="">
      <xdr:nvCxnSpPr>
        <xdr:cNvPr id="660" name="直線コネクタ 659"/>
        <xdr:cNvCxnSpPr/>
      </xdr:nvCxnSpPr>
      <xdr:spPr>
        <a:xfrm>
          <a:off x="15481300" y="16330467"/>
          <a:ext cx="8382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42717</xdr:rowOff>
    </xdr:from>
    <xdr:to>
      <xdr:col>22</xdr:col>
      <xdr:colOff>365125</xdr:colOff>
      <xdr:row>97</xdr:row>
      <xdr:rowOff>6559</xdr:rowOff>
    </xdr:to>
    <xdr:cxnSp macro="">
      <xdr:nvCxnSpPr>
        <xdr:cNvPr id="663" name="直線コネクタ 662"/>
        <xdr:cNvCxnSpPr/>
      </xdr:nvCxnSpPr>
      <xdr:spPr>
        <a:xfrm flipV="1">
          <a:off x="14592300" y="16330467"/>
          <a:ext cx="889000" cy="30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5" name="テキスト ボックス 664"/>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3150</xdr:rowOff>
    </xdr:from>
    <xdr:to>
      <xdr:col>21</xdr:col>
      <xdr:colOff>161925</xdr:colOff>
      <xdr:row>97</xdr:row>
      <xdr:rowOff>6559</xdr:rowOff>
    </xdr:to>
    <xdr:cxnSp macro="">
      <xdr:nvCxnSpPr>
        <xdr:cNvPr id="666" name="直線コネクタ 665"/>
        <xdr:cNvCxnSpPr/>
      </xdr:nvCxnSpPr>
      <xdr:spPr>
        <a:xfrm>
          <a:off x="13703300" y="16633800"/>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68" name="テキスト ボックス 667"/>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72968</xdr:rowOff>
    </xdr:from>
    <xdr:to>
      <xdr:col>19</xdr:col>
      <xdr:colOff>644525</xdr:colOff>
      <xdr:row>97</xdr:row>
      <xdr:rowOff>3150</xdr:rowOff>
    </xdr:to>
    <xdr:cxnSp macro="">
      <xdr:nvCxnSpPr>
        <xdr:cNvPr id="669" name="直線コネクタ 668"/>
        <xdr:cNvCxnSpPr/>
      </xdr:nvCxnSpPr>
      <xdr:spPr>
        <a:xfrm>
          <a:off x="12814300" y="16532168"/>
          <a:ext cx="889000" cy="10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73" name="テキスト ボックス 672"/>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28835</xdr:rowOff>
    </xdr:from>
    <xdr:to>
      <xdr:col>23</xdr:col>
      <xdr:colOff>568325</xdr:colOff>
      <xdr:row>95</xdr:row>
      <xdr:rowOff>130435</xdr:rowOff>
    </xdr:to>
    <xdr:sp macro="" textlink="">
      <xdr:nvSpPr>
        <xdr:cNvPr id="679" name="円/楕円 678"/>
        <xdr:cNvSpPr/>
      </xdr:nvSpPr>
      <xdr:spPr>
        <a:xfrm>
          <a:off x="16268700" y="16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51712</xdr:rowOff>
    </xdr:from>
    <xdr:ext cx="534377" cy="259045"/>
    <xdr:sp macro="" textlink="">
      <xdr:nvSpPr>
        <xdr:cNvPr id="680" name="積立金該当値テキスト"/>
        <xdr:cNvSpPr txBox="1"/>
      </xdr:nvSpPr>
      <xdr:spPr>
        <a:xfrm>
          <a:off x="16370300" y="1616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163367</xdr:rowOff>
    </xdr:from>
    <xdr:to>
      <xdr:col>22</xdr:col>
      <xdr:colOff>415925</xdr:colOff>
      <xdr:row>95</xdr:row>
      <xdr:rowOff>93517</xdr:rowOff>
    </xdr:to>
    <xdr:sp macro="" textlink="">
      <xdr:nvSpPr>
        <xdr:cNvPr id="681" name="円/楕円 680"/>
        <xdr:cNvSpPr/>
      </xdr:nvSpPr>
      <xdr:spPr>
        <a:xfrm>
          <a:off x="15430500" y="162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110044</xdr:rowOff>
    </xdr:from>
    <xdr:ext cx="534377" cy="259045"/>
    <xdr:sp macro="" textlink="">
      <xdr:nvSpPr>
        <xdr:cNvPr id="682" name="テキスト ボックス 681"/>
        <xdr:cNvSpPr txBox="1"/>
      </xdr:nvSpPr>
      <xdr:spPr>
        <a:xfrm>
          <a:off x="15214111" y="160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127209</xdr:rowOff>
    </xdr:from>
    <xdr:to>
      <xdr:col>21</xdr:col>
      <xdr:colOff>212725</xdr:colOff>
      <xdr:row>97</xdr:row>
      <xdr:rowOff>57359</xdr:rowOff>
    </xdr:to>
    <xdr:sp macro="" textlink="">
      <xdr:nvSpPr>
        <xdr:cNvPr id="683" name="円/楕円 682"/>
        <xdr:cNvSpPr/>
      </xdr:nvSpPr>
      <xdr:spPr>
        <a:xfrm>
          <a:off x="14541500" y="1658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73886</xdr:rowOff>
    </xdr:from>
    <xdr:ext cx="534377" cy="259045"/>
    <xdr:sp macro="" textlink="">
      <xdr:nvSpPr>
        <xdr:cNvPr id="684" name="テキスト ボックス 683"/>
        <xdr:cNvSpPr txBox="1"/>
      </xdr:nvSpPr>
      <xdr:spPr>
        <a:xfrm>
          <a:off x="14325111" y="163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123800</xdr:rowOff>
    </xdr:from>
    <xdr:to>
      <xdr:col>20</xdr:col>
      <xdr:colOff>9525</xdr:colOff>
      <xdr:row>97</xdr:row>
      <xdr:rowOff>53950</xdr:rowOff>
    </xdr:to>
    <xdr:sp macro="" textlink="">
      <xdr:nvSpPr>
        <xdr:cNvPr id="685" name="円/楕円 684"/>
        <xdr:cNvSpPr/>
      </xdr:nvSpPr>
      <xdr:spPr>
        <a:xfrm>
          <a:off x="13652500" y="165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45077</xdr:rowOff>
    </xdr:from>
    <xdr:ext cx="534377" cy="259045"/>
    <xdr:sp macro="" textlink="">
      <xdr:nvSpPr>
        <xdr:cNvPr id="686" name="テキスト ボックス 685"/>
        <xdr:cNvSpPr txBox="1"/>
      </xdr:nvSpPr>
      <xdr:spPr>
        <a:xfrm>
          <a:off x="13436111" y="166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22168</xdr:rowOff>
    </xdr:from>
    <xdr:to>
      <xdr:col>18</xdr:col>
      <xdr:colOff>492125</xdr:colOff>
      <xdr:row>96</xdr:row>
      <xdr:rowOff>123768</xdr:rowOff>
    </xdr:to>
    <xdr:sp macro="" textlink="">
      <xdr:nvSpPr>
        <xdr:cNvPr id="687" name="円/楕円 686"/>
        <xdr:cNvSpPr/>
      </xdr:nvSpPr>
      <xdr:spPr>
        <a:xfrm>
          <a:off x="12763500" y="164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140295</xdr:rowOff>
    </xdr:from>
    <xdr:ext cx="534377" cy="259045"/>
    <xdr:sp macro="" textlink="">
      <xdr:nvSpPr>
        <xdr:cNvPr id="688" name="テキスト ボックス 687"/>
        <xdr:cNvSpPr txBox="1"/>
      </xdr:nvSpPr>
      <xdr:spPr>
        <a:xfrm>
          <a:off x="12547111" y="162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55712</xdr:rowOff>
    </xdr:from>
    <xdr:to>
      <xdr:col>32</xdr:col>
      <xdr:colOff>187325</xdr:colOff>
      <xdr:row>58</xdr:row>
      <xdr:rowOff>56947</xdr:rowOff>
    </xdr:to>
    <xdr:cxnSp macro="">
      <xdr:nvCxnSpPr>
        <xdr:cNvPr id="774" name="直線コネクタ 773"/>
        <xdr:cNvCxnSpPr/>
      </xdr:nvCxnSpPr>
      <xdr:spPr>
        <a:xfrm flipV="1">
          <a:off x="21323300" y="9999812"/>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56947</xdr:rowOff>
    </xdr:from>
    <xdr:to>
      <xdr:col>31</xdr:col>
      <xdr:colOff>34925</xdr:colOff>
      <xdr:row>58</xdr:row>
      <xdr:rowOff>58318</xdr:rowOff>
    </xdr:to>
    <xdr:cxnSp macro="">
      <xdr:nvCxnSpPr>
        <xdr:cNvPr id="777" name="直線コネクタ 776"/>
        <xdr:cNvCxnSpPr/>
      </xdr:nvCxnSpPr>
      <xdr:spPr>
        <a:xfrm flipV="1">
          <a:off x="20434300" y="1000104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79" name="テキスト ボックス 778"/>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58318</xdr:rowOff>
    </xdr:from>
    <xdr:to>
      <xdr:col>29</xdr:col>
      <xdr:colOff>517525</xdr:colOff>
      <xdr:row>58</xdr:row>
      <xdr:rowOff>59141</xdr:rowOff>
    </xdr:to>
    <xdr:cxnSp macro="">
      <xdr:nvCxnSpPr>
        <xdr:cNvPr id="780" name="直線コネクタ 779"/>
        <xdr:cNvCxnSpPr/>
      </xdr:nvCxnSpPr>
      <xdr:spPr>
        <a:xfrm flipV="1">
          <a:off x="19545300" y="1000241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107697</xdr:rowOff>
    </xdr:from>
    <xdr:ext cx="469744" cy="259045"/>
    <xdr:sp macro="" textlink="">
      <xdr:nvSpPr>
        <xdr:cNvPr id="782" name="テキスト ボックス 781"/>
        <xdr:cNvSpPr txBox="1"/>
      </xdr:nvSpPr>
      <xdr:spPr>
        <a:xfrm>
          <a:off x="20199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59141</xdr:rowOff>
    </xdr:from>
    <xdr:to>
      <xdr:col>28</xdr:col>
      <xdr:colOff>314325</xdr:colOff>
      <xdr:row>58</xdr:row>
      <xdr:rowOff>59370</xdr:rowOff>
    </xdr:to>
    <xdr:cxnSp macro="">
      <xdr:nvCxnSpPr>
        <xdr:cNvPr id="783" name="直線コネクタ 782"/>
        <xdr:cNvCxnSpPr/>
      </xdr:nvCxnSpPr>
      <xdr:spPr>
        <a:xfrm flipV="1">
          <a:off x="18656300" y="1000324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5" name="テキスト ボックス 784"/>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7" name="テキスト ボックス 786"/>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4912</xdr:rowOff>
    </xdr:from>
    <xdr:to>
      <xdr:col>32</xdr:col>
      <xdr:colOff>238125</xdr:colOff>
      <xdr:row>58</xdr:row>
      <xdr:rowOff>106512</xdr:rowOff>
    </xdr:to>
    <xdr:sp macro="" textlink="">
      <xdr:nvSpPr>
        <xdr:cNvPr id="793" name="円/楕円 792"/>
        <xdr:cNvSpPr/>
      </xdr:nvSpPr>
      <xdr:spPr>
        <a:xfrm>
          <a:off x="22110700" y="99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116384</xdr:rowOff>
    </xdr:from>
    <xdr:ext cx="469744" cy="259045"/>
    <xdr:sp macro="" textlink="">
      <xdr:nvSpPr>
        <xdr:cNvPr id="794" name="貸付金該当値テキスト"/>
        <xdr:cNvSpPr txBox="1"/>
      </xdr:nvSpPr>
      <xdr:spPr>
        <a:xfrm>
          <a:off x="22212300" y="988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6147</xdr:rowOff>
    </xdr:from>
    <xdr:to>
      <xdr:col>31</xdr:col>
      <xdr:colOff>85725</xdr:colOff>
      <xdr:row>58</xdr:row>
      <xdr:rowOff>107747</xdr:rowOff>
    </xdr:to>
    <xdr:sp macro="" textlink="">
      <xdr:nvSpPr>
        <xdr:cNvPr id="795" name="円/楕円 794"/>
        <xdr:cNvSpPr/>
      </xdr:nvSpPr>
      <xdr:spPr>
        <a:xfrm>
          <a:off x="21272500" y="99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124274</xdr:rowOff>
    </xdr:from>
    <xdr:ext cx="469744" cy="259045"/>
    <xdr:sp macro="" textlink="">
      <xdr:nvSpPr>
        <xdr:cNvPr id="796" name="テキスト ボックス 795"/>
        <xdr:cNvSpPr txBox="1"/>
      </xdr:nvSpPr>
      <xdr:spPr>
        <a:xfrm>
          <a:off x="21088427" y="97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7518</xdr:rowOff>
    </xdr:from>
    <xdr:to>
      <xdr:col>29</xdr:col>
      <xdr:colOff>568325</xdr:colOff>
      <xdr:row>58</xdr:row>
      <xdr:rowOff>109118</xdr:rowOff>
    </xdr:to>
    <xdr:sp macro="" textlink="">
      <xdr:nvSpPr>
        <xdr:cNvPr id="797" name="円/楕円 796"/>
        <xdr:cNvSpPr/>
      </xdr:nvSpPr>
      <xdr:spPr>
        <a:xfrm>
          <a:off x="20383500" y="99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125645</xdr:rowOff>
    </xdr:from>
    <xdr:ext cx="469744" cy="259045"/>
    <xdr:sp macro="" textlink="">
      <xdr:nvSpPr>
        <xdr:cNvPr id="798" name="テキスト ボックス 797"/>
        <xdr:cNvSpPr txBox="1"/>
      </xdr:nvSpPr>
      <xdr:spPr>
        <a:xfrm>
          <a:off x="20199427" y="972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8341</xdr:rowOff>
    </xdr:from>
    <xdr:to>
      <xdr:col>28</xdr:col>
      <xdr:colOff>365125</xdr:colOff>
      <xdr:row>58</xdr:row>
      <xdr:rowOff>109941</xdr:rowOff>
    </xdr:to>
    <xdr:sp macro="" textlink="">
      <xdr:nvSpPr>
        <xdr:cNvPr id="799" name="円/楕円 798"/>
        <xdr:cNvSpPr/>
      </xdr:nvSpPr>
      <xdr:spPr>
        <a:xfrm>
          <a:off x="19494500" y="99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101068</xdr:rowOff>
    </xdr:from>
    <xdr:ext cx="469744" cy="259045"/>
    <xdr:sp macro="" textlink="">
      <xdr:nvSpPr>
        <xdr:cNvPr id="800" name="テキスト ボックス 799"/>
        <xdr:cNvSpPr txBox="1"/>
      </xdr:nvSpPr>
      <xdr:spPr>
        <a:xfrm>
          <a:off x="19310427" y="1004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8570</xdr:rowOff>
    </xdr:from>
    <xdr:to>
      <xdr:col>27</xdr:col>
      <xdr:colOff>161925</xdr:colOff>
      <xdr:row>58</xdr:row>
      <xdr:rowOff>110170</xdr:rowOff>
    </xdr:to>
    <xdr:sp macro="" textlink="">
      <xdr:nvSpPr>
        <xdr:cNvPr id="801" name="円/楕円 800"/>
        <xdr:cNvSpPr/>
      </xdr:nvSpPr>
      <xdr:spPr>
        <a:xfrm>
          <a:off x="18605500" y="99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101297</xdr:rowOff>
    </xdr:from>
    <xdr:ext cx="469744" cy="259045"/>
    <xdr:sp macro="" textlink="">
      <xdr:nvSpPr>
        <xdr:cNvPr id="802" name="テキスト ボックス 801"/>
        <xdr:cNvSpPr txBox="1"/>
      </xdr:nvSpPr>
      <xdr:spPr>
        <a:xfrm>
          <a:off x="18421427" y="100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82112</xdr:rowOff>
    </xdr:from>
    <xdr:to>
      <xdr:col>32</xdr:col>
      <xdr:colOff>187325</xdr:colOff>
      <xdr:row>73</xdr:row>
      <xdr:rowOff>148710</xdr:rowOff>
    </xdr:to>
    <xdr:cxnSp macro="">
      <xdr:nvCxnSpPr>
        <xdr:cNvPr id="832" name="直線コネクタ 831"/>
        <xdr:cNvCxnSpPr/>
      </xdr:nvCxnSpPr>
      <xdr:spPr>
        <a:xfrm flipV="1">
          <a:off x="21323300" y="12597962"/>
          <a:ext cx="838200" cy="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65119</xdr:rowOff>
    </xdr:from>
    <xdr:to>
      <xdr:col>31</xdr:col>
      <xdr:colOff>34925</xdr:colOff>
      <xdr:row>73</xdr:row>
      <xdr:rowOff>148710</xdr:rowOff>
    </xdr:to>
    <xdr:cxnSp macro="">
      <xdr:nvCxnSpPr>
        <xdr:cNvPr id="835" name="直線コネクタ 834"/>
        <xdr:cNvCxnSpPr/>
      </xdr:nvCxnSpPr>
      <xdr:spPr>
        <a:xfrm>
          <a:off x="20434300" y="12580969"/>
          <a:ext cx="8890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65119</xdr:rowOff>
    </xdr:from>
    <xdr:to>
      <xdr:col>29</xdr:col>
      <xdr:colOff>517525</xdr:colOff>
      <xdr:row>73</xdr:row>
      <xdr:rowOff>154274</xdr:rowOff>
    </xdr:to>
    <xdr:cxnSp macro="">
      <xdr:nvCxnSpPr>
        <xdr:cNvPr id="838" name="直線コネクタ 837"/>
        <xdr:cNvCxnSpPr/>
      </xdr:nvCxnSpPr>
      <xdr:spPr>
        <a:xfrm flipV="1">
          <a:off x="19545300" y="12580969"/>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114364</xdr:rowOff>
    </xdr:from>
    <xdr:to>
      <xdr:col>28</xdr:col>
      <xdr:colOff>314325</xdr:colOff>
      <xdr:row>73</xdr:row>
      <xdr:rowOff>154274</xdr:rowOff>
    </xdr:to>
    <xdr:cxnSp macro="">
      <xdr:nvCxnSpPr>
        <xdr:cNvPr id="841" name="直線コネクタ 840"/>
        <xdr:cNvCxnSpPr/>
      </xdr:nvCxnSpPr>
      <xdr:spPr>
        <a:xfrm>
          <a:off x="18656300" y="12630214"/>
          <a:ext cx="889000" cy="3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31312</xdr:rowOff>
    </xdr:from>
    <xdr:to>
      <xdr:col>32</xdr:col>
      <xdr:colOff>238125</xdr:colOff>
      <xdr:row>73</xdr:row>
      <xdr:rowOff>132912</xdr:rowOff>
    </xdr:to>
    <xdr:sp macro="" textlink="">
      <xdr:nvSpPr>
        <xdr:cNvPr id="851" name="円/楕円 850"/>
        <xdr:cNvSpPr/>
      </xdr:nvSpPr>
      <xdr:spPr>
        <a:xfrm>
          <a:off x="22110700" y="125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54189</xdr:rowOff>
    </xdr:from>
    <xdr:ext cx="534377" cy="259045"/>
    <xdr:sp macro="" textlink="">
      <xdr:nvSpPr>
        <xdr:cNvPr id="852" name="繰出金該当値テキスト"/>
        <xdr:cNvSpPr txBox="1"/>
      </xdr:nvSpPr>
      <xdr:spPr>
        <a:xfrm>
          <a:off x="22212300" y="123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72,023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97910</xdr:rowOff>
    </xdr:from>
    <xdr:to>
      <xdr:col>31</xdr:col>
      <xdr:colOff>85725</xdr:colOff>
      <xdr:row>74</xdr:row>
      <xdr:rowOff>28060</xdr:rowOff>
    </xdr:to>
    <xdr:sp macro="" textlink="">
      <xdr:nvSpPr>
        <xdr:cNvPr id="853" name="円/楕円 852"/>
        <xdr:cNvSpPr/>
      </xdr:nvSpPr>
      <xdr:spPr>
        <a:xfrm>
          <a:off x="21272500" y="126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44587</xdr:rowOff>
    </xdr:from>
    <xdr:ext cx="534377" cy="259045"/>
    <xdr:sp macro="" textlink="">
      <xdr:nvSpPr>
        <xdr:cNvPr id="854" name="テキスト ボックス 853"/>
        <xdr:cNvSpPr txBox="1"/>
      </xdr:nvSpPr>
      <xdr:spPr>
        <a:xfrm>
          <a:off x="21056111" y="123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14319</xdr:rowOff>
    </xdr:from>
    <xdr:to>
      <xdr:col>29</xdr:col>
      <xdr:colOff>568325</xdr:colOff>
      <xdr:row>73</xdr:row>
      <xdr:rowOff>115919</xdr:rowOff>
    </xdr:to>
    <xdr:sp macro="" textlink="">
      <xdr:nvSpPr>
        <xdr:cNvPr id="855" name="円/楕円 854"/>
        <xdr:cNvSpPr/>
      </xdr:nvSpPr>
      <xdr:spPr>
        <a:xfrm>
          <a:off x="20383500" y="125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132446</xdr:rowOff>
    </xdr:from>
    <xdr:ext cx="534377" cy="259045"/>
    <xdr:sp macro="" textlink="">
      <xdr:nvSpPr>
        <xdr:cNvPr id="856" name="テキスト ボックス 855"/>
        <xdr:cNvSpPr txBox="1"/>
      </xdr:nvSpPr>
      <xdr:spPr>
        <a:xfrm>
          <a:off x="20167111" y="12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103474</xdr:rowOff>
    </xdr:from>
    <xdr:to>
      <xdr:col>28</xdr:col>
      <xdr:colOff>365125</xdr:colOff>
      <xdr:row>74</xdr:row>
      <xdr:rowOff>33624</xdr:rowOff>
    </xdr:to>
    <xdr:sp macro="" textlink="">
      <xdr:nvSpPr>
        <xdr:cNvPr id="857" name="円/楕円 856"/>
        <xdr:cNvSpPr/>
      </xdr:nvSpPr>
      <xdr:spPr>
        <a:xfrm>
          <a:off x="19494500" y="126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50151</xdr:rowOff>
    </xdr:from>
    <xdr:ext cx="534377" cy="259045"/>
    <xdr:sp macro="" textlink="">
      <xdr:nvSpPr>
        <xdr:cNvPr id="858" name="テキスト ボックス 857"/>
        <xdr:cNvSpPr txBox="1"/>
      </xdr:nvSpPr>
      <xdr:spPr>
        <a:xfrm>
          <a:off x="19278111" y="1239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63564</xdr:rowOff>
    </xdr:from>
    <xdr:to>
      <xdr:col>27</xdr:col>
      <xdr:colOff>161925</xdr:colOff>
      <xdr:row>73</xdr:row>
      <xdr:rowOff>165164</xdr:rowOff>
    </xdr:to>
    <xdr:sp macro="" textlink="">
      <xdr:nvSpPr>
        <xdr:cNvPr id="859" name="円/楕円 858"/>
        <xdr:cNvSpPr/>
      </xdr:nvSpPr>
      <xdr:spPr>
        <a:xfrm>
          <a:off x="18605500" y="125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10241</xdr:rowOff>
    </xdr:from>
    <xdr:ext cx="534377" cy="259045"/>
    <xdr:sp macro="" textlink="">
      <xdr:nvSpPr>
        <xdr:cNvPr id="860" name="テキスト ボックス 859"/>
        <xdr:cNvSpPr txBox="1"/>
      </xdr:nvSpPr>
      <xdr:spPr>
        <a:xfrm>
          <a:off x="18389111" y="1235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人件費については、類似団体と比べて人口</a:t>
          </a:r>
          <a:r>
            <a:rPr kumimoji="1" lang="en-US" altLang="ja-JP" sz="1200">
              <a:latin typeface="ＭＳ ゴシック" panose="020B0609070205080204" pitchFamily="49" charset="-128"/>
              <a:ea typeface="ＭＳ ゴシック" panose="020B0609070205080204" pitchFamily="49" charset="-128"/>
            </a:rPr>
            <a:t>1,000</a:t>
          </a:r>
          <a:r>
            <a:rPr kumimoji="1" lang="ja-JP" altLang="en-US" sz="1200">
              <a:latin typeface="ＭＳ ゴシック" panose="020B0609070205080204" pitchFamily="49" charset="-128"/>
              <a:ea typeface="ＭＳ ゴシック" panose="020B0609070205080204" pitchFamily="49" charset="-128"/>
            </a:rPr>
            <a:t>人あたりに対する職員数が多く、それに伴い人件費に係るコストが大きくなっている。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扶助費については、平成</a:t>
          </a:r>
          <a:r>
            <a:rPr kumimoji="1" lang="en-US" altLang="ja-JP" sz="1200">
              <a:latin typeface="ＭＳ ゴシック" panose="020B0609070205080204" pitchFamily="49" charset="-128"/>
              <a:ea typeface="ＭＳ ゴシック" panose="020B0609070205080204" pitchFamily="49" charset="-128"/>
            </a:rPr>
            <a:t>28</a:t>
          </a:r>
          <a:r>
            <a:rPr kumimoji="1" lang="ja-JP" altLang="en-US" sz="1200">
              <a:latin typeface="ＭＳ ゴシック" panose="020B0609070205080204" pitchFamily="49" charset="-128"/>
              <a:ea typeface="ＭＳ ゴシック" panose="020B0609070205080204" pitchFamily="49" charset="-128"/>
            </a:rPr>
            <a:t>年度から</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保育所を１つに統合するなど、老朽化した施設の適正管理及び運営コストの軽減を図っているが、町村合併前からの施設数に変更が無く、指定管理者制度の導入などによる軽減効果が少なくなっているため、コストが大きく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補助費等については、消防、電算、衛生に関する行政事務を一部事務組合により広域的に実施しており、それらの負担金が大きくなっている。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普通建設事業費については、単年度ごとに大小の波が生じるものであるが、平成</a:t>
          </a:r>
          <a:r>
            <a:rPr kumimoji="1" lang="en-US" altLang="ja-JP" sz="1200">
              <a:latin typeface="ＭＳ ゴシック" panose="020B0609070205080204" pitchFamily="49" charset="-128"/>
              <a:ea typeface="ＭＳ ゴシック" panose="020B0609070205080204" pitchFamily="49" charset="-128"/>
            </a:rPr>
            <a:t>27</a:t>
          </a:r>
          <a:r>
            <a:rPr kumimoji="1" lang="ja-JP" altLang="en-US" sz="1200">
              <a:latin typeface="ＭＳ ゴシック" panose="020B0609070205080204" pitchFamily="49" charset="-128"/>
              <a:ea typeface="ＭＳ ゴシック" panose="020B0609070205080204" pitchFamily="49" charset="-128"/>
            </a:rPr>
            <a:t>年度は朝日中央保育所と朝日北保育所を統合し、あさひ保育所として新築する事業を実施したため、大きくなっている。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積立金については、地方財政法第</a:t>
          </a:r>
          <a:r>
            <a:rPr kumimoji="1" lang="en-US" altLang="ja-JP" sz="1200">
              <a:latin typeface="ＭＳ ゴシック" panose="020B0609070205080204" pitchFamily="49" charset="-128"/>
              <a:ea typeface="ＭＳ ゴシック" panose="020B0609070205080204" pitchFamily="49" charset="-128"/>
            </a:rPr>
            <a:t>7</a:t>
          </a:r>
          <a:r>
            <a:rPr kumimoji="1" lang="ja-JP" altLang="en-US" sz="1200">
              <a:latin typeface="ＭＳ ゴシック" panose="020B0609070205080204" pitchFamily="49" charset="-128"/>
              <a:ea typeface="ＭＳ ゴシック" panose="020B0609070205080204" pitchFamily="49" charset="-128"/>
            </a:rPr>
            <a:t>条に基づき、前年度繰越金の</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分の</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以上を財政調整基金に積み立てていることで、大きくなっている。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繰出金については、簡易水道事業及び公共下水道事業、集落排水事業特別会計に対する、過去の整備事業に関する町債償還に充当するための繰出金が大きくなっている。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22,649
22,478
153.15
15,244,342
14,247,400
846,725
8,808,237
10,376,721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27033</xdr:rowOff>
    </xdr:from>
    <xdr:to>
      <xdr:col>6</xdr:col>
      <xdr:colOff>511175</xdr:colOff>
      <xdr:row>34</xdr:row>
      <xdr:rowOff>79937</xdr:rowOff>
    </xdr:to>
    <xdr:cxnSp macro="">
      <xdr:nvCxnSpPr>
        <xdr:cNvPr id="63" name="直線コネクタ 62"/>
        <xdr:cNvCxnSpPr/>
      </xdr:nvCxnSpPr>
      <xdr:spPr>
        <a:xfrm flipV="1">
          <a:off x="3797300" y="5856333"/>
          <a:ext cx="8382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79937</xdr:rowOff>
    </xdr:from>
    <xdr:to>
      <xdr:col>5</xdr:col>
      <xdr:colOff>358775</xdr:colOff>
      <xdr:row>34</xdr:row>
      <xdr:rowOff>130883</xdr:rowOff>
    </xdr:to>
    <xdr:cxnSp macro="">
      <xdr:nvCxnSpPr>
        <xdr:cNvPr id="66" name="直線コネクタ 65"/>
        <xdr:cNvCxnSpPr/>
      </xdr:nvCxnSpPr>
      <xdr:spPr>
        <a:xfrm flipV="1">
          <a:off x="2908300" y="5909237"/>
          <a:ext cx="8890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106390</xdr:rowOff>
    </xdr:from>
    <xdr:to>
      <xdr:col>4</xdr:col>
      <xdr:colOff>155575</xdr:colOff>
      <xdr:row>34</xdr:row>
      <xdr:rowOff>130883</xdr:rowOff>
    </xdr:to>
    <xdr:cxnSp macro="">
      <xdr:nvCxnSpPr>
        <xdr:cNvPr id="69" name="直線コネクタ 68"/>
        <xdr:cNvCxnSpPr/>
      </xdr:nvCxnSpPr>
      <xdr:spPr>
        <a:xfrm>
          <a:off x="2019300" y="5592790"/>
          <a:ext cx="889000" cy="36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20501</xdr:rowOff>
    </xdr:from>
    <xdr:to>
      <xdr:col>2</xdr:col>
      <xdr:colOff>638175</xdr:colOff>
      <xdr:row>32</xdr:row>
      <xdr:rowOff>106390</xdr:rowOff>
    </xdr:to>
    <xdr:cxnSp macro="">
      <xdr:nvCxnSpPr>
        <xdr:cNvPr id="72" name="直線コネクタ 71"/>
        <xdr:cNvCxnSpPr/>
      </xdr:nvCxnSpPr>
      <xdr:spPr>
        <a:xfrm>
          <a:off x="1130300" y="5335451"/>
          <a:ext cx="889000" cy="25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147683</xdr:rowOff>
    </xdr:from>
    <xdr:to>
      <xdr:col>6</xdr:col>
      <xdr:colOff>561975</xdr:colOff>
      <xdr:row>34</xdr:row>
      <xdr:rowOff>77833</xdr:rowOff>
    </xdr:to>
    <xdr:sp macro="" textlink="">
      <xdr:nvSpPr>
        <xdr:cNvPr id="82" name="円/楕円 81"/>
        <xdr:cNvSpPr/>
      </xdr:nvSpPr>
      <xdr:spPr>
        <a:xfrm>
          <a:off x="45847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170560</xdr:rowOff>
    </xdr:from>
    <xdr:ext cx="469744" cy="259045"/>
    <xdr:sp macro="" textlink="">
      <xdr:nvSpPr>
        <xdr:cNvPr id="83" name="議会費該当値テキスト"/>
        <xdr:cNvSpPr txBox="1"/>
      </xdr:nvSpPr>
      <xdr:spPr>
        <a:xfrm>
          <a:off x="4686300" y="56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29137</xdr:rowOff>
    </xdr:from>
    <xdr:to>
      <xdr:col>5</xdr:col>
      <xdr:colOff>409575</xdr:colOff>
      <xdr:row>34</xdr:row>
      <xdr:rowOff>130737</xdr:rowOff>
    </xdr:to>
    <xdr:sp macro="" textlink="">
      <xdr:nvSpPr>
        <xdr:cNvPr id="84" name="円/楕円 83"/>
        <xdr:cNvSpPr/>
      </xdr:nvSpPr>
      <xdr:spPr>
        <a:xfrm>
          <a:off x="3746500" y="58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147264</xdr:rowOff>
    </xdr:from>
    <xdr:ext cx="469744" cy="259045"/>
    <xdr:sp macro="" textlink="">
      <xdr:nvSpPr>
        <xdr:cNvPr id="85" name="テキスト ボックス 84"/>
        <xdr:cNvSpPr txBox="1"/>
      </xdr:nvSpPr>
      <xdr:spPr>
        <a:xfrm>
          <a:off x="3562427" y="56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80083</xdr:rowOff>
    </xdr:from>
    <xdr:to>
      <xdr:col>4</xdr:col>
      <xdr:colOff>206375</xdr:colOff>
      <xdr:row>35</xdr:row>
      <xdr:rowOff>10233</xdr:rowOff>
    </xdr:to>
    <xdr:sp macro="" textlink="">
      <xdr:nvSpPr>
        <xdr:cNvPr id="86" name="円/楕円 85"/>
        <xdr:cNvSpPr/>
      </xdr:nvSpPr>
      <xdr:spPr>
        <a:xfrm>
          <a:off x="2857500" y="59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26760</xdr:rowOff>
    </xdr:from>
    <xdr:ext cx="469744" cy="259045"/>
    <xdr:sp macro="" textlink="">
      <xdr:nvSpPr>
        <xdr:cNvPr id="87" name="テキスト ボックス 86"/>
        <xdr:cNvSpPr txBox="1"/>
      </xdr:nvSpPr>
      <xdr:spPr>
        <a:xfrm>
          <a:off x="2673427" y="56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55590</xdr:rowOff>
    </xdr:from>
    <xdr:to>
      <xdr:col>3</xdr:col>
      <xdr:colOff>3175</xdr:colOff>
      <xdr:row>32</xdr:row>
      <xdr:rowOff>157190</xdr:rowOff>
    </xdr:to>
    <xdr:sp macro="" textlink="">
      <xdr:nvSpPr>
        <xdr:cNvPr id="88" name="円/楕円 87"/>
        <xdr:cNvSpPr/>
      </xdr:nvSpPr>
      <xdr:spPr>
        <a:xfrm>
          <a:off x="1968500" y="55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2267</xdr:rowOff>
    </xdr:from>
    <xdr:ext cx="469744" cy="259045"/>
    <xdr:sp macro="" textlink="">
      <xdr:nvSpPr>
        <xdr:cNvPr id="89" name="テキスト ボックス 88"/>
        <xdr:cNvSpPr txBox="1"/>
      </xdr:nvSpPr>
      <xdr:spPr>
        <a:xfrm>
          <a:off x="1784427" y="53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141151</xdr:rowOff>
    </xdr:from>
    <xdr:to>
      <xdr:col>1</xdr:col>
      <xdr:colOff>485775</xdr:colOff>
      <xdr:row>31</xdr:row>
      <xdr:rowOff>71301</xdr:rowOff>
    </xdr:to>
    <xdr:sp macro="" textlink="">
      <xdr:nvSpPr>
        <xdr:cNvPr id="90" name="円/楕円 89"/>
        <xdr:cNvSpPr/>
      </xdr:nvSpPr>
      <xdr:spPr>
        <a:xfrm>
          <a:off x="1079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87828</xdr:rowOff>
    </xdr:from>
    <xdr:ext cx="469744" cy="259045"/>
    <xdr:sp macro="" textlink="">
      <xdr:nvSpPr>
        <xdr:cNvPr id="91" name="テキスト ボックス 90"/>
        <xdr:cNvSpPr txBox="1"/>
      </xdr:nvSpPr>
      <xdr:spPr>
        <a:xfrm>
          <a:off x="895427" y="50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61,891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5294</xdr:rowOff>
    </xdr:from>
    <xdr:to>
      <xdr:col>6</xdr:col>
      <xdr:colOff>511175</xdr:colOff>
      <xdr:row>56</xdr:row>
      <xdr:rowOff>16996</xdr:rowOff>
    </xdr:to>
    <xdr:cxnSp macro="">
      <xdr:nvCxnSpPr>
        <xdr:cNvPr id="123" name="直線コネクタ 122"/>
        <xdr:cNvCxnSpPr/>
      </xdr:nvCxnSpPr>
      <xdr:spPr>
        <a:xfrm flipV="1">
          <a:off x="3797300" y="9606494"/>
          <a:ext cx="8382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16996</xdr:rowOff>
    </xdr:from>
    <xdr:to>
      <xdr:col>5</xdr:col>
      <xdr:colOff>358775</xdr:colOff>
      <xdr:row>56</xdr:row>
      <xdr:rowOff>111114</xdr:rowOff>
    </xdr:to>
    <xdr:cxnSp macro="">
      <xdr:nvCxnSpPr>
        <xdr:cNvPr id="126" name="直線コネクタ 125"/>
        <xdr:cNvCxnSpPr/>
      </xdr:nvCxnSpPr>
      <xdr:spPr>
        <a:xfrm flipV="1">
          <a:off x="2908300" y="9618196"/>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63674</xdr:rowOff>
    </xdr:from>
    <xdr:to>
      <xdr:col>4</xdr:col>
      <xdr:colOff>155575</xdr:colOff>
      <xdr:row>56</xdr:row>
      <xdr:rowOff>111114</xdr:rowOff>
    </xdr:to>
    <xdr:cxnSp macro="">
      <xdr:nvCxnSpPr>
        <xdr:cNvPr id="129" name="直線コネクタ 128"/>
        <xdr:cNvCxnSpPr/>
      </xdr:nvCxnSpPr>
      <xdr:spPr>
        <a:xfrm>
          <a:off x="2019300" y="9493424"/>
          <a:ext cx="889000" cy="2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63674</xdr:rowOff>
    </xdr:from>
    <xdr:to>
      <xdr:col>2</xdr:col>
      <xdr:colOff>638175</xdr:colOff>
      <xdr:row>56</xdr:row>
      <xdr:rowOff>13240</xdr:rowOff>
    </xdr:to>
    <xdr:cxnSp macro="">
      <xdr:nvCxnSpPr>
        <xdr:cNvPr id="132" name="直線コネクタ 131"/>
        <xdr:cNvCxnSpPr/>
      </xdr:nvCxnSpPr>
      <xdr:spPr>
        <a:xfrm flipV="1">
          <a:off x="1130300" y="9493424"/>
          <a:ext cx="889000" cy="1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125944</xdr:rowOff>
    </xdr:from>
    <xdr:to>
      <xdr:col>6</xdr:col>
      <xdr:colOff>561975</xdr:colOff>
      <xdr:row>56</xdr:row>
      <xdr:rowOff>56094</xdr:rowOff>
    </xdr:to>
    <xdr:sp macro="" textlink="">
      <xdr:nvSpPr>
        <xdr:cNvPr id="142" name="円/楕円 141"/>
        <xdr:cNvSpPr/>
      </xdr:nvSpPr>
      <xdr:spPr>
        <a:xfrm>
          <a:off x="4584700" y="95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148821</xdr:rowOff>
    </xdr:from>
    <xdr:ext cx="534377" cy="259045"/>
    <xdr:sp macro="" textlink="">
      <xdr:nvSpPr>
        <xdr:cNvPr id="143" name="総務費該当値テキスト"/>
        <xdr:cNvSpPr txBox="1"/>
      </xdr:nvSpPr>
      <xdr:spPr>
        <a:xfrm>
          <a:off x="4686300" y="940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85,847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137646</xdr:rowOff>
    </xdr:from>
    <xdr:to>
      <xdr:col>5</xdr:col>
      <xdr:colOff>409575</xdr:colOff>
      <xdr:row>56</xdr:row>
      <xdr:rowOff>67796</xdr:rowOff>
    </xdr:to>
    <xdr:sp macro="" textlink="">
      <xdr:nvSpPr>
        <xdr:cNvPr id="144" name="円/楕円 143"/>
        <xdr:cNvSpPr/>
      </xdr:nvSpPr>
      <xdr:spPr>
        <a:xfrm>
          <a:off x="3746500" y="95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84323</xdr:rowOff>
    </xdr:from>
    <xdr:ext cx="534377" cy="259045"/>
    <xdr:sp macro="" textlink="">
      <xdr:nvSpPr>
        <xdr:cNvPr id="145" name="テキスト ボックス 144"/>
        <xdr:cNvSpPr txBox="1"/>
      </xdr:nvSpPr>
      <xdr:spPr>
        <a:xfrm>
          <a:off x="3530111" y="934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60314</xdr:rowOff>
    </xdr:from>
    <xdr:to>
      <xdr:col>4</xdr:col>
      <xdr:colOff>206375</xdr:colOff>
      <xdr:row>56</xdr:row>
      <xdr:rowOff>161914</xdr:rowOff>
    </xdr:to>
    <xdr:sp macro="" textlink="">
      <xdr:nvSpPr>
        <xdr:cNvPr id="146" name="円/楕円 145"/>
        <xdr:cNvSpPr/>
      </xdr:nvSpPr>
      <xdr:spPr>
        <a:xfrm>
          <a:off x="2857500" y="9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6991</xdr:rowOff>
    </xdr:from>
    <xdr:ext cx="534377" cy="259045"/>
    <xdr:sp macro="" textlink="">
      <xdr:nvSpPr>
        <xdr:cNvPr id="147" name="テキスト ボックス 146"/>
        <xdr:cNvSpPr txBox="1"/>
      </xdr:nvSpPr>
      <xdr:spPr>
        <a:xfrm>
          <a:off x="2641111" y="943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76,126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12874</xdr:rowOff>
    </xdr:from>
    <xdr:to>
      <xdr:col>3</xdr:col>
      <xdr:colOff>3175</xdr:colOff>
      <xdr:row>55</xdr:row>
      <xdr:rowOff>114474</xdr:rowOff>
    </xdr:to>
    <xdr:sp macro="" textlink="">
      <xdr:nvSpPr>
        <xdr:cNvPr id="148" name="円/楕円 147"/>
        <xdr:cNvSpPr/>
      </xdr:nvSpPr>
      <xdr:spPr>
        <a:xfrm>
          <a:off x="1968500" y="94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131001</xdr:rowOff>
    </xdr:from>
    <xdr:ext cx="534377" cy="259045"/>
    <xdr:sp macro="" textlink="">
      <xdr:nvSpPr>
        <xdr:cNvPr id="149" name="テキスト ボックス 148"/>
        <xdr:cNvSpPr txBox="1"/>
      </xdr:nvSpPr>
      <xdr:spPr>
        <a:xfrm>
          <a:off x="1752111" y="921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96,234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133890</xdr:rowOff>
    </xdr:from>
    <xdr:to>
      <xdr:col>1</xdr:col>
      <xdr:colOff>485775</xdr:colOff>
      <xdr:row>56</xdr:row>
      <xdr:rowOff>64040</xdr:rowOff>
    </xdr:to>
    <xdr:sp macro="" textlink="">
      <xdr:nvSpPr>
        <xdr:cNvPr id="150" name="円/楕円 149"/>
        <xdr:cNvSpPr/>
      </xdr:nvSpPr>
      <xdr:spPr>
        <a:xfrm>
          <a:off x="1079500" y="95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80567</xdr:rowOff>
    </xdr:from>
    <xdr:ext cx="534377" cy="259045"/>
    <xdr:sp macro="" textlink="">
      <xdr:nvSpPr>
        <xdr:cNvPr id="151" name="テキスト ボックス 150"/>
        <xdr:cNvSpPr txBox="1"/>
      </xdr:nvSpPr>
      <xdr:spPr>
        <a:xfrm>
          <a:off x="863111" y="93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50095</xdr:rowOff>
    </xdr:from>
    <xdr:to>
      <xdr:col>6</xdr:col>
      <xdr:colOff>511175</xdr:colOff>
      <xdr:row>77</xdr:row>
      <xdr:rowOff>116463</xdr:rowOff>
    </xdr:to>
    <xdr:cxnSp macro="">
      <xdr:nvCxnSpPr>
        <xdr:cNvPr id="180" name="直線コネクタ 179"/>
        <xdr:cNvCxnSpPr/>
      </xdr:nvCxnSpPr>
      <xdr:spPr>
        <a:xfrm flipV="1">
          <a:off x="3797300" y="13251745"/>
          <a:ext cx="838200" cy="6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116463</xdr:rowOff>
    </xdr:from>
    <xdr:to>
      <xdr:col>5</xdr:col>
      <xdr:colOff>358775</xdr:colOff>
      <xdr:row>77</xdr:row>
      <xdr:rowOff>127135</xdr:rowOff>
    </xdr:to>
    <xdr:cxnSp macro="">
      <xdr:nvCxnSpPr>
        <xdr:cNvPr id="183" name="直線コネクタ 182"/>
        <xdr:cNvCxnSpPr/>
      </xdr:nvCxnSpPr>
      <xdr:spPr>
        <a:xfrm flipV="1">
          <a:off x="2908300" y="13318113"/>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127135</xdr:rowOff>
    </xdr:from>
    <xdr:to>
      <xdr:col>4</xdr:col>
      <xdr:colOff>155575</xdr:colOff>
      <xdr:row>77</xdr:row>
      <xdr:rowOff>134491</xdr:rowOff>
    </xdr:to>
    <xdr:cxnSp macro="">
      <xdr:nvCxnSpPr>
        <xdr:cNvPr id="186" name="直線コネクタ 185"/>
        <xdr:cNvCxnSpPr/>
      </xdr:nvCxnSpPr>
      <xdr:spPr>
        <a:xfrm flipV="1">
          <a:off x="2019300" y="13328785"/>
          <a:ext cx="8890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134491</xdr:rowOff>
    </xdr:from>
    <xdr:to>
      <xdr:col>2</xdr:col>
      <xdr:colOff>638175</xdr:colOff>
      <xdr:row>77</xdr:row>
      <xdr:rowOff>138689</xdr:rowOff>
    </xdr:to>
    <xdr:cxnSp macro="">
      <xdr:nvCxnSpPr>
        <xdr:cNvPr id="189" name="直線コネクタ 188"/>
        <xdr:cNvCxnSpPr/>
      </xdr:nvCxnSpPr>
      <xdr:spPr>
        <a:xfrm flipV="1">
          <a:off x="1130300" y="13336141"/>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170745</xdr:rowOff>
    </xdr:from>
    <xdr:to>
      <xdr:col>6</xdr:col>
      <xdr:colOff>561975</xdr:colOff>
      <xdr:row>77</xdr:row>
      <xdr:rowOff>100895</xdr:rowOff>
    </xdr:to>
    <xdr:sp macro="" textlink="">
      <xdr:nvSpPr>
        <xdr:cNvPr id="199" name="円/楕円 198"/>
        <xdr:cNvSpPr/>
      </xdr:nvSpPr>
      <xdr:spPr>
        <a:xfrm>
          <a:off x="4584700" y="132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22172</xdr:rowOff>
    </xdr:from>
    <xdr:ext cx="599010" cy="259045"/>
    <xdr:sp macro="" textlink="">
      <xdr:nvSpPr>
        <xdr:cNvPr id="200" name="民生費該当値テキスト"/>
        <xdr:cNvSpPr txBox="1"/>
      </xdr:nvSpPr>
      <xdr:spPr>
        <a:xfrm>
          <a:off x="4686300" y="1305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177,037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65663</xdr:rowOff>
    </xdr:from>
    <xdr:to>
      <xdr:col>5</xdr:col>
      <xdr:colOff>409575</xdr:colOff>
      <xdr:row>77</xdr:row>
      <xdr:rowOff>167263</xdr:rowOff>
    </xdr:to>
    <xdr:sp macro="" textlink="">
      <xdr:nvSpPr>
        <xdr:cNvPr id="201" name="円/楕円 200"/>
        <xdr:cNvSpPr/>
      </xdr:nvSpPr>
      <xdr:spPr>
        <a:xfrm>
          <a:off x="3746500" y="132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12340</xdr:rowOff>
    </xdr:from>
    <xdr:ext cx="599010" cy="259045"/>
    <xdr:sp macro="" textlink="">
      <xdr:nvSpPr>
        <xdr:cNvPr id="202" name="テキスト ボックス 201"/>
        <xdr:cNvSpPr txBox="1"/>
      </xdr:nvSpPr>
      <xdr:spPr>
        <a:xfrm>
          <a:off x="3497794" y="1304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76335</xdr:rowOff>
    </xdr:from>
    <xdr:to>
      <xdr:col>4</xdr:col>
      <xdr:colOff>206375</xdr:colOff>
      <xdr:row>78</xdr:row>
      <xdr:rowOff>6485</xdr:rowOff>
    </xdr:to>
    <xdr:sp macro="" textlink="">
      <xdr:nvSpPr>
        <xdr:cNvPr id="203" name="円/楕円 202"/>
        <xdr:cNvSpPr/>
      </xdr:nvSpPr>
      <xdr:spPr>
        <a:xfrm>
          <a:off x="2857500" y="132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23012</xdr:rowOff>
    </xdr:from>
    <xdr:ext cx="599010" cy="259045"/>
    <xdr:sp macro="" textlink="">
      <xdr:nvSpPr>
        <xdr:cNvPr id="204" name="テキスト ボックス 203"/>
        <xdr:cNvSpPr txBox="1"/>
      </xdr:nvSpPr>
      <xdr:spPr>
        <a:xfrm>
          <a:off x="2608794" y="1305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83691</xdr:rowOff>
    </xdr:from>
    <xdr:to>
      <xdr:col>3</xdr:col>
      <xdr:colOff>3175</xdr:colOff>
      <xdr:row>78</xdr:row>
      <xdr:rowOff>13841</xdr:rowOff>
    </xdr:to>
    <xdr:sp macro="" textlink="">
      <xdr:nvSpPr>
        <xdr:cNvPr id="205" name="円/楕円 204"/>
        <xdr:cNvSpPr/>
      </xdr:nvSpPr>
      <xdr:spPr>
        <a:xfrm>
          <a:off x="1968500" y="132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30368</xdr:rowOff>
    </xdr:from>
    <xdr:ext cx="599010" cy="259045"/>
    <xdr:sp macro="" textlink="">
      <xdr:nvSpPr>
        <xdr:cNvPr id="206" name="テキスト ボックス 205"/>
        <xdr:cNvSpPr txBox="1"/>
      </xdr:nvSpPr>
      <xdr:spPr>
        <a:xfrm>
          <a:off x="1719794" y="1306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87889</xdr:rowOff>
    </xdr:from>
    <xdr:to>
      <xdr:col>1</xdr:col>
      <xdr:colOff>485775</xdr:colOff>
      <xdr:row>78</xdr:row>
      <xdr:rowOff>18039</xdr:rowOff>
    </xdr:to>
    <xdr:sp macro="" textlink="">
      <xdr:nvSpPr>
        <xdr:cNvPr id="207" name="円/楕円 206"/>
        <xdr:cNvSpPr/>
      </xdr:nvSpPr>
      <xdr:spPr>
        <a:xfrm>
          <a:off x="1079500" y="1328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34566</xdr:rowOff>
    </xdr:from>
    <xdr:ext cx="599010" cy="259045"/>
    <xdr:sp macro="" textlink="">
      <xdr:nvSpPr>
        <xdr:cNvPr id="208" name="テキスト ボックス 207"/>
        <xdr:cNvSpPr txBox="1"/>
      </xdr:nvSpPr>
      <xdr:spPr>
        <a:xfrm>
          <a:off x="830794" y="1306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33221</xdr:rowOff>
    </xdr:from>
    <xdr:to>
      <xdr:col>6</xdr:col>
      <xdr:colOff>511175</xdr:colOff>
      <xdr:row>97</xdr:row>
      <xdr:rowOff>86730</xdr:rowOff>
    </xdr:to>
    <xdr:cxnSp macro="">
      <xdr:nvCxnSpPr>
        <xdr:cNvPr id="240" name="直線コネクタ 239"/>
        <xdr:cNvCxnSpPr/>
      </xdr:nvCxnSpPr>
      <xdr:spPr>
        <a:xfrm flipV="1">
          <a:off x="3797300" y="16663871"/>
          <a:ext cx="838200" cy="5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86730</xdr:rowOff>
    </xdr:from>
    <xdr:to>
      <xdr:col>5</xdr:col>
      <xdr:colOff>358775</xdr:colOff>
      <xdr:row>97</xdr:row>
      <xdr:rowOff>111485</xdr:rowOff>
    </xdr:to>
    <xdr:cxnSp macro="">
      <xdr:nvCxnSpPr>
        <xdr:cNvPr id="243" name="直線コネクタ 242"/>
        <xdr:cNvCxnSpPr/>
      </xdr:nvCxnSpPr>
      <xdr:spPr>
        <a:xfrm flipV="1">
          <a:off x="2908300" y="16717380"/>
          <a:ext cx="8890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111485</xdr:rowOff>
    </xdr:from>
    <xdr:to>
      <xdr:col>4</xdr:col>
      <xdr:colOff>155575</xdr:colOff>
      <xdr:row>97</xdr:row>
      <xdr:rowOff>127665</xdr:rowOff>
    </xdr:to>
    <xdr:cxnSp macro="">
      <xdr:nvCxnSpPr>
        <xdr:cNvPr id="246" name="直線コネクタ 245"/>
        <xdr:cNvCxnSpPr/>
      </xdr:nvCxnSpPr>
      <xdr:spPr>
        <a:xfrm flipV="1">
          <a:off x="2019300" y="16742135"/>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127665</xdr:rowOff>
    </xdr:from>
    <xdr:to>
      <xdr:col>2</xdr:col>
      <xdr:colOff>638175</xdr:colOff>
      <xdr:row>97</xdr:row>
      <xdr:rowOff>158707</xdr:rowOff>
    </xdr:to>
    <xdr:cxnSp macro="">
      <xdr:nvCxnSpPr>
        <xdr:cNvPr id="249" name="直線コネクタ 248"/>
        <xdr:cNvCxnSpPr/>
      </xdr:nvCxnSpPr>
      <xdr:spPr>
        <a:xfrm flipV="1">
          <a:off x="1130300" y="16758315"/>
          <a:ext cx="889000" cy="3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153871</xdr:rowOff>
    </xdr:from>
    <xdr:to>
      <xdr:col>6</xdr:col>
      <xdr:colOff>561975</xdr:colOff>
      <xdr:row>97</xdr:row>
      <xdr:rowOff>84021</xdr:rowOff>
    </xdr:to>
    <xdr:sp macro="" textlink="">
      <xdr:nvSpPr>
        <xdr:cNvPr id="259" name="円/楕円 258"/>
        <xdr:cNvSpPr/>
      </xdr:nvSpPr>
      <xdr:spPr>
        <a:xfrm>
          <a:off x="4584700" y="1661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5298</xdr:rowOff>
    </xdr:from>
    <xdr:ext cx="534377" cy="259045"/>
    <xdr:sp macro="" textlink="">
      <xdr:nvSpPr>
        <xdr:cNvPr id="260" name="衛生費該当値テキスト"/>
        <xdr:cNvSpPr txBox="1"/>
      </xdr:nvSpPr>
      <xdr:spPr>
        <a:xfrm>
          <a:off x="4686300" y="1646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35930</xdr:rowOff>
    </xdr:from>
    <xdr:to>
      <xdr:col>5</xdr:col>
      <xdr:colOff>409575</xdr:colOff>
      <xdr:row>97</xdr:row>
      <xdr:rowOff>137530</xdr:rowOff>
    </xdr:to>
    <xdr:sp macro="" textlink="">
      <xdr:nvSpPr>
        <xdr:cNvPr id="261" name="円/楕円 260"/>
        <xdr:cNvSpPr/>
      </xdr:nvSpPr>
      <xdr:spPr>
        <a:xfrm>
          <a:off x="3746500" y="166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154057</xdr:rowOff>
    </xdr:from>
    <xdr:ext cx="534377" cy="259045"/>
    <xdr:sp macro="" textlink="">
      <xdr:nvSpPr>
        <xdr:cNvPr id="262" name="テキスト ボックス 261"/>
        <xdr:cNvSpPr txBox="1"/>
      </xdr:nvSpPr>
      <xdr:spPr>
        <a:xfrm>
          <a:off x="3530111" y="164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60685</xdr:rowOff>
    </xdr:from>
    <xdr:to>
      <xdr:col>4</xdr:col>
      <xdr:colOff>206375</xdr:colOff>
      <xdr:row>97</xdr:row>
      <xdr:rowOff>162285</xdr:rowOff>
    </xdr:to>
    <xdr:sp macro="" textlink="">
      <xdr:nvSpPr>
        <xdr:cNvPr id="263" name="円/楕円 262"/>
        <xdr:cNvSpPr/>
      </xdr:nvSpPr>
      <xdr:spPr>
        <a:xfrm>
          <a:off x="2857500" y="1669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7362</xdr:rowOff>
    </xdr:from>
    <xdr:ext cx="534377" cy="259045"/>
    <xdr:sp macro="" textlink="">
      <xdr:nvSpPr>
        <xdr:cNvPr id="264" name="テキスト ボックス 263"/>
        <xdr:cNvSpPr txBox="1"/>
      </xdr:nvSpPr>
      <xdr:spPr>
        <a:xfrm>
          <a:off x="2641111" y="164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76865</xdr:rowOff>
    </xdr:from>
    <xdr:to>
      <xdr:col>3</xdr:col>
      <xdr:colOff>3175</xdr:colOff>
      <xdr:row>98</xdr:row>
      <xdr:rowOff>7015</xdr:rowOff>
    </xdr:to>
    <xdr:sp macro="" textlink="">
      <xdr:nvSpPr>
        <xdr:cNvPr id="265" name="円/楕円 264"/>
        <xdr:cNvSpPr/>
      </xdr:nvSpPr>
      <xdr:spPr>
        <a:xfrm>
          <a:off x="1968500" y="167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23542</xdr:rowOff>
    </xdr:from>
    <xdr:ext cx="534377" cy="259045"/>
    <xdr:sp macro="" textlink="">
      <xdr:nvSpPr>
        <xdr:cNvPr id="266" name="テキスト ボックス 265"/>
        <xdr:cNvSpPr txBox="1"/>
      </xdr:nvSpPr>
      <xdr:spPr>
        <a:xfrm>
          <a:off x="1752111" y="1648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107907</xdr:rowOff>
    </xdr:from>
    <xdr:to>
      <xdr:col>1</xdr:col>
      <xdr:colOff>485775</xdr:colOff>
      <xdr:row>98</xdr:row>
      <xdr:rowOff>38057</xdr:rowOff>
    </xdr:to>
    <xdr:sp macro="" textlink="">
      <xdr:nvSpPr>
        <xdr:cNvPr id="267" name="円/楕円 266"/>
        <xdr:cNvSpPr/>
      </xdr:nvSpPr>
      <xdr:spPr>
        <a:xfrm>
          <a:off x="1079500" y="167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54584</xdr:rowOff>
    </xdr:from>
    <xdr:ext cx="534377" cy="259045"/>
    <xdr:sp macro="" textlink="">
      <xdr:nvSpPr>
        <xdr:cNvPr id="268" name="テキスト ボックス 267"/>
        <xdr:cNvSpPr txBox="1"/>
      </xdr:nvSpPr>
      <xdr:spPr>
        <a:xfrm>
          <a:off x="863111" y="165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21514</xdr:rowOff>
    </xdr:from>
    <xdr:to>
      <xdr:col>15</xdr:col>
      <xdr:colOff>180975</xdr:colOff>
      <xdr:row>36</xdr:row>
      <xdr:rowOff>45745</xdr:rowOff>
    </xdr:to>
    <xdr:cxnSp macro="">
      <xdr:nvCxnSpPr>
        <xdr:cNvPr id="295" name="直線コネクタ 294"/>
        <xdr:cNvCxnSpPr/>
      </xdr:nvCxnSpPr>
      <xdr:spPr>
        <a:xfrm flipV="1">
          <a:off x="9639300" y="6193714"/>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24121</xdr:rowOff>
    </xdr:from>
    <xdr:ext cx="378565" cy="259045"/>
    <xdr:sp macro="" textlink="">
      <xdr:nvSpPr>
        <xdr:cNvPr id="296" name="労働費平均値テキスト"/>
        <xdr:cNvSpPr txBox="1"/>
      </xdr:nvSpPr>
      <xdr:spPr>
        <a:xfrm>
          <a:off x="10528300" y="6367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120726</xdr:rowOff>
    </xdr:from>
    <xdr:to>
      <xdr:col>14</xdr:col>
      <xdr:colOff>28575</xdr:colOff>
      <xdr:row>36</xdr:row>
      <xdr:rowOff>45745</xdr:rowOff>
    </xdr:to>
    <xdr:cxnSp macro="">
      <xdr:nvCxnSpPr>
        <xdr:cNvPr id="298" name="直線コネクタ 297"/>
        <xdr:cNvCxnSpPr/>
      </xdr:nvCxnSpPr>
      <xdr:spPr>
        <a:xfrm>
          <a:off x="8750300" y="6121476"/>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131335</xdr:rowOff>
    </xdr:from>
    <xdr:ext cx="378565" cy="259045"/>
    <xdr:sp macro="" textlink="">
      <xdr:nvSpPr>
        <xdr:cNvPr id="300" name="テキスト ボックス 299"/>
        <xdr:cNvSpPr txBox="1"/>
      </xdr:nvSpPr>
      <xdr:spPr>
        <a:xfrm>
          <a:off x="9450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71349</xdr:rowOff>
    </xdr:from>
    <xdr:to>
      <xdr:col>12</xdr:col>
      <xdr:colOff>511175</xdr:colOff>
      <xdr:row>35</xdr:row>
      <xdr:rowOff>120726</xdr:rowOff>
    </xdr:to>
    <xdr:cxnSp macro="">
      <xdr:nvCxnSpPr>
        <xdr:cNvPr id="301" name="直線コネクタ 300"/>
        <xdr:cNvCxnSpPr/>
      </xdr:nvCxnSpPr>
      <xdr:spPr>
        <a:xfrm>
          <a:off x="7861300" y="5900649"/>
          <a:ext cx="889000" cy="2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72585</xdr:rowOff>
    </xdr:from>
    <xdr:ext cx="469744" cy="259045"/>
    <xdr:sp macro="" textlink="">
      <xdr:nvSpPr>
        <xdr:cNvPr id="303" name="テキスト ボックス 302"/>
        <xdr:cNvSpPr txBox="1"/>
      </xdr:nvSpPr>
      <xdr:spPr>
        <a:xfrm>
          <a:off x="8515427" y="64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71349</xdr:rowOff>
    </xdr:from>
    <xdr:to>
      <xdr:col>11</xdr:col>
      <xdr:colOff>307975</xdr:colOff>
      <xdr:row>34</xdr:row>
      <xdr:rowOff>86894</xdr:rowOff>
    </xdr:to>
    <xdr:cxnSp macro="">
      <xdr:nvCxnSpPr>
        <xdr:cNvPr id="304" name="直線コネクタ 303"/>
        <xdr:cNvCxnSpPr/>
      </xdr:nvCxnSpPr>
      <xdr:spPr>
        <a:xfrm flipV="1">
          <a:off x="6972300" y="590064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10863</xdr:rowOff>
    </xdr:from>
    <xdr:ext cx="469744" cy="259045"/>
    <xdr:sp macro="" textlink="">
      <xdr:nvSpPr>
        <xdr:cNvPr id="306" name="テキスト ボックス 305"/>
        <xdr:cNvSpPr txBox="1"/>
      </xdr:nvSpPr>
      <xdr:spPr>
        <a:xfrm>
          <a:off x="7626427"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29608</xdr:rowOff>
    </xdr:from>
    <xdr:ext cx="469744" cy="259045"/>
    <xdr:sp macro="" textlink="">
      <xdr:nvSpPr>
        <xdr:cNvPr id="308" name="テキスト ボックス 307"/>
        <xdr:cNvSpPr txBox="1"/>
      </xdr:nvSpPr>
      <xdr:spPr>
        <a:xfrm>
          <a:off x="6737427"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142164</xdr:rowOff>
    </xdr:from>
    <xdr:to>
      <xdr:col>15</xdr:col>
      <xdr:colOff>231775</xdr:colOff>
      <xdr:row>36</xdr:row>
      <xdr:rowOff>72314</xdr:rowOff>
    </xdr:to>
    <xdr:sp macro="" textlink="">
      <xdr:nvSpPr>
        <xdr:cNvPr id="314" name="円/楕円 313"/>
        <xdr:cNvSpPr/>
      </xdr:nvSpPr>
      <xdr:spPr>
        <a:xfrm>
          <a:off x="10426700" y="61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165041</xdr:rowOff>
    </xdr:from>
    <xdr:ext cx="469744" cy="259045"/>
    <xdr:sp macro="" textlink="">
      <xdr:nvSpPr>
        <xdr:cNvPr id="315" name="労働費該当値テキスト"/>
        <xdr:cNvSpPr txBox="1"/>
      </xdr:nvSpPr>
      <xdr:spPr>
        <a:xfrm>
          <a:off x="10528300" y="59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166395</xdr:rowOff>
    </xdr:from>
    <xdr:to>
      <xdr:col>14</xdr:col>
      <xdr:colOff>79375</xdr:colOff>
      <xdr:row>36</xdr:row>
      <xdr:rowOff>96545</xdr:rowOff>
    </xdr:to>
    <xdr:sp macro="" textlink="">
      <xdr:nvSpPr>
        <xdr:cNvPr id="316" name="円/楕円 315"/>
        <xdr:cNvSpPr/>
      </xdr:nvSpPr>
      <xdr:spPr>
        <a:xfrm>
          <a:off x="9588500" y="61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113072</xdr:rowOff>
    </xdr:from>
    <xdr:ext cx="469744" cy="259045"/>
    <xdr:sp macro="" textlink="">
      <xdr:nvSpPr>
        <xdr:cNvPr id="317" name="テキスト ボックス 316"/>
        <xdr:cNvSpPr txBox="1"/>
      </xdr:nvSpPr>
      <xdr:spPr>
        <a:xfrm>
          <a:off x="9404427" y="59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69926</xdr:rowOff>
    </xdr:from>
    <xdr:to>
      <xdr:col>12</xdr:col>
      <xdr:colOff>561975</xdr:colOff>
      <xdr:row>36</xdr:row>
      <xdr:rowOff>76</xdr:rowOff>
    </xdr:to>
    <xdr:sp macro="" textlink="">
      <xdr:nvSpPr>
        <xdr:cNvPr id="318" name="円/楕円 317"/>
        <xdr:cNvSpPr/>
      </xdr:nvSpPr>
      <xdr:spPr>
        <a:xfrm>
          <a:off x="8699500" y="60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16603</xdr:rowOff>
    </xdr:from>
    <xdr:ext cx="469744" cy="259045"/>
    <xdr:sp macro="" textlink="">
      <xdr:nvSpPr>
        <xdr:cNvPr id="319" name="テキスト ボックス 318"/>
        <xdr:cNvSpPr txBox="1"/>
      </xdr:nvSpPr>
      <xdr:spPr>
        <a:xfrm>
          <a:off x="8515427" y="584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20549</xdr:rowOff>
    </xdr:from>
    <xdr:to>
      <xdr:col>11</xdr:col>
      <xdr:colOff>358775</xdr:colOff>
      <xdr:row>34</xdr:row>
      <xdr:rowOff>122149</xdr:rowOff>
    </xdr:to>
    <xdr:sp macro="" textlink="">
      <xdr:nvSpPr>
        <xdr:cNvPr id="320" name="円/楕円 319"/>
        <xdr:cNvSpPr/>
      </xdr:nvSpPr>
      <xdr:spPr>
        <a:xfrm>
          <a:off x="7810500" y="58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138676</xdr:rowOff>
    </xdr:from>
    <xdr:ext cx="469744" cy="259045"/>
    <xdr:sp macro="" textlink="">
      <xdr:nvSpPr>
        <xdr:cNvPr id="321" name="テキスト ボックス 320"/>
        <xdr:cNvSpPr txBox="1"/>
      </xdr:nvSpPr>
      <xdr:spPr>
        <a:xfrm>
          <a:off x="7626427" y="56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36094</xdr:rowOff>
    </xdr:from>
    <xdr:to>
      <xdr:col>10</xdr:col>
      <xdr:colOff>155575</xdr:colOff>
      <xdr:row>34</xdr:row>
      <xdr:rowOff>137694</xdr:rowOff>
    </xdr:to>
    <xdr:sp macro="" textlink="">
      <xdr:nvSpPr>
        <xdr:cNvPr id="322" name="円/楕円 321"/>
        <xdr:cNvSpPr/>
      </xdr:nvSpPr>
      <xdr:spPr>
        <a:xfrm>
          <a:off x="6921500" y="58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154221</xdr:rowOff>
    </xdr:from>
    <xdr:ext cx="469744" cy="259045"/>
    <xdr:sp macro="" textlink="">
      <xdr:nvSpPr>
        <xdr:cNvPr id="323" name="テキスト ボックス 322"/>
        <xdr:cNvSpPr txBox="1"/>
      </xdr:nvSpPr>
      <xdr:spPr>
        <a:xfrm>
          <a:off x="6737427" y="56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153530</xdr:rowOff>
    </xdr:from>
    <xdr:to>
      <xdr:col>15</xdr:col>
      <xdr:colOff>180975</xdr:colOff>
      <xdr:row>52</xdr:row>
      <xdr:rowOff>5031</xdr:rowOff>
    </xdr:to>
    <xdr:cxnSp macro="">
      <xdr:nvCxnSpPr>
        <xdr:cNvPr id="350" name="直線コネクタ 349"/>
        <xdr:cNvCxnSpPr/>
      </xdr:nvCxnSpPr>
      <xdr:spPr>
        <a:xfrm>
          <a:off x="9639300" y="8897480"/>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153530</xdr:rowOff>
    </xdr:from>
    <xdr:to>
      <xdr:col>14</xdr:col>
      <xdr:colOff>28575</xdr:colOff>
      <xdr:row>52</xdr:row>
      <xdr:rowOff>122303</xdr:rowOff>
    </xdr:to>
    <xdr:cxnSp macro="">
      <xdr:nvCxnSpPr>
        <xdr:cNvPr id="353" name="直線コネクタ 352"/>
        <xdr:cNvCxnSpPr/>
      </xdr:nvCxnSpPr>
      <xdr:spPr>
        <a:xfrm flipV="1">
          <a:off x="8750300" y="8897480"/>
          <a:ext cx="889000" cy="14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122303</xdr:rowOff>
    </xdr:from>
    <xdr:to>
      <xdr:col>12</xdr:col>
      <xdr:colOff>511175</xdr:colOff>
      <xdr:row>53</xdr:row>
      <xdr:rowOff>23800</xdr:rowOff>
    </xdr:to>
    <xdr:cxnSp macro="">
      <xdr:nvCxnSpPr>
        <xdr:cNvPr id="356" name="直線コネクタ 355"/>
        <xdr:cNvCxnSpPr/>
      </xdr:nvCxnSpPr>
      <xdr:spPr>
        <a:xfrm flipV="1">
          <a:off x="7861300" y="9037703"/>
          <a:ext cx="889000" cy="7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46317</xdr:rowOff>
    </xdr:from>
    <xdr:to>
      <xdr:col>11</xdr:col>
      <xdr:colOff>307975</xdr:colOff>
      <xdr:row>53</xdr:row>
      <xdr:rowOff>23800</xdr:rowOff>
    </xdr:to>
    <xdr:cxnSp macro="">
      <xdr:nvCxnSpPr>
        <xdr:cNvPr id="359" name="直線コネクタ 358"/>
        <xdr:cNvCxnSpPr/>
      </xdr:nvCxnSpPr>
      <xdr:spPr>
        <a:xfrm>
          <a:off x="6972300" y="8961717"/>
          <a:ext cx="8890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125681</xdr:rowOff>
    </xdr:from>
    <xdr:to>
      <xdr:col>15</xdr:col>
      <xdr:colOff>231775</xdr:colOff>
      <xdr:row>52</xdr:row>
      <xdr:rowOff>55831</xdr:rowOff>
    </xdr:to>
    <xdr:sp macro="" textlink="">
      <xdr:nvSpPr>
        <xdr:cNvPr id="369" name="円/楕円 368"/>
        <xdr:cNvSpPr/>
      </xdr:nvSpPr>
      <xdr:spPr>
        <a:xfrm>
          <a:off x="10426700" y="88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148558</xdr:rowOff>
    </xdr:from>
    <xdr:ext cx="534377" cy="259045"/>
    <xdr:sp macro="" textlink="">
      <xdr:nvSpPr>
        <xdr:cNvPr id="370" name="農林水産業費該当値テキスト"/>
        <xdr:cNvSpPr txBox="1"/>
      </xdr:nvSpPr>
      <xdr:spPr>
        <a:xfrm>
          <a:off x="10528300" y="872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102730</xdr:rowOff>
    </xdr:from>
    <xdr:to>
      <xdr:col>14</xdr:col>
      <xdr:colOff>79375</xdr:colOff>
      <xdr:row>52</xdr:row>
      <xdr:rowOff>32880</xdr:rowOff>
    </xdr:to>
    <xdr:sp macro="" textlink="">
      <xdr:nvSpPr>
        <xdr:cNvPr id="371" name="円/楕円 370"/>
        <xdr:cNvSpPr/>
      </xdr:nvSpPr>
      <xdr:spPr>
        <a:xfrm>
          <a:off x="9588500" y="88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49407</xdr:rowOff>
    </xdr:from>
    <xdr:ext cx="534377" cy="259045"/>
    <xdr:sp macro="" textlink="">
      <xdr:nvSpPr>
        <xdr:cNvPr id="372" name="テキスト ボックス 371"/>
        <xdr:cNvSpPr txBox="1"/>
      </xdr:nvSpPr>
      <xdr:spPr>
        <a:xfrm>
          <a:off x="9372111" y="862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71503</xdr:rowOff>
    </xdr:from>
    <xdr:to>
      <xdr:col>12</xdr:col>
      <xdr:colOff>561975</xdr:colOff>
      <xdr:row>53</xdr:row>
      <xdr:rowOff>1653</xdr:rowOff>
    </xdr:to>
    <xdr:sp macro="" textlink="">
      <xdr:nvSpPr>
        <xdr:cNvPr id="373" name="円/楕円 372"/>
        <xdr:cNvSpPr/>
      </xdr:nvSpPr>
      <xdr:spPr>
        <a:xfrm>
          <a:off x="8699500" y="89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18180</xdr:rowOff>
    </xdr:from>
    <xdr:ext cx="534377" cy="259045"/>
    <xdr:sp macro="" textlink="">
      <xdr:nvSpPr>
        <xdr:cNvPr id="374" name="テキスト ボックス 373"/>
        <xdr:cNvSpPr txBox="1"/>
      </xdr:nvSpPr>
      <xdr:spPr>
        <a:xfrm>
          <a:off x="8483111" y="87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144450</xdr:rowOff>
    </xdr:from>
    <xdr:to>
      <xdr:col>11</xdr:col>
      <xdr:colOff>358775</xdr:colOff>
      <xdr:row>53</xdr:row>
      <xdr:rowOff>74600</xdr:rowOff>
    </xdr:to>
    <xdr:sp macro="" textlink="">
      <xdr:nvSpPr>
        <xdr:cNvPr id="375" name="円/楕円 374"/>
        <xdr:cNvSpPr/>
      </xdr:nvSpPr>
      <xdr:spPr>
        <a:xfrm>
          <a:off x="7810500" y="905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91127</xdr:rowOff>
    </xdr:from>
    <xdr:ext cx="534377" cy="259045"/>
    <xdr:sp macro="" textlink="">
      <xdr:nvSpPr>
        <xdr:cNvPr id="376" name="テキスト ボックス 375"/>
        <xdr:cNvSpPr txBox="1"/>
      </xdr:nvSpPr>
      <xdr:spPr>
        <a:xfrm>
          <a:off x="7594111" y="883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42,570</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166967</xdr:rowOff>
    </xdr:from>
    <xdr:to>
      <xdr:col>10</xdr:col>
      <xdr:colOff>155575</xdr:colOff>
      <xdr:row>52</xdr:row>
      <xdr:rowOff>97117</xdr:rowOff>
    </xdr:to>
    <xdr:sp macro="" textlink="">
      <xdr:nvSpPr>
        <xdr:cNvPr id="377" name="円/楕円 376"/>
        <xdr:cNvSpPr/>
      </xdr:nvSpPr>
      <xdr:spPr>
        <a:xfrm>
          <a:off x="6921500" y="89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113644</xdr:rowOff>
    </xdr:from>
    <xdr:ext cx="534377" cy="259045"/>
    <xdr:sp macro="" textlink="">
      <xdr:nvSpPr>
        <xdr:cNvPr id="378" name="テキスト ボックス 377"/>
        <xdr:cNvSpPr txBox="1"/>
      </xdr:nvSpPr>
      <xdr:spPr>
        <a:xfrm>
          <a:off x="6705111" y="86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62760</xdr:rowOff>
    </xdr:from>
    <xdr:to>
      <xdr:col>15</xdr:col>
      <xdr:colOff>180975</xdr:colOff>
      <xdr:row>72</xdr:row>
      <xdr:rowOff>106357</xdr:rowOff>
    </xdr:to>
    <xdr:cxnSp macro="">
      <xdr:nvCxnSpPr>
        <xdr:cNvPr id="409" name="直線コネクタ 408"/>
        <xdr:cNvCxnSpPr/>
      </xdr:nvCxnSpPr>
      <xdr:spPr>
        <a:xfrm>
          <a:off x="9639300" y="12064260"/>
          <a:ext cx="838200" cy="38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62760</xdr:rowOff>
    </xdr:from>
    <xdr:to>
      <xdr:col>14</xdr:col>
      <xdr:colOff>28575</xdr:colOff>
      <xdr:row>75</xdr:row>
      <xdr:rowOff>78108</xdr:rowOff>
    </xdr:to>
    <xdr:cxnSp macro="">
      <xdr:nvCxnSpPr>
        <xdr:cNvPr id="412" name="直線コネクタ 411"/>
        <xdr:cNvCxnSpPr/>
      </xdr:nvCxnSpPr>
      <xdr:spPr>
        <a:xfrm flipV="1">
          <a:off x="8750300" y="12064260"/>
          <a:ext cx="889000" cy="87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4" name="テキスト ボックス 413"/>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165205</xdr:rowOff>
    </xdr:from>
    <xdr:to>
      <xdr:col>12</xdr:col>
      <xdr:colOff>511175</xdr:colOff>
      <xdr:row>75</xdr:row>
      <xdr:rowOff>78108</xdr:rowOff>
    </xdr:to>
    <xdr:cxnSp macro="">
      <xdr:nvCxnSpPr>
        <xdr:cNvPr id="415" name="直線コネクタ 414"/>
        <xdr:cNvCxnSpPr/>
      </xdr:nvCxnSpPr>
      <xdr:spPr>
        <a:xfrm>
          <a:off x="7861300" y="12852505"/>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17" name="テキスト ボックス 416"/>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165205</xdr:rowOff>
    </xdr:from>
    <xdr:to>
      <xdr:col>11</xdr:col>
      <xdr:colOff>307975</xdr:colOff>
      <xdr:row>75</xdr:row>
      <xdr:rowOff>142411</xdr:rowOff>
    </xdr:to>
    <xdr:cxnSp macro="">
      <xdr:nvCxnSpPr>
        <xdr:cNvPr id="418" name="直線コネクタ 417"/>
        <xdr:cNvCxnSpPr/>
      </xdr:nvCxnSpPr>
      <xdr:spPr>
        <a:xfrm flipV="1">
          <a:off x="6972300" y="12852505"/>
          <a:ext cx="889000" cy="14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20" name="テキスト ボックス 419"/>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2" name="テキスト ボックス 421"/>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55557</xdr:rowOff>
    </xdr:from>
    <xdr:to>
      <xdr:col>15</xdr:col>
      <xdr:colOff>231775</xdr:colOff>
      <xdr:row>72</xdr:row>
      <xdr:rowOff>157157</xdr:rowOff>
    </xdr:to>
    <xdr:sp macro="" textlink="">
      <xdr:nvSpPr>
        <xdr:cNvPr id="428" name="円/楕円 427"/>
        <xdr:cNvSpPr/>
      </xdr:nvSpPr>
      <xdr:spPr>
        <a:xfrm>
          <a:off x="10426700" y="12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78434</xdr:rowOff>
    </xdr:from>
    <xdr:ext cx="534377" cy="259045"/>
    <xdr:sp macro="" textlink="">
      <xdr:nvSpPr>
        <xdr:cNvPr id="429" name="商工費該当値テキスト"/>
        <xdr:cNvSpPr txBox="1"/>
      </xdr:nvSpPr>
      <xdr:spPr>
        <a:xfrm>
          <a:off x="10528300" y="122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36,521</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11960</xdr:rowOff>
    </xdr:from>
    <xdr:to>
      <xdr:col>14</xdr:col>
      <xdr:colOff>79375</xdr:colOff>
      <xdr:row>70</xdr:row>
      <xdr:rowOff>113560</xdr:rowOff>
    </xdr:to>
    <xdr:sp macro="" textlink="">
      <xdr:nvSpPr>
        <xdr:cNvPr id="430" name="円/楕円 429"/>
        <xdr:cNvSpPr/>
      </xdr:nvSpPr>
      <xdr:spPr>
        <a:xfrm>
          <a:off x="9588500" y="120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130087</xdr:rowOff>
    </xdr:from>
    <xdr:ext cx="534377" cy="259045"/>
    <xdr:sp macro="" textlink="">
      <xdr:nvSpPr>
        <xdr:cNvPr id="431" name="テキスト ボックス 430"/>
        <xdr:cNvSpPr txBox="1"/>
      </xdr:nvSpPr>
      <xdr:spPr>
        <a:xfrm>
          <a:off x="9372111" y="117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27308</xdr:rowOff>
    </xdr:from>
    <xdr:to>
      <xdr:col>12</xdr:col>
      <xdr:colOff>561975</xdr:colOff>
      <xdr:row>75</xdr:row>
      <xdr:rowOff>128908</xdr:rowOff>
    </xdr:to>
    <xdr:sp macro="" textlink="">
      <xdr:nvSpPr>
        <xdr:cNvPr id="432" name="円/楕円 431"/>
        <xdr:cNvSpPr/>
      </xdr:nvSpPr>
      <xdr:spPr>
        <a:xfrm>
          <a:off x="8699500" y="128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145435</xdr:rowOff>
    </xdr:from>
    <xdr:ext cx="534377" cy="259045"/>
    <xdr:sp macro="" textlink="">
      <xdr:nvSpPr>
        <xdr:cNvPr id="433" name="テキスト ボックス 432"/>
        <xdr:cNvSpPr txBox="1"/>
      </xdr:nvSpPr>
      <xdr:spPr>
        <a:xfrm>
          <a:off x="8483111" y="1266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21,636</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114405</xdr:rowOff>
    </xdr:from>
    <xdr:to>
      <xdr:col>11</xdr:col>
      <xdr:colOff>358775</xdr:colOff>
      <xdr:row>75</xdr:row>
      <xdr:rowOff>44555</xdr:rowOff>
    </xdr:to>
    <xdr:sp macro="" textlink="">
      <xdr:nvSpPr>
        <xdr:cNvPr id="434" name="円/楕円 433"/>
        <xdr:cNvSpPr/>
      </xdr:nvSpPr>
      <xdr:spPr>
        <a:xfrm>
          <a:off x="7810500" y="128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61082</xdr:rowOff>
    </xdr:from>
    <xdr:ext cx="534377" cy="259045"/>
    <xdr:sp macro="" textlink="">
      <xdr:nvSpPr>
        <xdr:cNvPr id="435" name="テキスト ボックス 434"/>
        <xdr:cNvSpPr txBox="1"/>
      </xdr:nvSpPr>
      <xdr:spPr>
        <a:xfrm>
          <a:off x="7594111" y="125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91611</xdr:rowOff>
    </xdr:from>
    <xdr:to>
      <xdr:col>10</xdr:col>
      <xdr:colOff>155575</xdr:colOff>
      <xdr:row>76</xdr:row>
      <xdr:rowOff>21760</xdr:rowOff>
    </xdr:to>
    <xdr:sp macro="" textlink="">
      <xdr:nvSpPr>
        <xdr:cNvPr id="436" name="円/楕円 435"/>
        <xdr:cNvSpPr/>
      </xdr:nvSpPr>
      <xdr:spPr>
        <a:xfrm>
          <a:off x="6921500" y="12950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38288</xdr:rowOff>
    </xdr:from>
    <xdr:ext cx="534377" cy="259045"/>
    <xdr:sp macro="" textlink="">
      <xdr:nvSpPr>
        <xdr:cNvPr id="437" name="テキスト ボックス 436"/>
        <xdr:cNvSpPr txBox="1"/>
      </xdr:nvSpPr>
      <xdr:spPr>
        <a:xfrm>
          <a:off x="6705111" y="127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91968</xdr:rowOff>
    </xdr:from>
    <xdr:to>
      <xdr:col>15</xdr:col>
      <xdr:colOff>180975</xdr:colOff>
      <xdr:row>96</xdr:row>
      <xdr:rowOff>146193</xdr:rowOff>
    </xdr:to>
    <xdr:cxnSp macro="">
      <xdr:nvCxnSpPr>
        <xdr:cNvPr id="466" name="直線コネクタ 465"/>
        <xdr:cNvCxnSpPr/>
      </xdr:nvCxnSpPr>
      <xdr:spPr>
        <a:xfrm>
          <a:off x="9639300" y="16551168"/>
          <a:ext cx="838200" cy="5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91968</xdr:rowOff>
    </xdr:from>
    <xdr:to>
      <xdr:col>14</xdr:col>
      <xdr:colOff>28575</xdr:colOff>
      <xdr:row>96</xdr:row>
      <xdr:rowOff>114112</xdr:rowOff>
    </xdr:to>
    <xdr:cxnSp macro="">
      <xdr:nvCxnSpPr>
        <xdr:cNvPr id="469" name="直線コネクタ 468"/>
        <xdr:cNvCxnSpPr/>
      </xdr:nvCxnSpPr>
      <xdr:spPr>
        <a:xfrm flipV="1">
          <a:off x="8750300" y="16551168"/>
          <a:ext cx="889000" cy="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129467</xdr:rowOff>
    </xdr:from>
    <xdr:ext cx="534377" cy="259045"/>
    <xdr:sp macro="" textlink="">
      <xdr:nvSpPr>
        <xdr:cNvPr id="471" name="テキスト ボックス 470"/>
        <xdr:cNvSpPr txBox="1"/>
      </xdr:nvSpPr>
      <xdr:spPr>
        <a:xfrm>
          <a:off x="9372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114112</xdr:rowOff>
    </xdr:from>
    <xdr:to>
      <xdr:col>12</xdr:col>
      <xdr:colOff>511175</xdr:colOff>
      <xdr:row>97</xdr:row>
      <xdr:rowOff>14625</xdr:rowOff>
    </xdr:to>
    <xdr:cxnSp macro="">
      <xdr:nvCxnSpPr>
        <xdr:cNvPr id="472" name="直線コネクタ 471"/>
        <xdr:cNvCxnSpPr/>
      </xdr:nvCxnSpPr>
      <xdr:spPr>
        <a:xfrm flipV="1">
          <a:off x="7861300" y="16573312"/>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4" name="テキスト ボックス 473"/>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145027</xdr:rowOff>
    </xdr:from>
    <xdr:to>
      <xdr:col>11</xdr:col>
      <xdr:colOff>307975</xdr:colOff>
      <xdr:row>97</xdr:row>
      <xdr:rowOff>14625</xdr:rowOff>
    </xdr:to>
    <xdr:cxnSp macro="">
      <xdr:nvCxnSpPr>
        <xdr:cNvPr id="475" name="直線コネクタ 474"/>
        <xdr:cNvCxnSpPr/>
      </xdr:nvCxnSpPr>
      <xdr:spPr>
        <a:xfrm>
          <a:off x="6972300" y="16604227"/>
          <a:ext cx="889000" cy="4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77" name="テキスト ボックス 476"/>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79" name="テキスト ボックス 478"/>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95393</xdr:rowOff>
    </xdr:from>
    <xdr:to>
      <xdr:col>15</xdr:col>
      <xdr:colOff>231775</xdr:colOff>
      <xdr:row>97</xdr:row>
      <xdr:rowOff>25543</xdr:rowOff>
    </xdr:to>
    <xdr:sp macro="" textlink="">
      <xdr:nvSpPr>
        <xdr:cNvPr id="485" name="円/楕円 484"/>
        <xdr:cNvSpPr/>
      </xdr:nvSpPr>
      <xdr:spPr>
        <a:xfrm>
          <a:off x="10426700" y="165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118270</xdr:rowOff>
    </xdr:from>
    <xdr:ext cx="534377" cy="259045"/>
    <xdr:sp macro="" textlink="">
      <xdr:nvSpPr>
        <xdr:cNvPr id="486" name="土木費該当値テキスト"/>
        <xdr:cNvSpPr txBox="1"/>
      </xdr:nvSpPr>
      <xdr:spPr>
        <a:xfrm>
          <a:off x="10528300" y="1640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54,148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41168</xdr:rowOff>
    </xdr:from>
    <xdr:to>
      <xdr:col>14</xdr:col>
      <xdr:colOff>79375</xdr:colOff>
      <xdr:row>96</xdr:row>
      <xdr:rowOff>142768</xdr:rowOff>
    </xdr:to>
    <xdr:sp macro="" textlink="">
      <xdr:nvSpPr>
        <xdr:cNvPr id="487" name="円/楕円 486"/>
        <xdr:cNvSpPr/>
      </xdr:nvSpPr>
      <xdr:spPr>
        <a:xfrm>
          <a:off x="9588500" y="1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159295</xdr:rowOff>
    </xdr:from>
    <xdr:ext cx="534377" cy="259045"/>
    <xdr:sp macro="" textlink="">
      <xdr:nvSpPr>
        <xdr:cNvPr id="488" name="テキスト ボックス 487"/>
        <xdr:cNvSpPr txBox="1"/>
      </xdr:nvSpPr>
      <xdr:spPr>
        <a:xfrm>
          <a:off x="9372111" y="162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63312</xdr:rowOff>
    </xdr:from>
    <xdr:to>
      <xdr:col>12</xdr:col>
      <xdr:colOff>561975</xdr:colOff>
      <xdr:row>96</xdr:row>
      <xdr:rowOff>164912</xdr:rowOff>
    </xdr:to>
    <xdr:sp macro="" textlink="">
      <xdr:nvSpPr>
        <xdr:cNvPr id="489" name="円/楕円 488"/>
        <xdr:cNvSpPr/>
      </xdr:nvSpPr>
      <xdr:spPr>
        <a:xfrm>
          <a:off x="8699500" y="165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9989</xdr:rowOff>
    </xdr:from>
    <xdr:ext cx="534377" cy="259045"/>
    <xdr:sp macro="" textlink="">
      <xdr:nvSpPr>
        <xdr:cNvPr id="490" name="テキスト ボックス 489"/>
        <xdr:cNvSpPr txBox="1"/>
      </xdr:nvSpPr>
      <xdr:spPr>
        <a:xfrm>
          <a:off x="8483111" y="1629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135275</xdr:rowOff>
    </xdr:from>
    <xdr:to>
      <xdr:col>11</xdr:col>
      <xdr:colOff>358775</xdr:colOff>
      <xdr:row>97</xdr:row>
      <xdr:rowOff>65425</xdr:rowOff>
    </xdr:to>
    <xdr:sp macro="" textlink="">
      <xdr:nvSpPr>
        <xdr:cNvPr id="491" name="円/楕円 490"/>
        <xdr:cNvSpPr/>
      </xdr:nvSpPr>
      <xdr:spPr>
        <a:xfrm>
          <a:off x="7810500" y="1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81952</xdr:rowOff>
    </xdr:from>
    <xdr:ext cx="534377" cy="259045"/>
    <xdr:sp macro="" textlink="">
      <xdr:nvSpPr>
        <xdr:cNvPr id="492" name="テキスト ボックス 491"/>
        <xdr:cNvSpPr txBox="1"/>
      </xdr:nvSpPr>
      <xdr:spPr>
        <a:xfrm>
          <a:off x="7594111" y="163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94227</xdr:rowOff>
    </xdr:from>
    <xdr:to>
      <xdr:col>10</xdr:col>
      <xdr:colOff>155575</xdr:colOff>
      <xdr:row>97</xdr:row>
      <xdr:rowOff>24377</xdr:rowOff>
    </xdr:to>
    <xdr:sp macro="" textlink="">
      <xdr:nvSpPr>
        <xdr:cNvPr id="493" name="円/楕円 492"/>
        <xdr:cNvSpPr/>
      </xdr:nvSpPr>
      <xdr:spPr>
        <a:xfrm>
          <a:off x="6921500" y="165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40904</xdr:rowOff>
    </xdr:from>
    <xdr:ext cx="534377" cy="259045"/>
    <xdr:sp macro="" textlink="">
      <xdr:nvSpPr>
        <xdr:cNvPr id="494" name="テキスト ボックス 493"/>
        <xdr:cNvSpPr txBox="1"/>
      </xdr:nvSpPr>
      <xdr:spPr>
        <a:xfrm>
          <a:off x="6705111" y="163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102</xdr:rowOff>
    </xdr:from>
    <xdr:to>
      <xdr:col>23</xdr:col>
      <xdr:colOff>517525</xdr:colOff>
      <xdr:row>36</xdr:row>
      <xdr:rowOff>125984</xdr:rowOff>
    </xdr:to>
    <xdr:cxnSp macro="">
      <xdr:nvCxnSpPr>
        <xdr:cNvPr id="524" name="直線コネクタ 523"/>
        <xdr:cNvCxnSpPr/>
      </xdr:nvCxnSpPr>
      <xdr:spPr>
        <a:xfrm flipV="1">
          <a:off x="15481300" y="6000852"/>
          <a:ext cx="838200" cy="29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5"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125984</xdr:rowOff>
    </xdr:from>
    <xdr:to>
      <xdr:col>22</xdr:col>
      <xdr:colOff>365125</xdr:colOff>
      <xdr:row>37</xdr:row>
      <xdr:rowOff>50203</xdr:rowOff>
    </xdr:to>
    <xdr:cxnSp macro="">
      <xdr:nvCxnSpPr>
        <xdr:cNvPr id="527" name="直線コネクタ 526"/>
        <xdr:cNvCxnSpPr/>
      </xdr:nvCxnSpPr>
      <xdr:spPr>
        <a:xfrm flipV="1">
          <a:off x="14592300" y="6298184"/>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29" name="テキスト ボックス 528"/>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1092</xdr:rowOff>
    </xdr:from>
    <xdr:to>
      <xdr:col>21</xdr:col>
      <xdr:colOff>161925</xdr:colOff>
      <xdr:row>37</xdr:row>
      <xdr:rowOff>50203</xdr:rowOff>
    </xdr:to>
    <xdr:cxnSp macro="">
      <xdr:nvCxnSpPr>
        <xdr:cNvPr id="530" name="直線コネクタ 529"/>
        <xdr:cNvCxnSpPr/>
      </xdr:nvCxnSpPr>
      <xdr:spPr>
        <a:xfrm>
          <a:off x="13703300" y="6344742"/>
          <a:ext cx="889000" cy="4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2" name="テキスト ボックス 531"/>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100190</xdr:rowOff>
    </xdr:from>
    <xdr:to>
      <xdr:col>19</xdr:col>
      <xdr:colOff>644525</xdr:colOff>
      <xdr:row>37</xdr:row>
      <xdr:rowOff>1092</xdr:rowOff>
    </xdr:to>
    <xdr:cxnSp macro="">
      <xdr:nvCxnSpPr>
        <xdr:cNvPr id="533" name="直線コネクタ 532"/>
        <xdr:cNvCxnSpPr/>
      </xdr:nvCxnSpPr>
      <xdr:spPr>
        <a:xfrm>
          <a:off x="12814300" y="5929490"/>
          <a:ext cx="889000" cy="4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5" name="テキスト ボックス 534"/>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7" name="テキスト ボックス 536"/>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120752</xdr:rowOff>
    </xdr:from>
    <xdr:to>
      <xdr:col>23</xdr:col>
      <xdr:colOff>568325</xdr:colOff>
      <xdr:row>35</xdr:row>
      <xdr:rowOff>50902</xdr:rowOff>
    </xdr:to>
    <xdr:sp macro="" textlink="">
      <xdr:nvSpPr>
        <xdr:cNvPr id="543" name="円/楕円 542"/>
        <xdr:cNvSpPr/>
      </xdr:nvSpPr>
      <xdr:spPr>
        <a:xfrm>
          <a:off x="16268700" y="59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143629</xdr:rowOff>
    </xdr:from>
    <xdr:ext cx="534377" cy="259045"/>
    <xdr:sp macro="" textlink="">
      <xdr:nvSpPr>
        <xdr:cNvPr id="544" name="消防費該当値テキスト"/>
        <xdr:cNvSpPr txBox="1"/>
      </xdr:nvSpPr>
      <xdr:spPr>
        <a:xfrm>
          <a:off x="16370300" y="58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75184</xdr:rowOff>
    </xdr:from>
    <xdr:to>
      <xdr:col>22</xdr:col>
      <xdr:colOff>415925</xdr:colOff>
      <xdr:row>37</xdr:row>
      <xdr:rowOff>5334</xdr:rowOff>
    </xdr:to>
    <xdr:sp macro="" textlink="">
      <xdr:nvSpPr>
        <xdr:cNvPr id="545" name="円/楕円 544"/>
        <xdr:cNvSpPr/>
      </xdr:nvSpPr>
      <xdr:spPr>
        <a:xfrm>
          <a:off x="15430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21861</xdr:rowOff>
    </xdr:from>
    <xdr:ext cx="534377" cy="259045"/>
    <xdr:sp macro="" textlink="">
      <xdr:nvSpPr>
        <xdr:cNvPr id="546" name="テキスト ボックス 545"/>
        <xdr:cNvSpPr txBox="1"/>
      </xdr:nvSpPr>
      <xdr:spPr>
        <a:xfrm>
          <a:off x="15214111" y="60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170853</xdr:rowOff>
    </xdr:from>
    <xdr:to>
      <xdr:col>21</xdr:col>
      <xdr:colOff>212725</xdr:colOff>
      <xdr:row>37</xdr:row>
      <xdr:rowOff>101003</xdr:rowOff>
    </xdr:to>
    <xdr:sp macro="" textlink="">
      <xdr:nvSpPr>
        <xdr:cNvPr id="547" name="円/楕円 546"/>
        <xdr:cNvSpPr/>
      </xdr:nvSpPr>
      <xdr:spPr>
        <a:xfrm>
          <a:off x="14541500" y="63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117530</xdr:rowOff>
    </xdr:from>
    <xdr:ext cx="534377" cy="259045"/>
    <xdr:sp macro="" textlink="">
      <xdr:nvSpPr>
        <xdr:cNvPr id="548" name="テキスト ボックス 547"/>
        <xdr:cNvSpPr txBox="1"/>
      </xdr:nvSpPr>
      <xdr:spPr>
        <a:xfrm>
          <a:off x="14325111" y="61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121742</xdr:rowOff>
    </xdr:from>
    <xdr:to>
      <xdr:col>20</xdr:col>
      <xdr:colOff>9525</xdr:colOff>
      <xdr:row>37</xdr:row>
      <xdr:rowOff>51892</xdr:rowOff>
    </xdr:to>
    <xdr:sp macro="" textlink="">
      <xdr:nvSpPr>
        <xdr:cNvPr id="549" name="円/楕円 548"/>
        <xdr:cNvSpPr/>
      </xdr:nvSpPr>
      <xdr:spPr>
        <a:xfrm>
          <a:off x="13652500" y="62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68419</xdr:rowOff>
    </xdr:from>
    <xdr:ext cx="534377" cy="259045"/>
    <xdr:sp macro="" textlink="">
      <xdr:nvSpPr>
        <xdr:cNvPr id="550" name="テキスト ボックス 549"/>
        <xdr:cNvSpPr txBox="1"/>
      </xdr:nvSpPr>
      <xdr:spPr>
        <a:xfrm>
          <a:off x="13436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49390</xdr:rowOff>
    </xdr:from>
    <xdr:to>
      <xdr:col>18</xdr:col>
      <xdr:colOff>492125</xdr:colOff>
      <xdr:row>34</xdr:row>
      <xdr:rowOff>150990</xdr:rowOff>
    </xdr:to>
    <xdr:sp macro="" textlink="">
      <xdr:nvSpPr>
        <xdr:cNvPr id="551" name="円/楕円 550"/>
        <xdr:cNvSpPr/>
      </xdr:nvSpPr>
      <xdr:spPr>
        <a:xfrm>
          <a:off x="127635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167517</xdr:rowOff>
    </xdr:from>
    <xdr:ext cx="534377" cy="259045"/>
    <xdr:sp macro="" textlink="">
      <xdr:nvSpPr>
        <xdr:cNvPr id="552" name="テキスト ボックス 551"/>
        <xdr:cNvSpPr txBox="1"/>
      </xdr:nvSpPr>
      <xdr:spPr>
        <a:xfrm>
          <a:off x="12547111"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65963</xdr:rowOff>
    </xdr:from>
    <xdr:to>
      <xdr:col>23</xdr:col>
      <xdr:colOff>517525</xdr:colOff>
      <xdr:row>57</xdr:row>
      <xdr:rowOff>68605</xdr:rowOff>
    </xdr:to>
    <xdr:cxnSp macro="">
      <xdr:nvCxnSpPr>
        <xdr:cNvPr id="582" name="直線コネクタ 581"/>
        <xdr:cNvCxnSpPr/>
      </xdr:nvCxnSpPr>
      <xdr:spPr>
        <a:xfrm flipV="1">
          <a:off x="15481300" y="9838613"/>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3"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3353</xdr:rowOff>
    </xdr:from>
    <xdr:to>
      <xdr:col>22</xdr:col>
      <xdr:colOff>365125</xdr:colOff>
      <xdr:row>57</xdr:row>
      <xdr:rowOff>68605</xdr:rowOff>
    </xdr:to>
    <xdr:cxnSp macro="">
      <xdr:nvCxnSpPr>
        <xdr:cNvPr id="585" name="直線コネクタ 584"/>
        <xdr:cNvCxnSpPr/>
      </xdr:nvCxnSpPr>
      <xdr:spPr>
        <a:xfrm>
          <a:off x="14592300" y="9776003"/>
          <a:ext cx="889000" cy="6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3353</xdr:rowOff>
    </xdr:from>
    <xdr:to>
      <xdr:col>21</xdr:col>
      <xdr:colOff>161925</xdr:colOff>
      <xdr:row>57</xdr:row>
      <xdr:rowOff>114618</xdr:rowOff>
    </xdr:to>
    <xdr:cxnSp macro="">
      <xdr:nvCxnSpPr>
        <xdr:cNvPr id="588" name="直線コネクタ 587"/>
        <xdr:cNvCxnSpPr/>
      </xdr:nvCxnSpPr>
      <xdr:spPr>
        <a:xfrm flipV="1">
          <a:off x="13703300" y="9776003"/>
          <a:ext cx="889000" cy="1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14135</xdr:rowOff>
    </xdr:from>
    <xdr:to>
      <xdr:col>19</xdr:col>
      <xdr:colOff>644525</xdr:colOff>
      <xdr:row>57</xdr:row>
      <xdr:rowOff>114618</xdr:rowOff>
    </xdr:to>
    <xdr:cxnSp macro="">
      <xdr:nvCxnSpPr>
        <xdr:cNvPr id="591" name="直線コネクタ 590"/>
        <xdr:cNvCxnSpPr/>
      </xdr:nvCxnSpPr>
      <xdr:spPr>
        <a:xfrm>
          <a:off x="12814300" y="9786785"/>
          <a:ext cx="889000" cy="10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15163</xdr:rowOff>
    </xdr:from>
    <xdr:to>
      <xdr:col>23</xdr:col>
      <xdr:colOff>568325</xdr:colOff>
      <xdr:row>57</xdr:row>
      <xdr:rowOff>116763</xdr:rowOff>
    </xdr:to>
    <xdr:sp macro="" textlink="">
      <xdr:nvSpPr>
        <xdr:cNvPr id="601" name="円/楕円 600"/>
        <xdr:cNvSpPr/>
      </xdr:nvSpPr>
      <xdr:spPr>
        <a:xfrm>
          <a:off x="16268700" y="97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38040</xdr:rowOff>
    </xdr:from>
    <xdr:ext cx="534377" cy="259045"/>
    <xdr:sp macro="" textlink="">
      <xdr:nvSpPr>
        <xdr:cNvPr id="602" name="教育費該当値テキスト"/>
        <xdr:cNvSpPr txBox="1"/>
      </xdr:nvSpPr>
      <xdr:spPr>
        <a:xfrm>
          <a:off x="16370300" y="96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17805</xdr:rowOff>
    </xdr:from>
    <xdr:to>
      <xdr:col>22</xdr:col>
      <xdr:colOff>415925</xdr:colOff>
      <xdr:row>57</xdr:row>
      <xdr:rowOff>119405</xdr:rowOff>
    </xdr:to>
    <xdr:sp macro="" textlink="">
      <xdr:nvSpPr>
        <xdr:cNvPr id="603" name="円/楕円 602"/>
        <xdr:cNvSpPr/>
      </xdr:nvSpPr>
      <xdr:spPr>
        <a:xfrm>
          <a:off x="15430500" y="97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135932</xdr:rowOff>
    </xdr:from>
    <xdr:ext cx="534377" cy="259045"/>
    <xdr:sp macro="" textlink="">
      <xdr:nvSpPr>
        <xdr:cNvPr id="604" name="テキスト ボックス 603"/>
        <xdr:cNvSpPr txBox="1"/>
      </xdr:nvSpPr>
      <xdr:spPr>
        <a:xfrm>
          <a:off x="15214111" y="95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124003</xdr:rowOff>
    </xdr:from>
    <xdr:to>
      <xdr:col>21</xdr:col>
      <xdr:colOff>212725</xdr:colOff>
      <xdr:row>57</xdr:row>
      <xdr:rowOff>54153</xdr:rowOff>
    </xdr:to>
    <xdr:sp macro="" textlink="">
      <xdr:nvSpPr>
        <xdr:cNvPr id="605" name="円/楕円 604"/>
        <xdr:cNvSpPr/>
      </xdr:nvSpPr>
      <xdr:spPr>
        <a:xfrm>
          <a:off x="14541500" y="97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70680</xdr:rowOff>
    </xdr:from>
    <xdr:ext cx="534377" cy="259045"/>
    <xdr:sp macro="" textlink="">
      <xdr:nvSpPr>
        <xdr:cNvPr id="606" name="テキスト ボックス 605"/>
        <xdr:cNvSpPr txBox="1"/>
      </xdr:nvSpPr>
      <xdr:spPr>
        <a:xfrm>
          <a:off x="14325111" y="950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63818</xdr:rowOff>
    </xdr:from>
    <xdr:to>
      <xdr:col>20</xdr:col>
      <xdr:colOff>9525</xdr:colOff>
      <xdr:row>57</xdr:row>
      <xdr:rowOff>165418</xdr:rowOff>
    </xdr:to>
    <xdr:sp macro="" textlink="">
      <xdr:nvSpPr>
        <xdr:cNvPr id="607" name="円/楕円 606"/>
        <xdr:cNvSpPr/>
      </xdr:nvSpPr>
      <xdr:spPr>
        <a:xfrm>
          <a:off x="13652500" y="98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10495</xdr:rowOff>
    </xdr:from>
    <xdr:ext cx="534377" cy="259045"/>
    <xdr:sp macro="" textlink="">
      <xdr:nvSpPr>
        <xdr:cNvPr id="608" name="テキスト ボックス 607"/>
        <xdr:cNvSpPr txBox="1"/>
      </xdr:nvSpPr>
      <xdr:spPr>
        <a:xfrm>
          <a:off x="13436111" y="96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134785</xdr:rowOff>
    </xdr:from>
    <xdr:to>
      <xdr:col>18</xdr:col>
      <xdr:colOff>492125</xdr:colOff>
      <xdr:row>57</xdr:row>
      <xdr:rowOff>64935</xdr:rowOff>
    </xdr:to>
    <xdr:sp macro="" textlink="">
      <xdr:nvSpPr>
        <xdr:cNvPr id="609" name="円/楕円 608"/>
        <xdr:cNvSpPr/>
      </xdr:nvSpPr>
      <xdr:spPr>
        <a:xfrm>
          <a:off x="12763500" y="97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81462</xdr:rowOff>
    </xdr:from>
    <xdr:ext cx="534377" cy="259045"/>
    <xdr:sp macro="" textlink="">
      <xdr:nvSpPr>
        <xdr:cNvPr id="610" name="テキスト ボックス 609"/>
        <xdr:cNvSpPr txBox="1"/>
      </xdr:nvSpPr>
      <xdr:spPr>
        <a:xfrm>
          <a:off x="12547111" y="951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9589</xdr:rowOff>
    </xdr:from>
    <xdr:to>
      <xdr:col>23</xdr:col>
      <xdr:colOff>517525</xdr:colOff>
      <xdr:row>79</xdr:row>
      <xdr:rowOff>7874</xdr:rowOff>
    </xdr:to>
    <xdr:cxnSp macro="">
      <xdr:nvCxnSpPr>
        <xdr:cNvPr id="639" name="直線コネクタ 638"/>
        <xdr:cNvCxnSpPr/>
      </xdr:nvCxnSpPr>
      <xdr:spPr>
        <a:xfrm>
          <a:off x="15481300" y="13382689"/>
          <a:ext cx="838200" cy="1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116078</xdr:rowOff>
    </xdr:from>
    <xdr:to>
      <xdr:col>22</xdr:col>
      <xdr:colOff>365125</xdr:colOff>
      <xdr:row>78</xdr:row>
      <xdr:rowOff>9589</xdr:rowOff>
    </xdr:to>
    <xdr:cxnSp macro="">
      <xdr:nvCxnSpPr>
        <xdr:cNvPr id="642" name="直線コネクタ 641"/>
        <xdr:cNvCxnSpPr/>
      </xdr:nvCxnSpPr>
      <xdr:spPr>
        <a:xfrm>
          <a:off x="14592300" y="12631928"/>
          <a:ext cx="889000" cy="75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116078</xdr:rowOff>
    </xdr:from>
    <xdr:to>
      <xdr:col>21</xdr:col>
      <xdr:colOff>161925</xdr:colOff>
      <xdr:row>78</xdr:row>
      <xdr:rowOff>87503</xdr:rowOff>
    </xdr:to>
    <xdr:cxnSp macro="">
      <xdr:nvCxnSpPr>
        <xdr:cNvPr id="645" name="直線コネクタ 644"/>
        <xdr:cNvCxnSpPr/>
      </xdr:nvCxnSpPr>
      <xdr:spPr>
        <a:xfrm flipV="1">
          <a:off x="13703300" y="12631928"/>
          <a:ext cx="8890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42181</xdr:rowOff>
    </xdr:from>
    <xdr:ext cx="469744" cy="259045"/>
    <xdr:sp macro="" textlink="">
      <xdr:nvSpPr>
        <xdr:cNvPr id="647" name="テキスト ボックス 646"/>
        <xdr:cNvSpPr txBox="1"/>
      </xdr:nvSpPr>
      <xdr:spPr>
        <a:xfrm>
          <a:off x="14357427" y="132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4063</xdr:rowOff>
    </xdr:from>
    <xdr:to>
      <xdr:col>19</xdr:col>
      <xdr:colOff>644525</xdr:colOff>
      <xdr:row>78</xdr:row>
      <xdr:rowOff>87503</xdr:rowOff>
    </xdr:to>
    <xdr:cxnSp macro="">
      <xdr:nvCxnSpPr>
        <xdr:cNvPr id="648" name="直線コネクタ 647"/>
        <xdr:cNvCxnSpPr/>
      </xdr:nvCxnSpPr>
      <xdr:spPr>
        <a:xfrm>
          <a:off x="12814300" y="13377163"/>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128524</xdr:rowOff>
    </xdr:from>
    <xdr:to>
      <xdr:col>23</xdr:col>
      <xdr:colOff>568325</xdr:colOff>
      <xdr:row>79</xdr:row>
      <xdr:rowOff>58674</xdr:rowOff>
    </xdr:to>
    <xdr:sp macro="" textlink="">
      <xdr:nvSpPr>
        <xdr:cNvPr id="658" name="円/楕円 657"/>
        <xdr:cNvSpPr/>
      </xdr:nvSpPr>
      <xdr:spPr>
        <a:xfrm>
          <a:off x="162687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43451</xdr:rowOff>
    </xdr:from>
    <xdr:ext cx="378565" cy="259045"/>
    <xdr:sp macro="" textlink="">
      <xdr:nvSpPr>
        <xdr:cNvPr id="659" name="災害復旧費該当値テキスト"/>
        <xdr:cNvSpPr txBox="1"/>
      </xdr:nvSpPr>
      <xdr:spPr>
        <a:xfrm>
          <a:off x="16370300" y="1341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130239</xdr:rowOff>
    </xdr:from>
    <xdr:to>
      <xdr:col>22</xdr:col>
      <xdr:colOff>415925</xdr:colOff>
      <xdr:row>78</xdr:row>
      <xdr:rowOff>60389</xdr:rowOff>
    </xdr:to>
    <xdr:sp macro="" textlink="">
      <xdr:nvSpPr>
        <xdr:cNvPr id="660" name="円/楕円 659"/>
        <xdr:cNvSpPr/>
      </xdr:nvSpPr>
      <xdr:spPr>
        <a:xfrm>
          <a:off x="15430500" y="133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51516</xdr:rowOff>
    </xdr:from>
    <xdr:ext cx="469744" cy="259045"/>
    <xdr:sp macro="" textlink="">
      <xdr:nvSpPr>
        <xdr:cNvPr id="661" name="テキスト ボックス 660"/>
        <xdr:cNvSpPr txBox="1"/>
      </xdr:nvSpPr>
      <xdr:spPr>
        <a:xfrm>
          <a:off x="15246427" y="134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65278</xdr:rowOff>
    </xdr:from>
    <xdr:to>
      <xdr:col>21</xdr:col>
      <xdr:colOff>212725</xdr:colOff>
      <xdr:row>73</xdr:row>
      <xdr:rowOff>166878</xdr:rowOff>
    </xdr:to>
    <xdr:sp macro="" textlink="">
      <xdr:nvSpPr>
        <xdr:cNvPr id="662" name="円/楕円 661"/>
        <xdr:cNvSpPr/>
      </xdr:nvSpPr>
      <xdr:spPr>
        <a:xfrm>
          <a:off x="14541500" y="125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72</xdr:row>
      <xdr:rowOff>11955</xdr:rowOff>
    </xdr:from>
    <xdr:ext cx="469744" cy="259045"/>
    <xdr:sp macro="" textlink="">
      <xdr:nvSpPr>
        <xdr:cNvPr id="663" name="テキスト ボックス 662"/>
        <xdr:cNvSpPr txBox="1"/>
      </xdr:nvSpPr>
      <xdr:spPr>
        <a:xfrm>
          <a:off x="14357427" y="1235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36703</xdr:rowOff>
    </xdr:from>
    <xdr:to>
      <xdr:col>20</xdr:col>
      <xdr:colOff>9525</xdr:colOff>
      <xdr:row>78</xdr:row>
      <xdr:rowOff>138303</xdr:rowOff>
    </xdr:to>
    <xdr:sp macro="" textlink="">
      <xdr:nvSpPr>
        <xdr:cNvPr id="664" name="円/楕円 663"/>
        <xdr:cNvSpPr/>
      </xdr:nvSpPr>
      <xdr:spPr>
        <a:xfrm>
          <a:off x="13652500" y="134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129430</xdr:rowOff>
    </xdr:from>
    <xdr:ext cx="378565" cy="259045"/>
    <xdr:sp macro="" textlink="">
      <xdr:nvSpPr>
        <xdr:cNvPr id="665" name="テキスト ボックス 664"/>
        <xdr:cNvSpPr txBox="1"/>
      </xdr:nvSpPr>
      <xdr:spPr>
        <a:xfrm>
          <a:off x="13514017" y="1350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124713</xdr:rowOff>
    </xdr:from>
    <xdr:to>
      <xdr:col>18</xdr:col>
      <xdr:colOff>492125</xdr:colOff>
      <xdr:row>78</xdr:row>
      <xdr:rowOff>54863</xdr:rowOff>
    </xdr:to>
    <xdr:sp macro="" textlink="">
      <xdr:nvSpPr>
        <xdr:cNvPr id="666" name="円/楕円 665"/>
        <xdr:cNvSpPr/>
      </xdr:nvSpPr>
      <xdr:spPr>
        <a:xfrm>
          <a:off x="12763500" y="133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45990</xdr:rowOff>
    </xdr:from>
    <xdr:ext cx="469744" cy="259045"/>
    <xdr:sp macro="" textlink="">
      <xdr:nvSpPr>
        <xdr:cNvPr id="667" name="テキスト ボックス 666"/>
        <xdr:cNvSpPr txBox="1"/>
      </xdr:nvSpPr>
      <xdr:spPr>
        <a:xfrm>
          <a:off x="125794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32552</xdr:rowOff>
    </xdr:from>
    <xdr:to>
      <xdr:col>23</xdr:col>
      <xdr:colOff>517525</xdr:colOff>
      <xdr:row>92</xdr:row>
      <xdr:rowOff>12255</xdr:rowOff>
    </xdr:to>
    <xdr:cxnSp macro="">
      <xdr:nvCxnSpPr>
        <xdr:cNvPr id="698" name="直線コネクタ 697"/>
        <xdr:cNvCxnSpPr/>
      </xdr:nvCxnSpPr>
      <xdr:spPr>
        <a:xfrm flipV="1">
          <a:off x="15481300" y="15634502"/>
          <a:ext cx="838200" cy="15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9"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12255</xdr:rowOff>
    </xdr:from>
    <xdr:to>
      <xdr:col>22</xdr:col>
      <xdr:colOff>365125</xdr:colOff>
      <xdr:row>92</xdr:row>
      <xdr:rowOff>33336</xdr:rowOff>
    </xdr:to>
    <xdr:cxnSp macro="">
      <xdr:nvCxnSpPr>
        <xdr:cNvPr id="701" name="直線コネクタ 700"/>
        <xdr:cNvCxnSpPr/>
      </xdr:nvCxnSpPr>
      <xdr:spPr>
        <a:xfrm flipV="1">
          <a:off x="14592300" y="15785655"/>
          <a:ext cx="8890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3" name="テキスト ボックス 702"/>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33336</xdr:rowOff>
    </xdr:from>
    <xdr:to>
      <xdr:col>21</xdr:col>
      <xdr:colOff>161925</xdr:colOff>
      <xdr:row>92</xdr:row>
      <xdr:rowOff>66678</xdr:rowOff>
    </xdr:to>
    <xdr:cxnSp macro="">
      <xdr:nvCxnSpPr>
        <xdr:cNvPr id="704" name="直線コネクタ 703"/>
        <xdr:cNvCxnSpPr/>
      </xdr:nvCxnSpPr>
      <xdr:spPr>
        <a:xfrm flipV="1">
          <a:off x="13703300" y="15806736"/>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6" name="テキスト ボックス 705"/>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167132</xdr:rowOff>
    </xdr:from>
    <xdr:to>
      <xdr:col>19</xdr:col>
      <xdr:colOff>644525</xdr:colOff>
      <xdr:row>92</xdr:row>
      <xdr:rowOff>66678</xdr:rowOff>
    </xdr:to>
    <xdr:cxnSp macro="">
      <xdr:nvCxnSpPr>
        <xdr:cNvPr id="707" name="直線コネクタ 706"/>
        <xdr:cNvCxnSpPr/>
      </xdr:nvCxnSpPr>
      <xdr:spPr>
        <a:xfrm>
          <a:off x="12814300" y="15769082"/>
          <a:ext cx="8890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9" name="テキスト ボックス 708"/>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1" name="テキスト ボックス 710"/>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153202</xdr:rowOff>
    </xdr:from>
    <xdr:to>
      <xdr:col>23</xdr:col>
      <xdr:colOff>568325</xdr:colOff>
      <xdr:row>91</xdr:row>
      <xdr:rowOff>83352</xdr:rowOff>
    </xdr:to>
    <xdr:sp macro="" textlink="">
      <xdr:nvSpPr>
        <xdr:cNvPr id="717" name="円/楕円 716"/>
        <xdr:cNvSpPr/>
      </xdr:nvSpPr>
      <xdr:spPr>
        <a:xfrm>
          <a:off x="16268700" y="1558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68129</xdr:rowOff>
    </xdr:from>
    <xdr:ext cx="534377" cy="259045"/>
    <xdr:sp macro="" textlink="">
      <xdr:nvSpPr>
        <xdr:cNvPr id="718" name="公債費該当値テキスト"/>
        <xdr:cNvSpPr txBox="1"/>
      </xdr:nvSpPr>
      <xdr:spPr>
        <a:xfrm>
          <a:off x="16370300" y="1549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88,062</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132905</xdr:rowOff>
    </xdr:from>
    <xdr:to>
      <xdr:col>22</xdr:col>
      <xdr:colOff>415925</xdr:colOff>
      <xdr:row>92</xdr:row>
      <xdr:rowOff>63055</xdr:rowOff>
    </xdr:to>
    <xdr:sp macro="" textlink="">
      <xdr:nvSpPr>
        <xdr:cNvPr id="719" name="円/楕円 718"/>
        <xdr:cNvSpPr/>
      </xdr:nvSpPr>
      <xdr:spPr>
        <a:xfrm>
          <a:off x="15430500" y="157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79582</xdr:rowOff>
    </xdr:from>
    <xdr:ext cx="534377" cy="259045"/>
    <xdr:sp macro="" textlink="">
      <xdr:nvSpPr>
        <xdr:cNvPr id="720" name="テキスト ボックス 719"/>
        <xdr:cNvSpPr txBox="1"/>
      </xdr:nvSpPr>
      <xdr:spPr>
        <a:xfrm>
          <a:off x="15214111" y="155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153986</xdr:rowOff>
    </xdr:from>
    <xdr:to>
      <xdr:col>21</xdr:col>
      <xdr:colOff>212725</xdr:colOff>
      <xdr:row>92</xdr:row>
      <xdr:rowOff>84136</xdr:rowOff>
    </xdr:to>
    <xdr:sp macro="" textlink="">
      <xdr:nvSpPr>
        <xdr:cNvPr id="721" name="円/楕円 720"/>
        <xdr:cNvSpPr/>
      </xdr:nvSpPr>
      <xdr:spPr>
        <a:xfrm>
          <a:off x="14541500" y="157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100663</xdr:rowOff>
    </xdr:from>
    <xdr:ext cx="534377" cy="259045"/>
    <xdr:sp macro="" textlink="">
      <xdr:nvSpPr>
        <xdr:cNvPr id="722" name="テキスト ボックス 721"/>
        <xdr:cNvSpPr txBox="1"/>
      </xdr:nvSpPr>
      <xdr:spPr>
        <a:xfrm>
          <a:off x="14325111" y="155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15878</xdr:rowOff>
    </xdr:from>
    <xdr:to>
      <xdr:col>20</xdr:col>
      <xdr:colOff>9525</xdr:colOff>
      <xdr:row>92</xdr:row>
      <xdr:rowOff>117478</xdr:rowOff>
    </xdr:to>
    <xdr:sp macro="" textlink="">
      <xdr:nvSpPr>
        <xdr:cNvPr id="723" name="円/楕円 722"/>
        <xdr:cNvSpPr/>
      </xdr:nvSpPr>
      <xdr:spPr>
        <a:xfrm>
          <a:off x="13652500" y="157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134005</xdr:rowOff>
    </xdr:from>
    <xdr:ext cx="534377" cy="259045"/>
    <xdr:sp macro="" textlink="">
      <xdr:nvSpPr>
        <xdr:cNvPr id="724" name="テキスト ボックス 723"/>
        <xdr:cNvSpPr txBox="1"/>
      </xdr:nvSpPr>
      <xdr:spPr>
        <a:xfrm>
          <a:off x="13436111" y="1556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75,472</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116332</xdr:rowOff>
    </xdr:from>
    <xdr:to>
      <xdr:col>18</xdr:col>
      <xdr:colOff>492125</xdr:colOff>
      <xdr:row>92</xdr:row>
      <xdr:rowOff>46482</xdr:rowOff>
    </xdr:to>
    <xdr:sp macro="" textlink="">
      <xdr:nvSpPr>
        <xdr:cNvPr id="725" name="円/楕円 724"/>
        <xdr:cNvSpPr/>
      </xdr:nvSpPr>
      <xdr:spPr>
        <a:xfrm>
          <a:off x="12763500" y="1571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63009</xdr:rowOff>
    </xdr:from>
    <xdr:ext cx="534377" cy="259045"/>
    <xdr:sp macro="" textlink="">
      <xdr:nvSpPr>
        <xdr:cNvPr id="726" name="テキスト ボックス 725"/>
        <xdr:cNvSpPr txBox="1"/>
      </xdr:nvSpPr>
      <xdr:spPr>
        <a:xfrm>
          <a:off x="12547111" y="154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総務費については、費目に属する職員数が多いことに加え、電算処理を行う一部事務組合への負担金などによりコストが大きくなっている。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民生費については、扶助費が大きいことに加え、国民健康保険事業特別会計、介護保険事業特別会計、後期高齢者医療事業特別会計などへの繰出金、保育所に係る運営経費などによりコストが大きく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農林水産業費については、農業及び漁業集落排水事業に係る特別会計への繰出金に加え、平成</a:t>
          </a:r>
          <a:r>
            <a:rPr kumimoji="1" lang="en-US" altLang="ja-JP" sz="1300">
              <a:latin typeface="ＭＳ ゴシック" panose="020B0609070205080204" pitchFamily="49" charset="-128"/>
              <a:ea typeface="ＭＳ ゴシック" panose="020B0609070205080204" pitchFamily="49" charset="-128"/>
            </a:rPr>
            <a:t>27</a:t>
          </a:r>
          <a:r>
            <a:rPr kumimoji="1" lang="ja-JP" altLang="en-US" sz="1300">
              <a:latin typeface="ＭＳ ゴシック" panose="020B0609070205080204" pitchFamily="49" charset="-128"/>
              <a:ea typeface="ＭＳ ゴシック" panose="020B0609070205080204" pitchFamily="49" charset="-128"/>
            </a:rPr>
            <a:t>年度では越前がにミュージアム再整備工事などの実施によりコストが大きくなっている。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商工費については、町の公共施設を主に管理している公共施設管理公社への運営補助金や各商工観光施設の維持管理経費などによりコストが大きくなっている。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消防費については、鯖江市と構成している鯖江・丹生消防組合に対する負担金によりコストが大きくなっている。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公債費については、プライマリーバランスを考慮しながら、計画的に町債事業を実施しているものの、償還のピークを迎えていることもありコストが大きくなっている。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年度決算では、財政調整基金残高は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3,204,335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千円で標準財政規模（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8,808,237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千円）に占める割合は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％となっている。また、実質収支額は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846,725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千円で同割合は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越前町は自主財源が乏しいため、標準財政規模における普通交付税の割合が高く、これらの比率は地方税及び普通交付税の増減に左右されやすいが、平成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においても、地方財政法第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条に基づき、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590,455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千円を積立て、将来負担に備えた。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今後も、適正な水準を確保しつつ、公債費負担軽減のための計画的な事業の実施や将来負担に備えるための財政調整基金を始めとした基金への積立てを行い、財政健全化を図る。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年度決算では、すべての会計において黒字となっている。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そのうち、一般会計においては、実質収支額の増加したことにより、比率が増加に転じている。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福祉事業の病院事業会計、国民健康保険事業特別会計、介護保険事業特別会計においては、制度の変遷を注視しつつ、一般会計における健診事業や予防事業などを推進することにより医療費の削減を目指し、経費の削減を図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上水道事業会計、簡易水道事業特別会計、公共下水道事業特別会計、集落排水事業特別会計においては、それら施設の初期整備は完了しているため、今後の維持管理経費の負担が課題となっているが、設備管理の民間委託など経費削減対策を検討し、効率的な公営企業の運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sqref="A1:XFD1048576"/>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15244342</v>
      </c>
      <c r="BO4" s="349"/>
      <c r="BP4" s="349"/>
      <c r="BQ4" s="349"/>
      <c r="BR4" s="349"/>
      <c r="BS4" s="349"/>
      <c r="BT4" s="349"/>
      <c r="BU4" s="350"/>
      <c r="BV4" s="348">
        <v>14504690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9.6</v>
      </c>
      <c r="CU4" s="355"/>
      <c r="CV4" s="355"/>
      <c r="CW4" s="355"/>
      <c r="CX4" s="355"/>
      <c r="CY4" s="355"/>
      <c r="CZ4" s="355"/>
      <c r="DA4" s="356"/>
      <c r="DB4" s="354">
        <v>9.5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14247400</v>
      </c>
      <c r="BO5" s="386"/>
      <c r="BP5" s="386"/>
      <c r="BQ5" s="386"/>
      <c r="BR5" s="386"/>
      <c r="BS5" s="386"/>
      <c r="BT5" s="386"/>
      <c r="BU5" s="387"/>
      <c r="BV5" s="385">
        <v>13635754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v>
      </c>
      <c r="CU5" s="383"/>
      <c r="CV5" s="383"/>
      <c r="CW5" s="383"/>
      <c r="CX5" s="383"/>
      <c r="CY5" s="383"/>
      <c r="CZ5" s="383"/>
      <c r="DA5" s="384"/>
      <c r="DB5" s="382">
        <v>87.8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996942</v>
      </c>
      <c r="BO6" s="386"/>
      <c r="BP6" s="386"/>
      <c r="BQ6" s="386"/>
      <c r="BR6" s="386"/>
      <c r="BS6" s="386"/>
      <c r="BT6" s="386"/>
      <c r="BU6" s="387"/>
      <c r="BV6" s="385">
        <v>868936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87.6</v>
      </c>
      <c r="CU6" s="423"/>
      <c r="CV6" s="423"/>
      <c r="CW6" s="423"/>
      <c r="CX6" s="423"/>
      <c r="CY6" s="423"/>
      <c r="CZ6" s="423"/>
      <c r="DA6" s="424"/>
      <c r="DB6" s="422">
        <v>92.7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150217</v>
      </c>
      <c r="BO7" s="386"/>
      <c r="BP7" s="386"/>
      <c r="BQ7" s="386"/>
      <c r="BR7" s="386"/>
      <c r="BS7" s="386"/>
      <c r="BT7" s="386"/>
      <c r="BU7" s="387"/>
      <c r="BV7" s="385">
        <v>32702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8808237</v>
      </c>
      <c r="CU7" s="386"/>
      <c r="CV7" s="386"/>
      <c r="CW7" s="386"/>
      <c r="CX7" s="386"/>
      <c r="CY7" s="386"/>
      <c r="CZ7" s="386"/>
      <c r="DA7" s="387"/>
      <c r="DB7" s="385">
        <v>8758048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846725</v>
      </c>
      <c r="BO8" s="386"/>
      <c r="BP8" s="386"/>
      <c r="BQ8" s="386"/>
      <c r="BR8" s="386"/>
      <c r="BS8" s="386"/>
      <c r="BT8" s="386"/>
      <c r="BU8" s="387"/>
      <c r="BV8" s="385">
        <v>836234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21538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92</v>
      </c>
      <c r="AV9" s="418"/>
      <c r="AW9" s="418"/>
      <c r="AX9" s="418"/>
      <c r="AY9" s="419" t="s">
        <v>99</v>
      </c>
      <c r="AZ9" s="420"/>
      <c r="BA9" s="420"/>
      <c r="BB9" s="420"/>
      <c r="BC9" s="420"/>
      <c r="BD9" s="420"/>
      <c r="BE9" s="420"/>
      <c r="BF9" s="420"/>
      <c r="BG9" s="420"/>
      <c r="BH9" s="420"/>
      <c r="BI9" s="420"/>
      <c r="BJ9" s="420"/>
      <c r="BK9" s="420"/>
      <c r="BL9" s="420"/>
      <c r="BM9" s="421"/>
      <c r="BN9" s="385">
        <v>10491</v>
      </c>
      <c r="BO9" s="386"/>
      <c r="BP9" s="386"/>
      <c r="BQ9" s="386"/>
      <c r="BR9" s="386"/>
      <c r="BS9" s="386"/>
      <c r="BT9" s="386"/>
      <c r="BU9" s="387"/>
      <c r="BV9" s="385">
        <v>122636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17.7</v>
      </c>
      <c r="CU9" s="383"/>
      <c r="CV9" s="383"/>
      <c r="CW9" s="383"/>
      <c r="CX9" s="383"/>
      <c r="CY9" s="383"/>
      <c r="CZ9" s="383"/>
      <c r="DA9" s="384"/>
      <c r="DB9" s="382">
        <v>16.3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23160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92</v>
      </c>
      <c r="AV10" s="418"/>
      <c r="AW10" s="418"/>
      <c r="AX10" s="418"/>
      <c r="AY10" s="419" t="s">
        <v>103</v>
      </c>
      <c r="AZ10" s="420"/>
      <c r="BA10" s="420"/>
      <c r="BB10" s="420"/>
      <c r="BC10" s="420"/>
      <c r="BD10" s="420"/>
      <c r="BE10" s="420"/>
      <c r="BF10" s="420"/>
      <c r="BG10" s="420"/>
      <c r="BH10" s="420"/>
      <c r="BI10" s="420"/>
      <c r="BJ10" s="420"/>
      <c r="BK10" s="420"/>
      <c r="BL10" s="420"/>
      <c r="BM10" s="421"/>
      <c r="BN10" s="385">
        <v>590455</v>
      </c>
      <c r="BO10" s="386"/>
      <c r="BP10" s="386"/>
      <c r="BQ10" s="386"/>
      <c r="BR10" s="386"/>
      <c r="BS10" s="386"/>
      <c r="BT10" s="386"/>
      <c r="BU10" s="387"/>
      <c r="BV10" s="385">
        <v>526055</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92</v>
      </c>
      <c r="AV11" s="418"/>
      <c r="AW11" s="418"/>
      <c r="AX11" s="418"/>
      <c r="AY11" s="419" t="s">
        <v>108</v>
      </c>
      <c r="AZ11" s="420"/>
      <c r="BA11" s="420"/>
      <c r="BB11" s="420"/>
      <c r="BC11" s="420"/>
      <c r="BD11" s="420"/>
      <c r="BE11" s="420"/>
      <c r="BF11" s="420"/>
      <c r="BG11" s="420"/>
      <c r="BH11" s="420"/>
      <c r="BI11" s="420"/>
      <c r="BJ11" s="420"/>
      <c r="BK11" s="420"/>
      <c r="BL11" s="420"/>
      <c r="BM11" s="421"/>
      <c r="BN11" s="385">
        <v>259518</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22649</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22478</v>
      </c>
      <c r="S13" s="467"/>
      <c r="T13" s="467"/>
      <c r="U13" s="467"/>
      <c r="V13" s="468"/>
      <c r="W13" s="401" t="s">
        <v>121</v>
      </c>
      <c r="X13" s="402"/>
      <c r="Y13" s="402"/>
      <c r="Z13" s="402"/>
      <c r="AA13" s="402"/>
      <c r="AB13" s="392"/>
      <c r="AC13" s="436">
        <v>815</v>
      </c>
      <c r="AD13" s="437"/>
      <c r="AE13" s="437"/>
      <c r="AF13" s="437"/>
      <c r="AG13" s="476"/>
      <c r="AH13" s="436">
        <v>996</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860464</v>
      </c>
      <c r="BO13" s="386"/>
      <c r="BP13" s="386"/>
      <c r="BQ13" s="386"/>
      <c r="BR13" s="386"/>
      <c r="BS13" s="386"/>
      <c r="BT13" s="386"/>
      <c r="BU13" s="387"/>
      <c r="BV13" s="385">
        <v>648691</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10.5</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22988</v>
      </c>
      <c r="S14" s="467"/>
      <c r="T14" s="467"/>
      <c r="U14" s="467"/>
      <c r="V14" s="468"/>
      <c r="W14" s="375"/>
      <c r="X14" s="376"/>
      <c r="Y14" s="376"/>
      <c r="Z14" s="376"/>
      <c r="AA14" s="376"/>
      <c r="AB14" s="365"/>
      <c r="AC14" s="469">
        <v>7.1</v>
      </c>
      <c r="AD14" s="470"/>
      <c r="AE14" s="470"/>
      <c r="AF14" s="470"/>
      <c r="AG14" s="471"/>
      <c r="AH14" s="469">
        <v>7.9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5.0999999999999996</v>
      </c>
      <c r="CU14" s="481"/>
      <c r="CV14" s="481"/>
      <c r="CW14" s="481"/>
      <c r="CX14" s="481"/>
      <c r="CY14" s="481"/>
      <c r="CZ14" s="481"/>
      <c r="DA14" s="482"/>
      <c r="DB14" s="480">
        <v>24.1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22816</v>
      </c>
      <c r="S15" s="467"/>
      <c r="T15" s="467"/>
      <c r="U15" s="467"/>
      <c r="V15" s="468"/>
      <c r="W15" s="401" t="s">
        <v>128</v>
      </c>
      <c r="X15" s="402"/>
      <c r="Y15" s="402"/>
      <c r="Z15" s="402"/>
      <c r="AA15" s="402"/>
      <c r="AB15" s="392"/>
      <c r="AC15" s="436">
        <v>4372</v>
      </c>
      <c r="AD15" s="437"/>
      <c r="AE15" s="437"/>
      <c r="AF15" s="437"/>
      <c r="AG15" s="476"/>
      <c r="AH15" s="436">
        <v>4985</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2208676</v>
      </c>
      <c r="BO15" s="349"/>
      <c r="BP15" s="349"/>
      <c r="BQ15" s="349"/>
      <c r="BR15" s="349"/>
      <c r="BS15" s="349"/>
      <c r="BT15" s="349"/>
      <c r="BU15" s="350"/>
      <c r="BV15" s="348">
        <v>2107449</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37.799999999999997</v>
      </c>
      <c r="AD16" s="470"/>
      <c r="AE16" s="470"/>
      <c r="AF16" s="470"/>
      <c r="AG16" s="471"/>
      <c r="AH16" s="469">
        <v>39.6</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6672141</v>
      </c>
      <c r="BO16" s="386"/>
      <c r="BP16" s="386"/>
      <c r="BQ16" s="386"/>
      <c r="BR16" s="386"/>
      <c r="BS16" s="386"/>
      <c r="BT16" s="386"/>
      <c r="BU16" s="387"/>
      <c r="BV16" s="385">
        <v>6309832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6365</v>
      </c>
      <c r="AD17" s="437"/>
      <c r="AE17" s="437"/>
      <c r="AF17" s="437"/>
      <c r="AG17" s="476"/>
      <c r="AH17" s="436">
        <v>6581</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2758844</v>
      </c>
      <c r="BO17" s="386"/>
      <c r="BP17" s="386"/>
      <c r="BQ17" s="386"/>
      <c r="BR17" s="386"/>
      <c r="BS17" s="386"/>
      <c r="BT17" s="386"/>
      <c r="BU17" s="387"/>
      <c r="BV17" s="385">
        <v>2660873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153.15</v>
      </c>
      <c r="M18" s="498"/>
      <c r="N18" s="498"/>
      <c r="O18" s="498"/>
      <c r="P18" s="498"/>
      <c r="Q18" s="498"/>
      <c r="R18" s="499"/>
      <c r="S18" s="499"/>
      <c r="T18" s="499"/>
      <c r="U18" s="499"/>
      <c r="V18" s="500"/>
      <c r="W18" s="403"/>
      <c r="X18" s="404"/>
      <c r="Y18" s="404"/>
      <c r="Z18" s="404"/>
      <c r="AA18" s="404"/>
      <c r="AB18" s="395"/>
      <c r="AC18" s="501">
        <v>55.1</v>
      </c>
      <c r="AD18" s="502"/>
      <c r="AE18" s="502"/>
      <c r="AF18" s="502"/>
      <c r="AG18" s="503"/>
      <c r="AH18" s="501">
        <v>52.3</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7657468</v>
      </c>
      <c r="BO18" s="386"/>
      <c r="BP18" s="386"/>
      <c r="BQ18" s="386"/>
      <c r="BR18" s="386"/>
      <c r="BS18" s="386"/>
      <c r="BT18" s="386"/>
      <c r="BU18" s="387"/>
      <c r="BV18" s="385">
        <v>7752080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141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11227578</v>
      </c>
      <c r="BO19" s="386"/>
      <c r="BP19" s="386"/>
      <c r="BQ19" s="386"/>
      <c r="BR19" s="386"/>
      <c r="BS19" s="386"/>
      <c r="BT19" s="386"/>
      <c r="BU19" s="387"/>
      <c r="BV19" s="385">
        <v>10976954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6560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10376721</v>
      </c>
      <c r="BO23" s="386"/>
      <c r="BP23" s="386"/>
      <c r="BQ23" s="386"/>
      <c r="BR23" s="386"/>
      <c r="BS23" s="386"/>
      <c r="BT23" s="386"/>
      <c r="BU23" s="387"/>
      <c r="BV23" s="385">
        <v>10721972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8800</v>
      </c>
      <c r="R24" s="437"/>
      <c r="S24" s="437"/>
      <c r="T24" s="437"/>
      <c r="U24" s="437"/>
      <c r="V24" s="476"/>
      <c r="W24" s="531"/>
      <c r="X24" s="519"/>
      <c r="Y24" s="520"/>
      <c r="Z24" s="435" t="s">
        <v>151</v>
      </c>
      <c r="AA24" s="415"/>
      <c r="AB24" s="415"/>
      <c r="AC24" s="415"/>
      <c r="AD24" s="415"/>
      <c r="AE24" s="415"/>
      <c r="AF24" s="415"/>
      <c r="AG24" s="416"/>
      <c r="AH24" s="436">
        <v>240</v>
      </c>
      <c r="AI24" s="437"/>
      <c r="AJ24" s="437"/>
      <c r="AK24" s="437"/>
      <c r="AL24" s="476"/>
      <c r="AM24" s="436">
        <v>709440</v>
      </c>
      <c r="AN24" s="437"/>
      <c r="AO24" s="437"/>
      <c r="AP24" s="437"/>
      <c r="AQ24" s="437"/>
      <c r="AR24" s="476"/>
      <c r="AS24" s="436">
        <v>2956</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3824838</v>
      </c>
      <c r="BO24" s="386"/>
      <c r="BP24" s="386"/>
      <c r="BQ24" s="386"/>
      <c r="BR24" s="386"/>
      <c r="BS24" s="386"/>
      <c r="BT24" s="386"/>
      <c r="BU24" s="387"/>
      <c r="BV24" s="385">
        <v>4093151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6800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178793</v>
      </c>
      <c r="BO25" s="349"/>
      <c r="BP25" s="349"/>
      <c r="BQ25" s="349"/>
      <c r="BR25" s="349"/>
      <c r="BS25" s="349"/>
      <c r="BT25" s="349"/>
      <c r="BU25" s="350"/>
      <c r="BV25" s="348">
        <v>211434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5800</v>
      </c>
      <c r="R26" s="437"/>
      <c r="S26" s="437"/>
      <c r="T26" s="437"/>
      <c r="U26" s="437"/>
      <c r="V26" s="476"/>
      <c r="W26" s="531"/>
      <c r="X26" s="519"/>
      <c r="Y26" s="520"/>
      <c r="Z26" s="435" t="s">
        <v>157</v>
      </c>
      <c r="AA26" s="541"/>
      <c r="AB26" s="541"/>
      <c r="AC26" s="541"/>
      <c r="AD26" s="541"/>
      <c r="AE26" s="541"/>
      <c r="AF26" s="541"/>
      <c r="AG26" s="542"/>
      <c r="AH26" s="436">
        <v>23</v>
      </c>
      <c r="AI26" s="437"/>
      <c r="AJ26" s="437"/>
      <c r="AK26" s="437"/>
      <c r="AL26" s="476"/>
      <c r="AM26" s="436">
        <v>61387</v>
      </c>
      <c r="AN26" s="437"/>
      <c r="AO26" s="437"/>
      <c r="AP26" s="437"/>
      <c r="AQ26" s="437"/>
      <c r="AR26" s="476"/>
      <c r="AS26" s="436">
        <v>2669</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3200</v>
      </c>
      <c r="R27" s="437"/>
      <c r="S27" s="437"/>
      <c r="T27" s="437"/>
      <c r="U27" s="437"/>
      <c r="V27" s="476"/>
      <c r="W27" s="531"/>
      <c r="X27" s="519"/>
      <c r="Y27" s="520"/>
      <c r="Z27" s="435" t="s">
        <v>160</v>
      </c>
      <c r="AA27" s="415"/>
      <c r="AB27" s="415"/>
      <c r="AC27" s="415"/>
      <c r="AD27" s="415"/>
      <c r="AE27" s="415"/>
      <c r="AF27" s="415"/>
      <c r="AG27" s="416"/>
      <c r="AH27" s="436">
        <v>1</v>
      </c>
      <c r="AI27" s="437"/>
      <c r="AJ27" s="437"/>
      <c r="AK27" s="437"/>
      <c r="AL27" s="476"/>
      <c r="AM27" s="436" t="s">
        <v>161</v>
      </c>
      <c r="AN27" s="437"/>
      <c r="AO27" s="437"/>
      <c r="AP27" s="437"/>
      <c r="AQ27" s="437"/>
      <c r="AR27" s="476"/>
      <c r="AS27" s="436" t="s">
        <v>161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376866</v>
      </c>
      <c r="BO27" s="555"/>
      <c r="BP27" s="555"/>
      <c r="BQ27" s="555"/>
      <c r="BR27" s="555"/>
      <c r="BS27" s="555"/>
      <c r="BT27" s="555"/>
      <c r="BU27" s="556"/>
      <c r="BV27" s="554">
        <v>376697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2500</v>
      </c>
      <c r="R28" s="437"/>
      <c r="S28" s="437"/>
      <c r="T28" s="437"/>
      <c r="U28" s="437"/>
      <c r="V28" s="476"/>
      <c r="W28" s="531"/>
      <c r="X28" s="519"/>
      <c r="Y28" s="520"/>
      <c r="Z28" s="435" t="s">
        <v>164</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3204335</v>
      </c>
      <c r="BO28" s="349"/>
      <c r="BP28" s="349"/>
      <c r="BQ28" s="349"/>
      <c r="BR28" s="349"/>
      <c r="BS28" s="349"/>
      <c r="BT28" s="349"/>
      <c r="BU28" s="350"/>
      <c r="BV28" s="348">
        <v>2613880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12</v>
      </c>
      <c r="M29" s="437"/>
      <c r="N29" s="437"/>
      <c r="O29" s="437"/>
      <c r="P29" s="476"/>
      <c r="Q29" s="436">
        <v>2400</v>
      </c>
      <c r="R29" s="437"/>
      <c r="S29" s="437"/>
      <c r="T29" s="437"/>
      <c r="U29" s="437"/>
      <c r="V29" s="476"/>
      <c r="W29" s="532"/>
      <c r="X29" s="533"/>
      <c r="Y29" s="534"/>
      <c r="Z29" s="435" t="s">
        <v>168</v>
      </c>
      <c r="AA29" s="415"/>
      <c r="AB29" s="415"/>
      <c r="AC29" s="415"/>
      <c r="AD29" s="415"/>
      <c r="AE29" s="415"/>
      <c r="AF29" s="415"/>
      <c r="AG29" s="416"/>
      <c r="AH29" s="436">
        <v>241</v>
      </c>
      <c r="AI29" s="437"/>
      <c r="AJ29" s="437"/>
      <c r="AK29" s="437"/>
      <c r="AL29" s="476"/>
      <c r="AM29" s="436">
        <v>713693</v>
      </c>
      <c r="AN29" s="437"/>
      <c r="AO29" s="437"/>
      <c r="AP29" s="437"/>
      <c r="AQ29" s="437"/>
      <c r="AR29" s="476"/>
      <c r="AS29" s="436">
        <v>2961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299502</v>
      </c>
      <c r="BO29" s="386"/>
      <c r="BP29" s="386"/>
      <c r="BQ29" s="386"/>
      <c r="BR29" s="386"/>
      <c r="BS29" s="386"/>
      <c r="BT29" s="386"/>
      <c r="BU29" s="387"/>
      <c r="BV29" s="385">
        <v>299201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92.3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3031086</v>
      </c>
      <c r="BO30" s="555"/>
      <c r="BP30" s="555"/>
      <c r="BQ30" s="555"/>
      <c r="BR30" s="555"/>
      <c r="BS30" s="555"/>
      <c r="BT30" s="555"/>
      <c r="BU30" s="556"/>
      <c r="BV30" s="554">
        <v>3041533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越前町国民健康保険事業特別会計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越前町上水道事業会計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IF('各会計、関係団体の財政状況及び健全化判断比率'!B33="","",'各会計、関係団体の財政状況及び健全化判断比率'!B33)</f>
        <v>越前町簡易水道事業特別会計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福井県市町総合事務組合（普通会計分）</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越前町公共施設管理公社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越前町温泉事業特別会計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越前町介護保険事業特別会計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IF('各会計、関係団体の財政状況及び健全化判断比率'!B32="","",'各会計、関係団体の財政状況及び健全化判断比率'!B32)</f>
        <v>越前町国民健康保険病院事業会計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IF('各会計、関係団体の財政状況及び健全化判断比率'!B34="","",'各会計、関係団体の財政状況及び健全化判断比率'!B34)</f>
        <v>越前町公共下水道事業特別会計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福井県市町総合事務組合（事業会計分）</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越前町農林漁業体験実習館事業特別会計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越前町後期高齢者医療事業特別会計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IF('各会計、関係団体の財政状況及び健全化判断比率'!B35="","",'各会計、関係団体の財政状況及び健全化判断比率'!B35)</f>
        <v>越前町集落排水事業特別会計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福井県後期高齢者医療広域連合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越前町土地区画整理事業特別会計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福井県後期高齢者医療広域連合（事業会計）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福井県自治会館組合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鯖江・丹生消防組合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鯖江広域衛生施設組合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公立丹南病院組合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福井県丹南広域組合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525</v>
      </c>
      <c r="D34" s="1151"/>
      <c r="E34" s="1152"/>
      <c r="F34" s="32">
        <v>9.5</v>
      </c>
      <c r="G34" s="33">
        <v>9.39</v>
      </c>
      <c r="H34" s="33">
        <v>8.1</v>
      </c>
      <c r="I34" s="33">
        <v>9.5299999999999994</v>
      </c>
      <c r="J34" s="34">
        <v>9.59</v>
      </c>
      <c r="K34" s="22"/>
      <c r="L34" s="22"/>
      <c r="M34" s="22"/>
      <c r="N34" s="22"/>
      <c r="O34" s="22"/>
      <c r="P34" s="22"/>
    </row>
    <row r="35" spans="1:16" ht="39" customHeight="1" x14ac:dyDescent="0.15">
      <c r="A35" s="22"/>
      <c r="B35" s="35"/>
      <c r="C35" s="1145" t="s">
        <v>526</v>
      </c>
      <c r="D35" s="1146"/>
      <c r="E35" s="1147"/>
      <c r="F35" s="36">
        <v>3.33</v>
      </c>
      <c r="G35" s="37">
        <v>3.64</v>
      </c>
      <c r="H35" s="37">
        <v>3.01</v>
      </c>
      <c r="I35" s="37">
        <v>3.05</v>
      </c>
      <c r="J35" s="38">
        <v>2.71</v>
      </c>
      <c r="K35" s="22"/>
      <c r="L35" s="22"/>
      <c r="M35" s="22"/>
      <c r="N35" s="22"/>
      <c r="O35" s="22"/>
      <c r="P35" s="22"/>
    </row>
    <row r="36" spans="1:16" ht="39" customHeight="1" x14ac:dyDescent="0.15">
      <c r="A36" s="22"/>
      <c r="B36" s="35"/>
      <c r="C36" s="1145" t="s">
        <v>527</v>
      </c>
      <c r="D36" s="1146"/>
      <c r="E36" s="1147"/>
      <c r="F36" s="36">
        <v>3.04</v>
      </c>
      <c r="G36" s="37">
        <v>3.04</v>
      </c>
      <c r="H36" s="37">
        <v>2.9</v>
      </c>
      <c r="I36" s="37">
        <v>2.37</v>
      </c>
      <c r="J36" s="38">
        <v>1.68</v>
      </c>
      <c r="K36" s="22"/>
      <c r="L36" s="22"/>
      <c r="M36" s="22"/>
      <c r="N36" s="22"/>
      <c r="O36" s="22"/>
      <c r="P36" s="22"/>
    </row>
    <row r="37" spans="1:16" ht="39" customHeight="1" x14ac:dyDescent="0.15">
      <c r="A37" s="22"/>
      <c r="B37" s="35"/>
      <c r="C37" s="1145" t="s">
        <v>528</v>
      </c>
      <c r="D37" s="1146"/>
      <c r="E37" s="1147"/>
      <c r="F37" s="36">
        <v>0.36</v>
      </c>
      <c r="G37" s="37">
        <v>0.18</v>
      </c>
      <c r="H37" s="37">
        <v>0.28999999999999998</v>
      </c>
      <c r="I37" s="37">
        <v>0.71</v>
      </c>
      <c r="J37" s="38">
        <v>0.35</v>
      </c>
      <c r="K37" s="22"/>
      <c r="L37" s="22"/>
      <c r="M37" s="22"/>
      <c r="N37" s="22"/>
      <c r="O37" s="22"/>
      <c r="P37" s="22"/>
    </row>
    <row r="38" spans="1:16" ht="39" customHeight="1" x14ac:dyDescent="0.15">
      <c r="A38" s="22"/>
      <c r="B38" s="35"/>
      <c r="C38" s="1145" t="s">
        <v>529</v>
      </c>
      <c r="D38" s="1146"/>
      <c r="E38" s="1147"/>
      <c r="F38" s="36">
        <v>1.44</v>
      </c>
      <c r="G38" s="37">
        <v>1.1299999999999999</v>
      </c>
      <c r="H38" s="37">
        <v>1.42</v>
      </c>
      <c r="I38" s="37">
        <v>1.39</v>
      </c>
      <c r="J38" s="38">
        <v>0.15</v>
      </c>
      <c r="K38" s="22"/>
      <c r="L38" s="22"/>
      <c r="M38" s="22"/>
      <c r="N38" s="22"/>
      <c r="O38" s="22"/>
      <c r="P38" s="22"/>
    </row>
    <row r="39" spans="1:16" ht="39" customHeight="1" x14ac:dyDescent="0.15">
      <c r="A39" s="22"/>
      <c r="B39" s="35"/>
      <c r="C39" s="1145" t="s">
        <v>530</v>
      </c>
      <c r="D39" s="1146"/>
      <c r="E39" s="1147"/>
      <c r="F39" s="36">
        <v>0.09</v>
      </c>
      <c r="G39" s="37">
        <v>7.0000000000000007E-2</v>
      </c>
      <c r="H39" s="37">
        <v>7.0000000000000007E-2</v>
      </c>
      <c r="I39" s="37">
        <v>0.06</v>
      </c>
      <c r="J39" s="38">
        <v>7.0000000000000007E-2</v>
      </c>
      <c r="K39" s="22"/>
      <c r="L39" s="22"/>
      <c r="M39" s="22"/>
      <c r="N39" s="22"/>
      <c r="O39" s="22"/>
      <c r="P39" s="22"/>
    </row>
    <row r="40" spans="1:16" ht="39" customHeight="1" x14ac:dyDescent="0.15">
      <c r="A40" s="22"/>
      <c r="B40" s="35"/>
      <c r="C40" s="1145" t="s">
        <v>531</v>
      </c>
      <c r="D40" s="1146"/>
      <c r="E40" s="1147"/>
      <c r="F40" s="36">
        <v>7.0000000000000007E-2</v>
      </c>
      <c r="G40" s="37">
        <v>0.03</v>
      </c>
      <c r="H40" s="37">
        <v>0.02</v>
      </c>
      <c r="I40" s="37">
        <v>0.04</v>
      </c>
      <c r="J40" s="38">
        <v>0.06</v>
      </c>
      <c r="K40" s="22"/>
      <c r="L40" s="22"/>
      <c r="M40" s="22"/>
      <c r="N40" s="22"/>
      <c r="O40" s="22"/>
      <c r="P40" s="22"/>
    </row>
    <row r="41" spans="1:16" ht="39" customHeight="1" x14ac:dyDescent="0.15">
      <c r="A41" s="22"/>
      <c r="B41" s="35"/>
      <c r="C41" s="1145" t="s">
        <v>532</v>
      </c>
      <c r="D41" s="1146"/>
      <c r="E41" s="1147"/>
      <c r="F41" s="36">
        <v>0.06</v>
      </c>
      <c r="G41" s="37">
        <v>0.06</v>
      </c>
      <c r="H41" s="37">
        <v>0.04</v>
      </c>
      <c r="I41" s="37">
        <v>0.01</v>
      </c>
      <c r="J41" s="38">
        <v>0.05</v>
      </c>
      <c r="K41" s="22"/>
      <c r="L41" s="22"/>
      <c r="M41" s="22"/>
      <c r="N41" s="22"/>
      <c r="O41" s="22"/>
      <c r="P41" s="22"/>
    </row>
    <row r="42" spans="1:16" ht="39" customHeight="1" x14ac:dyDescent="0.15">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534</v>
      </c>
      <c r="D43" s="1149"/>
      <c r="E43" s="1150"/>
      <c r="F43" s="41">
        <v>0.04</v>
      </c>
      <c r="G43" s="42">
        <v>0.03</v>
      </c>
      <c r="H43" s="42">
        <v>0.04</v>
      </c>
      <c r="I43" s="42">
        <v>0.01</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1921</v>
      </c>
      <c r="L45" s="60">
        <v>1812</v>
      </c>
      <c r="M45" s="60">
        <v>1843</v>
      </c>
      <c r="N45" s="60">
        <v>1842</v>
      </c>
      <c r="O45" s="61">
        <v>1735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874</v>
      </c>
      <c r="L48" s="64">
        <v>875</v>
      </c>
      <c r="M48" s="64">
        <v>846</v>
      </c>
      <c r="N48" s="64">
        <v>784</v>
      </c>
      <c r="O48" s="65">
        <v>754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28</v>
      </c>
      <c r="L49" s="64">
        <v>38</v>
      </c>
      <c r="M49" s="64">
        <v>44</v>
      </c>
      <c r="N49" s="64">
        <v>50</v>
      </c>
      <c r="O49" s="65">
        <v>51</v>
      </c>
      <c r="P49" s="48"/>
      <c r="Q49" s="48"/>
      <c r="R49" s="48"/>
      <c r="S49" s="48"/>
      <c r="T49" s="48"/>
      <c r="U49" s="48"/>
    </row>
    <row r="50" spans="1:21" ht="30.75" customHeight="1" x14ac:dyDescent="0.15">
      <c r="A50" s="48"/>
      <c r="B50" s="1163"/>
      <c r="C50" s="1164"/>
      <c r="D50" s="62"/>
      <c r="E50" s="1155" t="s">
        <v>17</v>
      </c>
      <c r="F50" s="1155"/>
      <c r="G50" s="1155"/>
      <c r="H50" s="1155"/>
      <c r="I50" s="1155"/>
      <c r="J50" s="1156"/>
      <c r="K50" s="63">
        <v>34</v>
      </c>
      <c r="L50" s="64">
        <v>33</v>
      </c>
      <c r="M50" s="64">
        <v>32</v>
      </c>
      <c r="N50" s="64">
        <v>31</v>
      </c>
      <c r="O50" s="65">
        <v>29</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2047</v>
      </c>
      <c r="L52" s="64">
        <v>2015</v>
      </c>
      <c r="M52" s="64">
        <v>1928</v>
      </c>
      <c r="N52" s="64">
        <v>2013</v>
      </c>
      <c r="O52" s="65">
        <v>1942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810</v>
      </c>
      <c r="L53" s="69">
        <v>743</v>
      </c>
      <c r="M53" s="69">
        <v>837</v>
      </c>
      <c r="N53" s="69">
        <v>694</v>
      </c>
      <c r="O53" s="70">
        <v>627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69" t="s">
        <v>24</v>
      </c>
      <c r="C41" s="1170"/>
      <c r="D41" s="81"/>
      <c r="E41" s="1175" t="s">
        <v>25</v>
      </c>
      <c r="F41" s="1175"/>
      <c r="G41" s="1175"/>
      <c r="H41" s="1176"/>
      <c r="I41" s="82">
        <v>13071</v>
      </c>
      <c r="J41" s="83">
        <v>12468</v>
      </c>
      <c r="K41" s="83">
        <v>11306</v>
      </c>
      <c r="L41" s="83">
        <v>10722</v>
      </c>
      <c r="M41" s="84">
        <v>10377</v>
      </c>
    </row>
    <row r="42" spans="2:13" ht="27.75" customHeight="1" x14ac:dyDescent="0.15">
      <c r="B42" s="1171"/>
      <c r="C42" s="1172"/>
      <c r="D42" s="85"/>
      <c r="E42" s="1177" t="s">
        <v>26</v>
      </c>
      <c r="F42" s="1177"/>
      <c r="G42" s="1177"/>
      <c r="H42" s="1178"/>
      <c r="I42" s="86">
        <v>225</v>
      </c>
      <c r="J42" s="87">
        <v>192</v>
      </c>
      <c r="K42" s="87">
        <v>160</v>
      </c>
      <c r="L42" s="87">
        <v>211</v>
      </c>
      <c r="M42" s="88">
        <v>179</v>
      </c>
    </row>
    <row r="43" spans="2:13" ht="27.75" customHeight="1" x14ac:dyDescent="0.15">
      <c r="B43" s="1171"/>
      <c r="C43" s="1172"/>
      <c r="D43" s="85"/>
      <c r="E43" s="1177" t="s">
        <v>27</v>
      </c>
      <c r="F43" s="1177"/>
      <c r="G43" s="1177"/>
      <c r="H43" s="1178"/>
      <c r="I43" s="86">
        <v>8673</v>
      </c>
      <c r="J43" s="87">
        <v>7566</v>
      </c>
      <c r="K43" s="87">
        <v>6936</v>
      </c>
      <c r="L43" s="87">
        <v>6468</v>
      </c>
      <c r="M43" s="88">
        <v>5860</v>
      </c>
    </row>
    <row r="44" spans="2:13" ht="27.75" customHeight="1" x14ac:dyDescent="0.15">
      <c r="B44" s="1171"/>
      <c r="C44" s="1172"/>
      <c r="D44" s="85"/>
      <c r="E44" s="1177" t="s">
        <v>28</v>
      </c>
      <c r="F44" s="1177"/>
      <c r="G44" s="1177"/>
      <c r="H44" s="1178"/>
      <c r="I44" s="86">
        <v>254</v>
      </c>
      <c r="J44" s="87">
        <v>309</v>
      </c>
      <c r="K44" s="87">
        <v>328</v>
      </c>
      <c r="L44" s="87">
        <v>550</v>
      </c>
      <c r="M44" s="88">
        <v>551</v>
      </c>
    </row>
    <row r="45" spans="2:13" ht="27.75" customHeight="1" x14ac:dyDescent="0.15">
      <c r="B45" s="1171"/>
      <c r="C45" s="1172"/>
      <c r="D45" s="85"/>
      <c r="E45" s="1177" t="s">
        <v>29</v>
      </c>
      <c r="F45" s="1177"/>
      <c r="G45" s="1177"/>
      <c r="H45" s="1178"/>
      <c r="I45" s="86">
        <v>2492</v>
      </c>
      <c r="J45" s="87">
        <v>2520</v>
      </c>
      <c r="K45" s="87">
        <v>2373</v>
      </c>
      <c r="L45" s="87">
        <v>2222</v>
      </c>
      <c r="M45" s="88">
        <v>2129</v>
      </c>
    </row>
    <row r="46" spans="2:13" ht="27.75" customHeight="1" x14ac:dyDescent="0.15">
      <c r="B46" s="1171"/>
      <c r="C46" s="1172"/>
      <c r="D46" s="85"/>
      <c r="E46" s="1177" t="s">
        <v>30</v>
      </c>
      <c r="F46" s="1177"/>
      <c r="G46" s="1177"/>
      <c r="H46" s="1178"/>
      <c r="I46" s="86" t="s">
        <v>480</v>
      </c>
      <c r="J46" s="87" t="s">
        <v>480</v>
      </c>
      <c r="K46" s="87" t="s">
        <v>480</v>
      </c>
      <c r="L46" s="87" t="s">
        <v>480</v>
      </c>
      <c r="M46" s="88" t="s">
        <v>480</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2506</v>
      </c>
      <c r="J49" s="87">
        <v>2901</v>
      </c>
      <c r="K49" s="87">
        <v>3118</v>
      </c>
      <c r="L49" s="87">
        <v>3741</v>
      </c>
      <c r="M49" s="88">
        <v>4383</v>
      </c>
    </row>
    <row r="50" spans="2:13" ht="27.75" customHeight="1" x14ac:dyDescent="0.15">
      <c r="B50" s="1171"/>
      <c r="C50" s="1172"/>
      <c r="D50" s="85"/>
      <c r="E50" s="1177" t="s">
        <v>35</v>
      </c>
      <c r="F50" s="1177"/>
      <c r="G50" s="1177"/>
      <c r="H50" s="1178"/>
      <c r="I50" s="86">
        <v>294</v>
      </c>
      <c r="J50" s="87">
        <v>309</v>
      </c>
      <c r="K50" s="87">
        <v>257</v>
      </c>
      <c r="L50" s="87">
        <v>210</v>
      </c>
      <c r="M50" s="88">
        <v>124</v>
      </c>
    </row>
    <row r="51" spans="2:13" ht="27.75" customHeight="1" x14ac:dyDescent="0.15">
      <c r="B51" s="1173"/>
      <c r="C51" s="1174"/>
      <c r="D51" s="85"/>
      <c r="E51" s="1177" t="s">
        <v>36</v>
      </c>
      <c r="F51" s="1177"/>
      <c r="G51" s="1177"/>
      <c r="H51" s="1178"/>
      <c r="I51" s="86">
        <v>16303</v>
      </c>
      <c r="J51" s="87">
        <v>15981</v>
      </c>
      <c r="K51" s="87">
        <v>15377</v>
      </c>
      <c r="L51" s="87">
        <v>14589</v>
      </c>
      <c r="M51" s="88">
        <v>14233</v>
      </c>
    </row>
    <row r="52" spans="2:13" ht="27.75" customHeight="1" thickBot="1" x14ac:dyDescent="0.2">
      <c r="B52" s="1181" t="s">
        <v>37</v>
      </c>
      <c r="C52" s="1182"/>
      <c r="D52" s="90"/>
      <c r="E52" s="1183" t="s">
        <v>38</v>
      </c>
      <c r="F52" s="1183"/>
      <c r="G52" s="1183"/>
      <c r="H52" s="1184"/>
      <c r="I52" s="91">
        <v>5613</v>
      </c>
      <c r="J52" s="92">
        <v>3864</v>
      </c>
      <c r="K52" s="92">
        <v>2352</v>
      </c>
      <c r="L52" s="92">
        <v>1634</v>
      </c>
      <c r="M52" s="93">
        <v>355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81854</v>
      </c>
      <c r="E3" s="116"/>
      <c r="F3" s="117">
        <v>42839</v>
      </c>
      <c r="G3" s="118"/>
      <c r="H3" s="119"/>
    </row>
    <row r="4" spans="1:8" x14ac:dyDescent="0.15">
      <c r="A4" s="120"/>
      <c r="B4" s="121"/>
      <c r="C4" s="122"/>
      <c r="D4" s="123">
        <v>57803</v>
      </c>
      <c r="E4" s="124"/>
      <c r="F4" s="125">
        <v>22027</v>
      </c>
      <c r="G4" s="126"/>
      <c r="H4" s="127"/>
    </row>
    <row r="5" spans="1:8" x14ac:dyDescent="0.15">
      <c r="A5" s="108" t="s">
        <v>514</v>
      </c>
      <c r="B5" s="113"/>
      <c r="C5" s="114"/>
      <c r="D5" s="115">
        <v>77323</v>
      </c>
      <c r="E5" s="116"/>
      <c r="F5" s="117">
        <v>46819</v>
      </c>
      <c r="G5" s="118"/>
      <c r="H5" s="119"/>
    </row>
    <row r="6" spans="1:8" x14ac:dyDescent="0.15">
      <c r="A6" s="120"/>
      <c r="B6" s="121"/>
      <c r="C6" s="122"/>
      <c r="D6" s="123">
        <v>57951</v>
      </c>
      <c r="E6" s="124"/>
      <c r="F6" s="125">
        <v>24121</v>
      </c>
      <c r="G6" s="126"/>
      <c r="H6" s="127"/>
    </row>
    <row r="7" spans="1:8" x14ac:dyDescent="0.15">
      <c r="A7" s="108" t="s">
        <v>515</v>
      </c>
      <c r="B7" s="113"/>
      <c r="C7" s="114"/>
      <c r="D7" s="115">
        <v>72323</v>
      </c>
      <c r="E7" s="116"/>
      <c r="F7" s="117">
        <v>53270</v>
      </c>
      <c r="G7" s="118"/>
      <c r="H7" s="119"/>
    </row>
    <row r="8" spans="1:8" x14ac:dyDescent="0.15">
      <c r="A8" s="120"/>
      <c r="B8" s="121"/>
      <c r="C8" s="122"/>
      <c r="D8" s="123">
        <v>30958</v>
      </c>
      <c r="E8" s="124"/>
      <c r="F8" s="125">
        <v>24316</v>
      </c>
      <c r="G8" s="126"/>
      <c r="H8" s="127"/>
    </row>
    <row r="9" spans="1:8" x14ac:dyDescent="0.15">
      <c r="A9" s="108" t="s">
        <v>516</v>
      </c>
      <c r="B9" s="113"/>
      <c r="C9" s="114"/>
      <c r="D9" s="115">
        <v>85463</v>
      </c>
      <c r="E9" s="116"/>
      <c r="F9" s="117">
        <v>53292</v>
      </c>
      <c r="G9" s="118"/>
      <c r="H9" s="119"/>
    </row>
    <row r="10" spans="1:8" x14ac:dyDescent="0.15">
      <c r="A10" s="120"/>
      <c r="B10" s="121"/>
      <c r="C10" s="122"/>
      <c r="D10" s="123">
        <v>50683</v>
      </c>
      <c r="E10" s="124"/>
      <c r="F10" s="125">
        <v>28900</v>
      </c>
      <c r="G10" s="126"/>
      <c r="H10" s="127"/>
    </row>
    <row r="11" spans="1:8" x14ac:dyDescent="0.15">
      <c r="A11" s="108" t="s">
        <v>517</v>
      </c>
      <c r="B11" s="113"/>
      <c r="C11" s="114"/>
      <c r="D11" s="115">
        <v>104245</v>
      </c>
      <c r="E11" s="116"/>
      <c r="F11" s="117">
        <v>56894</v>
      </c>
      <c r="G11" s="118"/>
      <c r="H11" s="119"/>
    </row>
    <row r="12" spans="1:8" x14ac:dyDescent="0.15">
      <c r="A12" s="120"/>
      <c r="B12" s="121"/>
      <c r="C12" s="128"/>
      <c r="D12" s="123">
        <v>75039</v>
      </c>
      <c r="E12" s="124"/>
      <c r="F12" s="125">
        <v>32548</v>
      </c>
      <c r="G12" s="126"/>
      <c r="H12" s="127"/>
    </row>
    <row r="13" spans="1:8" x14ac:dyDescent="0.15">
      <c r="A13" s="108"/>
      <c r="B13" s="113"/>
      <c r="C13" s="129"/>
      <c r="D13" s="130">
        <v>84242</v>
      </c>
      <c r="E13" s="131"/>
      <c r="F13" s="132">
        <v>50623</v>
      </c>
      <c r="G13" s="133"/>
      <c r="H13" s="119"/>
    </row>
    <row r="14" spans="1:8" x14ac:dyDescent="0.15">
      <c r="A14" s="120"/>
      <c r="B14" s="121"/>
      <c r="C14" s="122"/>
      <c r="D14" s="123">
        <v>54487</v>
      </c>
      <c r="E14" s="124"/>
      <c r="F14" s="125">
        <v>26382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9.5500000000000007</v>
      </c>
      <c r="C19" s="134">
        <f>ROUND(VALUE(SUBSTITUTE(実質収支比率等に係る経年分析!G$48,"▲","-")),2)</f>
        <v>9.42</v>
      </c>
      <c r="D19" s="134">
        <f>ROUND(VALUE(SUBSTITUTE(実質収支比率等に係る経年分析!H$48,"▲","-")),2)</f>
        <v>8.1199999999999992</v>
      </c>
      <c r="E19" s="134">
        <f>ROUND(VALUE(SUBSTITUTE(実質収支比率等に係る経年分析!I$48,"▲","-")),2)</f>
        <v>9.5500000000000007</v>
      </c>
      <c r="F19" s="134">
        <f>ROUND(VALUE(SUBSTITUTE(実質収支比率等に係る経年分析!J$48,"▲","-")),2)</f>
        <v>9.61</v>
      </c>
    </row>
    <row r="20" spans="1:11" x14ac:dyDescent="0.15">
      <c r="A20" s="134" t="s">
        <v>43</v>
      </c>
      <c r="B20" s="134">
        <f>ROUND(VALUE(SUBSTITUTE(実質収支比率等に係る経年分析!F$47,"▲","-")),2)</f>
        <v>13.97</v>
      </c>
      <c r="C20" s="134">
        <f>ROUND(VALUE(SUBSTITUTE(実質収支比率等に係る経年分析!G$47,"▲","-")),2)</f>
        <v>19.010000000000002</v>
      </c>
      <c r="D20" s="134">
        <f>ROUND(VALUE(SUBSTITUTE(実質収支比率等に係る経年分析!H$47,"▲","-")),2)</f>
        <v>23.76</v>
      </c>
      <c r="E20" s="134">
        <f>ROUND(VALUE(SUBSTITUTE(実質収支比率等に係る経年分析!I$47,"▲","-")),2)</f>
        <v>29.85</v>
      </c>
      <c r="F20" s="134">
        <f>ROUND(VALUE(SUBSTITUTE(実質収支比率等に係る経年分析!J$47,"▲","-")),2)</f>
        <v>36.380000000000003</v>
      </c>
    </row>
    <row r="21" spans="1:11" x14ac:dyDescent="0.15">
      <c r="A21" s="134" t="s">
        <v>44</v>
      </c>
      <c r="B21" s="134">
        <f>IF(ISNUMBER(VALUE(SUBSTITUTE(実質収支比率等に係る経年分析!F$49,"▲","-"))),ROUND(VALUE(SUBSTITUTE(実質収支比率等に係る経年分析!F$49,"▲","-")),2),NA())</f>
        <v>5.17</v>
      </c>
      <c r="C21" s="134">
        <f>IF(ISNUMBER(VALUE(SUBSTITUTE(実質収支比率等に係る経年分析!G$49,"▲","-"))),ROUND(VALUE(SUBSTITUTE(実質収支比率等に係る経年分析!G$49,"▲","-")),2),NA())</f>
        <v>4.58</v>
      </c>
      <c r="D21" s="134">
        <f>IF(ISNUMBER(VALUE(SUBSTITUTE(実質収支比率等に係る経年分析!H$49,"▲","-"))),ROUND(VALUE(SUBSTITUTE(実質収支比率等に係る経年分析!H$49,"▲","-")),2),NA())</f>
        <v>3.43</v>
      </c>
      <c r="E21" s="134">
        <f>IF(ISNUMBER(VALUE(SUBSTITUTE(実質収支比率等に係る経年分析!I$49,"▲","-"))),ROUND(VALUE(SUBSTITUTE(実質収支比率等に係る経年分析!I$49,"▲","-")),2),NA())</f>
        <v>7.41</v>
      </c>
      <c r="F21" s="134">
        <f>IF(ISNUMBER(VALUE(SUBSTITUTE(実質収支比率等に係る経年分析!J$49,"▲","-"))),ROUND(VALUE(SUBSTITUTE(実質収支比率等に係る経年分析!J$49,"▲","-")),2),NA())</f>
        <v>9.77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越前町簡易水道事業特別会計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越前町集落排水事業特別会計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越前町公共下水道事業特別会計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越前町国民健康保険事業特別会計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越前町介護保険事業特別会計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x14ac:dyDescent="0.15">
      <c r="A34" s="135" t="str">
        <f>IF(連結実質赤字比率に係る赤字・黒字の構成分析!C$36="",NA(),連結実質赤字比率に係る赤字・黒字の構成分析!C$36)</f>
        <v>越前町上水道事業会計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1.68</v>
      </c>
    </row>
    <row r="35" spans="1:16" x14ac:dyDescent="0.15">
      <c r="A35" s="135" t="str">
        <f>IF(連結実質赤字比率に係る赤字・黒字の構成分析!C$35="",NA(),連結実質赤字比率に係る赤字・黒字の構成分析!C$35)</f>
        <v>越前町国民健康保険病院事業会計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9.5299999999999994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2047</v>
      </c>
      <c r="E42" s="136"/>
      <c r="F42" s="136"/>
      <c r="G42" s="136">
        <f>'実質公債費比率（分子）の構造'!L$52</f>
        <v>2015</v>
      </c>
      <c r="H42" s="136"/>
      <c r="I42" s="136"/>
      <c r="J42" s="136">
        <f>'実質公債費比率（分子）の構造'!M$52</f>
        <v>1928</v>
      </c>
      <c r="K42" s="136"/>
      <c r="L42" s="136"/>
      <c r="M42" s="136">
        <f>'実質公債費比率（分子）の構造'!N$52</f>
        <v>2013</v>
      </c>
      <c r="N42" s="136"/>
      <c r="O42" s="136"/>
      <c r="P42" s="136">
        <f>'実質公債費比率（分子）の構造'!O$52</f>
        <v>1942</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34</v>
      </c>
      <c r="C44" s="136"/>
      <c r="D44" s="136"/>
      <c r="E44" s="136">
        <f>'実質公債費比率（分子）の構造'!L$50</f>
        <v>33</v>
      </c>
      <c r="F44" s="136"/>
      <c r="G44" s="136"/>
      <c r="H44" s="136">
        <f>'実質公債費比率（分子）の構造'!M$50</f>
        <v>32</v>
      </c>
      <c r="I44" s="136"/>
      <c r="J44" s="136"/>
      <c r="K44" s="136">
        <f>'実質公債費比率（分子）の構造'!N$50</f>
        <v>31</v>
      </c>
      <c r="L44" s="136"/>
      <c r="M44" s="136"/>
      <c r="N44" s="136">
        <f>'実質公債費比率（分子）の構造'!O$50</f>
        <v>29</v>
      </c>
      <c r="O44" s="136"/>
      <c r="P44" s="136"/>
    </row>
    <row r="45" spans="1:16" x14ac:dyDescent="0.15">
      <c r="A45" s="136" t="s">
        <v>54</v>
      </c>
      <c r="B45" s="136">
        <f>'実質公債費比率（分子）の構造'!K$49</f>
        <v>28</v>
      </c>
      <c r="C45" s="136"/>
      <c r="D45" s="136"/>
      <c r="E45" s="136">
        <f>'実質公債費比率（分子）の構造'!L$49</f>
        <v>38</v>
      </c>
      <c r="F45" s="136"/>
      <c r="G45" s="136"/>
      <c r="H45" s="136">
        <f>'実質公債費比率（分子）の構造'!M$49</f>
        <v>44</v>
      </c>
      <c r="I45" s="136"/>
      <c r="J45" s="136"/>
      <c r="K45" s="136">
        <f>'実質公債費比率（分子）の構造'!N$49</f>
        <v>50</v>
      </c>
      <c r="L45" s="136"/>
      <c r="M45" s="136"/>
      <c r="N45" s="136">
        <f>'実質公債費比率（分子）の構造'!O$49</f>
        <v>51</v>
      </c>
      <c r="O45" s="136"/>
      <c r="P45" s="136"/>
    </row>
    <row r="46" spans="1:16" x14ac:dyDescent="0.15">
      <c r="A46" s="136" t="s">
        <v>55</v>
      </c>
      <c r="B46" s="136">
        <f>'実質公債費比率（分子）の構造'!K$48</f>
        <v>874</v>
      </c>
      <c r="C46" s="136"/>
      <c r="D46" s="136"/>
      <c r="E46" s="136">
        <f>'実質公債費比率（分子）の構造'!L$48</f>
        <v>875</v>
      </c>
      <c r="F46" s="136"/>
      <c r="G46" s="136"/>
      <c r="H46" s="136">
        <f>'実質公債費比率（分子）の構造'!M$48</f>
        <v>846</v>
      </c>
      <c r="I46" s="136"/>
      <c r="J46" s="136"/>
      <c r="K46" s="136">
        <f>'実質公債費比率（分子）の構造'!N$48</f>
        <v>784</v>
      </c>
      <c r="L46" s="136"/>
      <c r="M46" s="136"/>
      <c r="N46" s="136">
        <f>'実質公債費比率（分子）の構造'!O$48</f>
        <v>754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1921</v>
      </c>
      <c r="C49" s="136"/>
      <c r="D49" s="136"/>
      <c r="E49" s="136">
        <f>'実質公債費比率（分子）の構造'!L$45</f>
        <v>1812</v>
      </c>
      <c r="F49" s="136"/>
      <c r="G49" s="136"/>
      <c r="H49" s="136">
        <f>'実質公債費比率（分子）の構造'!M$45</f>
        <v>1843</v>
      </c>
      <c r="I49" s="136"/>
      <c r="J49" s="136"/>
      <c r="K49" s="136">
        <f>'実質公債費比率（分子）の構造'!N$45</f>
        <v>1842</v>
      </c>
      <c r="L49" s="136"/>
      <c r="M49" s="136"/>
      <c r="N49" s="136">
        <f>'実質公債費比率（分子）の構造'!O$45</f>
        <v>1735</v>
      </c>
      <c r="O49" s="136"/>
      <c r="P49" s="136"/>
    </row>
    <row r="50" spans="1:16" x14ac:dyDescent="0.15">
      <c r="A50" s="136" t="s">
        <v>59</v>
      </c>
      <c r="B50" s="136" t="e">
        <f>NA()</f>
        <v>#N/A</v>
      </c>
      <c r="C50" s="136">
        <f>IF(ISNUMBER('実質公債費比率（分子）の構造'!K$53),'実質公債費比率（分子）の構造'!K$53,NA())</f>
        <v>810</v>
      </c>
      <c r="D50" s="136" t="e">
        <f>NA()</f>
        <v>#N/A</v>
      </c>
      <c r="E50" s="136" t="e">
        <f>NA()</f>
        <v>#N/A</v>
      </c>
      <c r="F50" s="136">
        <f>IF(ISNUMBER('実質公債費比率（分子）の構造'!L$53),'実質公債費比率（分子）の構造'!L$53,NA())</f>
        <v>743</v>
      </c>
      <c r="G50" s="136" t="e">
        <f>NA()</f>
        <v>#N/A</v>
      </c>
      <c r="H50" s="136" t="e">
        <f>NA()</f>
        <v>#N/A</v>
      </c>
      <c r="I50" s="136">
        <f>IF(ISNUMBER('実質公債費比率（分子）の構造'!M$53),'実質公債費比率（分子）の構造'!M$53,NA())</f>
        <v>837</v>
      </c>
      <c r="J50" s="136" t="e">
        <f>NA()</f>
        <v>#N/A</v>
      </c>
      <c r="K50" s="136" t="e">
        <f>NA()</f>
        <v>#N/A</v>
      </c>
      <c r="L50" s="136">
        <f>IF(ISNUMBER('実質公債費比率（分子）の構造'!N$53),'実質公債費比率（分子）の構造'!N$53,NA())</f>
        <v>694</v>
      </c>
      <c r="M50" s="136" t="e">
        <f>NA()</f>
        <v>#N/A</v>
      </c>
      <c r="N50" s="136" t="e">
        <f>NA()</f>
        <v>#N/A</v>
      </c>
      <c r="O50" s="136">
        <f>IF(ISNUMBER('実質公債費比率（分子）の構造'!O$53),'実質公債費比率（分子）の構造'!O$53,NA())</f>
        <v>627</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16303</v>
      </c>
      <c r="E56" s="135"/>
      <c r="F56" s="135"/>
      <c r="G56" s="135">
        <f>'将来負担比率（分子）の構造'!J$51</f>
        <v>15981</v>
      </c>
      <c r="H56" s="135"/>
      <c r="I56" s="135"/>
      <c r="J56" s="135">
        <f>'将来負担比率（分子）の構造'!K$51</f>
        <v>15377</v>
      </c>
      <c r="K56" s="135"/>
      <c r="L56" s="135"/>
      <c r="M56" s="135">
        <f>'将来負担比率（分子）の構造'!L$51</f>
        <v>14589</v>
      </c>
      <c r="N56" s="135"/>
      <c r="O56" s="135"/>
      <c r="P56" s="135">
        <f>'将来負担比率（分子）の構造'!M$51</f>
        <v>14233</v>
      </c>
    </row>
    <row r="57" spans="1:16" x14ac:dyDescent="0.15">
      <c r="A57" s="135" t="s">
        <v>35</v>
      </c>
      <c r="B57" s="135"/>
      <c r="C57" s="135"/>
      <c r="D57" s="135">
        <f>'将来負担比率（分子）の構造'!I$50</f>
        <v>294</v>
      </c>
      <c r="E57" s="135"/>
      <c r="F57" s="135"/>
      <c r="G57" s="135">
        <f>'将来負担比率（分子）の構造'!J$50</f>
        <v>309</v>
      </c>
      <c r="H57" s="135"/>
      <c r="I57" s="135"/>
      <c r="J57" s="135">
        <f>'将来負担比率（分子）の構造'!K$50</f>
        <v>257</v>
      </c>
      <c r="K57" s="135"/>
      <c r="L57" s="135"/>
      <c r="M57" s="135">
        <f>'将来負担比率（分子）の構造'!L$50</f>
        <v>210</v>
      </c>
      <c r="N57" s="135"/>
      <c r="O57" s="135"/>
      <c r="P57" s="135">
        <f>'将来負担比率（分子）の構造'!M$50</f>
        <v>124</v>
      </c>
    </row>
    <row r="58" spans="1:16" x14ac:dyDescent="0.15">
      <c r="A58" s="135" t="s">
        <v>34</v>
      </c>
      <c r="B58" s="135"/>
      <c r="C58" s="135"/>
      <c r="D58" s="135">
        <f>'将来負担比率（分子）の構造'!I$49</f>
        <v>2506</v>
      </c>
      <c r="E58" s="135"/>
      <c r="F58" s="135"/>
      <c r="G58" s="135">
        <f>'将来負担比率（分子）の構造'!J$49</f>
        <v>2901</v>
      </c>
      <c r="H58" s="135"/>
      <c r="I58" s="135"/>
      <c r="J58" s="135">
        <f>'将来負担比率（分子）の構造'!K$49</f>
        <v>3118</v>
      </c>
      <c r="K58" s="135"/>
      <c r="L58" s="135"/>
      <c r="M58" s="135">
        <f>'将来負担比率（分子）の構造'!L$49</f>
        <v>3741</v>
      </c>
      <c r="N58" s="135"/>
      <c r="O58" s="135"/>
      <c r="P58" s="135">
        <f>'将来負担比率（分子）の構造'!M$49</f>
        <v>4383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2492</v>
      </c>
      <c r="C62" s="135"/>
      <c r="D62" s="135"/>
      <c r="E62" s="135">
        <f>'将来負担比率（分子）の構造'!J$45</f>
        <v>2520</v>
      </c>
      <c r="F62" s="135"/>
      <c r="G62" s="135"/>
      <c r="H62" s="135">
        <f>'将来負担比率（分子）の構造'!K$45</f>
        <v>2373</v>
      </c>
      <c r="I62" s="135"/>
      <c r="J62" s="135"/>
      <c r="K62" s="135">
        <f>'将来負担比率（分子）の構造'!L$45</f>
        <v>2222</v>
      </c>
      <c r="L62" s="135"/>
      <c r="M62" s="135"/>
      <c r="N62" s="135">
        <f>'将来負担比率（分子）の構造'!M$45</f>
        <v>2129</v>
      </c>
      <c r="O62" s="135"/>
      <c r="P62" s="135"/>
    </row>
    <row r="63" spans="1:16" x14ac:dyDescent="0.15">
      <c r="A63" s="135" t="s">
        <v>28</v>
      </c>
      <c r="B63" s="135">
        <f>'将来負担比率（分子）の構造'!I$44</f>
        <v>254</v>
      </c>
      <c r="C63" s="135"/>
      <c r="D63" s="135"/>
      <c r="E63" s="135">
        <f>'将来負担比率（分子）の構造'!J$44</f>
        <v>309</v>
      </c>
      <c r="F63" s="135"/>
      <c r="G63" s="135"/>
      <c r="H63" s="135">
        <f>'将来負担比率（分子）の構造'!K$44</f>
        <v>328</v>
      </c>
      <c r="I63" s="135"/>
      <c r="J63" s="135"/>
      <c r="K63" s="135">
        <f>'将来負担比率（分子）の構造'!L$44</f>
        <v>550</v>
      </c>
      <c r="L63" s="135"/>
      <c r="M63" s="135"/>
      <c r="N63" s="135">
        <f>'将来負担比率（分子）の構造'!M$44</f>
        <v>551</v>
      </c>
      <c r="O63" s="135"/>
      <c r="P63" s="135"/>
    </row>
    <row r="64" spans="1:16" x14ac:dyDescent="0.15">
      <c r="A64" s="135" t="s">
        <v>27</v>
      </c>
      <c r="B64" s="135">
        <f>'将来負担比率（分子）の構造'!I$43</f>
        <v>8673</v>
      </c>
      <c r="C64" s="135"/>
      <c r="D64" s="135"/>
      <c r="E64" s="135">
        <f>'将来負担比率（分子）の構造'!J$43</f>
        <v>7566</v>
      </c>
      <c r="F64" s="135"/>
      <c r="G64" s="135"/>
      <c r="H64" s="135">
        <f>'将来負担比率（分子）の構造'!K$43</f>
        <v>6936</v>
      </c>
      <c r="I64" s="135"/>
      <c r="J64" s="135"/>
      <c r="K64" s="135">
        <f>'将来負担比率（分子）の構造'!L$43</f>
        <v>6468</v>
      </c>
      <c r="L64" s="135"/>
      <c r="M64" s="135"/>
      <c r="N64" s="135">
        <f>'将来負担比率（分子）の構造'!M$43</f>
        <v>5860</v>
      </c>
      <c r="O64" s="135"/>
      <c r="P64" s="135"/>
    </row>
    <row r="65" spans="1:16" x14ac:dyDescent="0.15">
      <c r="A65" s="135" t="s">
        <v>26</v>
      </c>
      <c r="B65" s="135">
        <f>'将来負担比率（分子）の構造'!I$42</f>
        <v>225</v>
      </c>
      <c r="C65" s="135"/>
      <c r="D65" s="135"/>
      <c r="E65" s="135">
        <f>'将来負担比率（分子）の構造'!J$42</f>
        <v>192</v>
      </c>
      <c r="F65" s="135"/>
      <c r="G65" s="135"/>
      <c r="H65" s="135">
        <f>'将来負担比率（分子）の構造'!K$42</f>
        <v>160</v>
      </c>
      <c r="I65" s="135"/>
      <c r="J65" s="135"/>
      <c r="K65" s="135">
        <f>'将来負担比率（分子）の構造'!L$42</f>
        <v>211</v>
      </c>
      <c r="L65" s="135"/>
      <c r="M65" s="135"/>
      <c r="N65" s="135">
        <f>'将来負担比率（分子）の構造'!M$42</f>
        <v>179</v>
      </c>
      <c r="O65" s="135"/>
      <c r="P65" s="135"/>
    </row>
    <row r="66" spans="1:16" x14ac:dyDescent="0.15">
      <c r="A66" s="135" t="s">
        <v>25</v>
      </c>
      <c r="B66" s="135">
        <f>'将来負担比率（分子）の構造'!I$41</f>
        <v>13071</v>
      </c>
      <c r="C66" s="135"/>
      <c r="D66" s="135"/>
      <c r="E66" s="135">
        <f>'将来負担比率（分子）の構造'!J$41</f>
        <v>12468</v>
      </c>
      <c r="F66" s="135"/>
      <c r="G66" s="135"/>
      <c r="H66" s="135">
        <f>'将来負担比率（分子）の構造'!K$41</f>
        <v>11306</v>
      </c>
      <c r="I66" s="135"/>
      <c r="J66" s="135"/>
      <c r="K66" s="135">
        <f>'将来負担比率（分子）の構造'!L$41</f>
        <v>10722</v>
      </c>
      <c r="L66" s="135"/>
      <c r="M66" s="135"/>
      <c r="N66" s="135">
        <f>'将来負担比率（分子）の構造'!M$41</f>
        <v>10377</v>
      </c>
      <c r="O66" s="135"/>
      <c r="P66" s="135"/>
    </row>
    <row r="67" spans="1:16" x14ac:dyDescent="0.15">
      <c r="A67" s="135" t="s">
        <v>63</v>
      </c>
      <c r="B67" s="135" t="e">
        <f>NA()</f>
        <v>#N/A</v>
      </c>
      <c r="C67" s="135">
        <f>IF(ISNUMBER('将来負担比率（分子）の構造'!I$52), IF('将来負担比率（分子）の構造'!I$52 &lt; 0, 0, '将来負担比率（分子）の構造'!I$52), NA())</f>
        <v>5613</v>
      </c>
      <c r="D67" s="135" t="e">
        <f>NA()</f>
        <v>#N/A</v>
      </c>
      <c r="E67" s="135" t="e">
        <f>NA()</f>
        <v>#N/A</v>
      </c>
      <c r="F67" s="135">
        <f>IF(ISNUMBER('将来負担比率（分子）の構造'!J$52), IF('将来負担比率（分子）の構造'!J$52 &lt; 0, 0, '将来負担比率（分子）の構造'!J$52), NA())</f>
        <v>3864</v>
      </c>
      <c r="G67" s="135" t="e">
        <f>NA()</f>
        <v>#N/A</v>
      </c>
      <c r="H67" s="135" t="e">
        <f>NA()</f>
        <v>#N/A</v>
      </c>
      <c r="I67" s="135">
        <f>IF(ISNUMBER('将来負担比率（分子）の構造'!K$52), IF('将来負担比率（分子）の構造'!K$52 &lt; 0, 0, '将来負担比率（分子）の構造'!K$52), NA())</f>
        <v>2352</v>
      </c>
      <c r="J67" s="135" t="e">
        <f>NA()</f>
        <v>#N/A</v>
      </c>
      <c r="K67" s="135" t="e">
        <f>NA()</f>
        <v>#N/A</v>
      </c>
      <c r="L67" s="135">
        <f>IF(ISNUMBER('将来負担比率（分子）の構造'!L$52), IF('将来負担比率（分子）の構造'!L$52 &lt; 0, 0, '将来負担比率（分子）の構造'!L$52), NA())</f>
        <v>1634</v>
      </c>
      <c r="M67" s="135" t="e">
        <f>NA()</f>
        <v>#N/A</v>
      </c>
      <c r="N67" s="135" t="e">
        <f>NA()</f>
        <v>#N/A</v>
      </c>
      <c r="O67" s="135">
        <f>IF(ISNUMBER('将来負担比率（分子）の構造'!M$52), IF('将来負担比率（分子）の構造'!M$52 &lt; 0, 0, '将来負担比率（分子）の構造'!M$52), NA())</f>
        <v>355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2529760</v>
      </c>
      <c r="S5" s="583"/>
      <c r="T5" s="583"/>
      <c r="U5" s="583"/>
      <c r="V5" s="583"/>
      <c r="W5" s="583"/>
      <c r="X5" s="583"/>
      <c r="Y5" s="584"/>
      <c r="Z5" s="585">
        <v>16.600000000000001</v>
      </c>
      <c r="AA5" s="585"/>
      <c r="AB5" s="585"/>
      <c r="AC5" s="585"/>
      <c r="AD5" s="586">
        <v>2529760</v>
      </c>
      <c r="AE5" s="586"/>
      <c r="AF5" s="586"/>
      <c r="AG5" s="586"/>
      <c r="AH5" s="586"/>
      <c r="AI5" s="586"/>
      <c r="AJ5" s="586"/>
      <c r="AK5" s="586"/>
      <c r="AL5" s="587">
        <v>29</v>
      </c>
      <c r="AM5" s="588"/>
      <c r="AN5" s="588"/>
      <c r="AO5" s="589"/>
      <c r="AP5" s="579" t="s">
        <v>207</v>
      </c>
      <c r="AQ5" s="580"/>
      <c r="AR5" s="580"/>
      <c r="AS5" s="580"/>
      <c r="AT5" s="580"/>
      <c r="AU5" s="580"/>
      <c r="AV5" s="580"/>
      <c r="AW5" s="580"/>
      <c r="AX5" s="580"/>
      <c r="AY5" s="580"/>
      <c r="AZ5" s="580"/>
      <c r="BA5" s="580"/>
      <c r="BB5" s="580"/>
      <c r="BC5" s="580"/>
      <c r="BD5" s="580"/>
      <c r="BE5" s="580"/>
      <c r="BF5" s="581"/>
      <c r="BG5" s="593">
        <v>2510992</v>
      </c>
      <c r="BH5" s="594"/>
      <c r="BI5" s="594"/>
      <c r="BJ5" s="594"/>
      <c r="BK5" s="594"/>
      <c r="BL5" s="594"/>
      <c r="BM5" s="594"/>
      <c r="BN5" s="595"/>
      <c r="BO5" s="596">
        <v>99.3</v>
      </c>
      <c r="BP5" s="596"/>
      <c r="BQ5" s="596"/>
      <c r="BR5" s="596"/>
      <c r="BS5" s="597">
        <v>68702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113247</v>
      </c>
      <c r="S6" s="594"/>
      <c r="T6" s="594"/>
      <c r="U6" s="594"/>
      <c r="V6" s="594"/>
      <c r="W6" s="594"/>
      <c r="X6" s="594"/>
      <c r="Y6" s="595"/>
      <c r="Z6" s="596">
        <v>0.7</v>
      </c>
      <c r="AA6" s="596"/>
      <c r="AB6" s="596"/>
      <c r="AC6" s="596"/>
      <c r="AD6" s="597">
        <v>113247</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2510992</v>
      </c>
      <c r="BH6" s="594"/>
      <c r="BI6" s="594"/>
      <c r="BJ6" s="594"/>
      <c r="BK6" s="594"/>
      <c r="BL6" s="594"/>
      <c r="BM6" s="594"/>
      <c r="BN6" s="595"/>
      <c r="BO6" s="596">
        <v>99.3</v>
      </c>
      <c r="BP6" s="596"/>
      <c r="BQ6" s="596"/>
      <c r="BR6" s="596"/>
      <c r="BS6" s="597">
        <v>68702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109738</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109618</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5625</v>
      </c>
      <c r="S7" s="594"/>
      <c r="T7" s="594"/>
      <c r="U7" s="594"/>
      <c r="V7" s="594"/>
      <c r="W7" s="594"/>
      <c r="X7" s="594"/>
      <c r="Y7" s="595"/>
      <c r="Z7" s="596">
        <v>0</v>
      </c>
      <c r="AA7" s="596"/>
      <c r="AB7" s="596"/>
      <c r="AC7" s="596"/>
      <c r="AD7" s="597">
        <v>5625</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1344417</v>
      </c>
      <c r="BH7" s="594"/>
      <c r="BI7" s="594"/>
      <c r="BJ7" s="594"/>
      <c r="BK7" s="594"/>
      <c r="BL7" s="594"/>
      <c r="BM7" s="594"/>
      <c r="BN7" s="595"/>
      <c r="BO7" s="596">
        <v>53.1</v>
      </c>
      <c r="BP7" s="596"/>
      <c r="BQ7" s="596"/>
      <c r="BR7" s="596"/>
      <c r="BS7" s="597">
        <v>68702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1944350</v>
      </c>
      <c r="CS7" s="594"/>
      <c r="CT7" s="594"/>
      <c r="CU7" s="594"/>
      <c r="CV7" s="594"/>
      <c r="CW7" s="594"/>
      <c r="CX7" s="594"/>
      <c r="CY7" s="595"/>
      <c r="CZ7" s="596">
        <v>13.6</v>
      </c>
      <c r="DA7" s="596"/>
      <c r="DB7" s="596"/>
      <c r="DC7" s="596"/>
      <c r="DD7" s="602">
        <v>78048</v>
      </c>
      <c r="DE7" s="594"/>
      <c r="DF7" s="594"/>
      <c r="DG7" s="594"/>
      <c r="DH7" s="594"/>
      <c r="DI7" s="594"/>
      <c r="DJ7" s="594"/>
      <c r="DK7" s="594"/>
      <c r="DL7" s="594"/>
      <c r="DM7" s="594"/>
      <c r="DN7" s="594"/>
      <c r="DO7" s="594"/>
      <c r="DP7" s="595"/>
      <c r="DQ7" s="602">
        <v>1646478</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17560</v>
      </c>
      <c r="S8" s="594"/>
      <c r="T8" s="594"/>
      <c r="U8" s="594"/>
      <c r="V8" s="594"/>
      <c r="W8" s="594"/>
      <c r="X8" s="594"/>
      <c r="Y8" s="595"/>
      <c r="Z8" s="596">
        <v>0.1</v>
      </c>
      <c r="AA8" s="596"/>
      <c r="AB8" s="596"/>
      <c r="AC8" s="596"/>
      <c r="AD8" s="597">
        <v>17560</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41048</v>
      </c>
      <c r="BH8" s="594"/>
      <c r="BI8" s="594"/>
      <c r="BJ8" s="594"/>
      <c r="BK8" s="594"/>
      <c r="BL8" s="594"/>
      <c r="BM8" s="594"/>
      <c r="BN8" s="595"/>
      <c r="BO8" s="596">
        <v>1.6</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4009713</v>
      </c>
      <c r="CS8" s="594"/>
      <c r="CT8" s="594"/>
      <c r="CU8" s="594"/>
      <c r="CV8" s="594"/>
      <c r="CW8" s="594"/>
      <c r="CX8" s="594"/>
      <c r="CY8" s="595"/>
      <c r="CZ8" s="596">
        <v>28.1</v>
      </c>
      <c r="DA8" s="596"/>
      <c r="DB8" s="596"/>
      <c r="DC8" s="596"/>
      <c r="DD8" s="602">
        <v>830447</v>
      </c>
      <c r="DE8" s="594"/>
      <c r="DF8" s="594"/>
      <c r="DG8" s="594"/>
      <c r="DH8" s="594"/>
      <c r="DI8" s="594"/>
      <c r="DJ8" s="594"/>
      <c r="DK8" s="594"/>
      <c r="DL8" s="594"/>
      <c r="DM8" s="594"/>
      <c r="DN8" s="594"/>
      <c r="DO8" s="594"/>
      <c r="DP8" s="595"/>
      <c r="DQ8" s="602">
        <v>1902728</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15351</v>
      </c>
      <c r="S9" s="594"/>
      <c r="T9" s="594"/>
      <c r="U9" s="594"/>
      <c r="V9" s="594"/>
      <c r="W9" s="594"/>
      <c r="X9" s="594"/>
      <c r="Y9" s="595"/>
      <c r="Z9" s="596">
        <v>0.1</v>
      </c>
      <c r="AA9" s="596"/>
      <c r="AB9" s="596"/>
      <c r="AC9" s="596"/>
      <c r="AD9" s="597">
        <v>15351</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910766</v>
      </c>
      <c r="BH9" s="594"/>
      <c r="BI9" s="594"/>
      <c r="BJ9" s="594"/>
      <c r="BK9" s="594"/>
      <c r="BL9" s="594"/>
      <c r="BM9" s="594"/>
      <c r="BN9" s="595"/>
      <c r="BO9" s="596">
        <v>36</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1019691</v>
      </c>
      <c r="CS9" s="594"/>
      <c r="CT9" s="594"/>
      <c r="CU9" s="594"/>
      <c r="CV9" s="594"/>
      <c r="CW9" s="594"/>
      <c r="CX9" s="594"/>
      <c r="CY9" s="595"/>
      <c r="CZ9" s="596">
        <v>7.2</v>
      </c>
      <c r="DA9" s="596"/>
      <c r="DB9" s="596"/>
      <c r="DC9" s="596"/>
      <c r="DD9" s="602">
        <v>22121</v>
      </c>
      <c r="DE9" s="594"/>
      <c r="DF9" s="594"/>
      <c r="DG9" s="594"/>
      <c r="DH9" s="594"/>
      <c r="DI9" s="594"/>
      <c r="DJ9" s="594"/>
      <c r="DK9" s="594"/>
      <c r="DL9" s="594"/>
      <c r="DM9" s="594"/>
      <c r="DN9" s="594"/>
      <c r="DO9" s="594"/>
      <c r="DP9" s="595"/>
      <c r="DQ9" s="602">
        <v>958968</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418505</v>
      </c>
      <c r="S10" s="594"/>
      <c r="T10" s="594"/>
      <c r="U10" s="594"/>
      <c r="V10" s="594"/>
      <c r="W10" s="594"/>
      <c r="X10" s="594"/>
      <c r="Y10" s="595"/>
      <c r="Z10" s="596">
        <v>2.7</v>
      </c>
      <c r="AA10" s="596"/>
      <c r="AB10" s="596"/>
      <c r="AC10" s="596"/>
      <c r="AD10" s="597">
        <v>418505</v>
      </c>
      <c r="AE10" s="597"/>
      <c r="AF10" s="597"/>
      <c r="AG10" s="597"/>
      <c r="AH10" s="597"/>
      <c r="AI10" s="597"/>
      <c r="AJ10" s="597"/>
      <c r="AK10" s="597"/>
      <c r="AL10" s="598">
        <v>4.8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44180</v>
      </c>
      <c r="BH10" s="594"/>
      <c r="BI10" s="594"/>
      <c r="BJ10" s="594"/>
      <c r="BK10" s="594"/>
      <c r="BL10" s="594"/>
      <c r="BM10" s="594"/>
      <c r="BN10" s="595"/>
      <c r="BO10" s="596">
        <v>1.7</v>
      </c>
      <c r="BP10" s="596"/>
      <c r="BQ10" s="596"/>
      <c r="BR10" s="596"/>
      <c r="BS10" s="602">
        <v>7726</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45692</v>
      </c>
      <c r="CS10" s="594"/>
      <c r="CT10" s="594"/>
      <c r="CU10" s="594"/>
      <c r="CV10" s="594"/>
      <c r="CW10" s="594"/>
      <c r="CX10" s="594"/>
      <c r="CY10" s="595"/>
      <c r="CZ10" s="596">
        <v>0.3</v>
      </c>
      <c r="DA10" s="596"/>
      <c r="DB10" s="596"/>
      <c r="DC10" s="596"/>
      <c r="DD10" s="602" t="s">
        <v>109</v>
      </c>
      <c r="DE10" s="594"/>
      <c r="DF10" s="594"/>
      <c r="DG10" s="594"/>
      <c r="DH10" s="594"/>
      <c r="DI10" s="594"/>
      <c r="DJ10" s="594"/>
      <c r="DK10" s="594"/>
      <c r="DL10" s="594"/>
      <c r="DM10" s="594"/>
      <c r="DN10" s="594"/>
      <c r="DO10" s="594"/>
      <c r="DP10" s="595"/>
      <c r="DQ10" s="602">
        <v>3443</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348423</v>
      </c>
      <c r="BH11" s="594"/>
      <c r="BI11" s="594"/>
      <c r="BJ11" s="594"/>
      <c r="BK11" s="594"/>
      <c r="BL11" s="594"/>
      <c r="BM11" s="594"/>
      <c r="BN11" s="595"/>
      <c r="BO11" s="596">
        <v>13.8</v>
      </c>
      <c r="BP11" s="596"/>
      <c r="BQ11" s="596"/>
      <c r="BR11" s="596"/>
      <c r="BS11" s="602">
        <v>60976</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1152630</v>
      </c>
      <c r="CS11" s="594"/>
      <c r="CT11" s="594"/>
      <c r="CU11" s="594"/>
      <c r="CV11" s="594"/>
      <c r="CW11" s="594"/>
      <c r="CX11" s="594"/>
      <c r="CY11" s="595"/>
      <c r="CZ11" s="596">
        <v>8.1</v>
      </c>
      <c r="DA11" s="596"/>
      <c r="DB11" s="596"/>
      <c r="DC11" s="596"/>
      <c r="DD11" s="602">
        <v>354798</v>
      </c>
      <c r="DE11" s="594"/>
      <c r="DF11" s="594"/>
      <c r="DG11" s="594"/>
      <c r="DH11" s="594"/>
      <c r="DI11" s="594"/>
      <c r="DJ11" s="594"/>
      <c r="DK11" s="594"/>
      <c r="DL11" s="594"/>
      <c r="DM11" s="594"/>
      <c r="DN11" s="594"/>
      <c r="DO11" s="594"/>
      <c r="DP11" s="595"/>
      <c r="DQ11" s="602">
        <v>650458</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990850</v>
      </c>
      <c r="BH12" s="594"/>
      <c r="BI12" s="594"/>
      <c r="BJ12" s="594"/>
      <c r="BK12" s="594"/>
      <c r="BL12" s="594"/>
      <c r="BM12" s="594"/>
      <c r="BN12" s="595"/>
      <c r="BO12" s="596">
        <v>39.200000000000003</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827172</v>
      </c>
      <c r="CS12" s="594"/>
      <c r="CT12" s="594"/>
      <c r="CU12" s="594"/>
      <c r="CV12" s="594"/>
      <c r="CW12" s="594"/>
      <c r="CX12" s="594"/>
      <c r="CY12" s="595"/>
      <c r="CZ12" s="596">
        <v>5.8</v>
      </c>
      <c r="DA12" s="596"/>
      <c r="DB12" s="596"/>
      <c r="DC12" s="596"/>
      <c r="DD12" s="602">
        <v>153830</v>
      </c>
      <c r="DE12" s="594"/>
      <c r="DF12" s="594"/>
      <c r="DG12" s="594"/>
      <c r="DH12" s="594"/>
      <c r="DI12" s="594"/>
      <c r="DJ12" s="594"/>
      <c r="DK12" s="594"/>
      <c r="DL12" s="594"/>
      <c r="DM12" s="594"/>
      <c r="DN12" s="594"/>
      <c r="DO12" s="594"/>
      <c r="DP12" s="595"/>
      <c r="DQ12" s="602">
        <v>718664</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24251</v>
      </c>
      <c r="S13" s="594"/>
      <c r="T13" s="594"/>
      <c r="U13" s="594"/>
      <c r="V13" s="594"/>
      <c r="W13" s="594"/>
      <c r="X13" s="594"/>
      <c r="Y13" s="595"/>
      <c r="Z13" s="596">
        <v>0.2</v>
      </c>
      <c r="AA13" s="596"/>
      <c r="AB13" s="596"/>
      <c r="AC13" s="596"/>
      <c r="AD13" s="597">
        <v>24251</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990057</v>
      </c>
      <c r="BH13" s="594"/>
      <c r="BI13" s="594"/>
      <c r="BJ13" s="594"/>
      <c r="BK13" s="594"/>
      <c r="BL13" s="594"/>
      <c r="BM13" s="594"/>
      <c r="BN13" s="595"/>
      <c r="BO13" s="596">
        <v>39.1</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1226407</v>
      </c>
      <c r="CS13" s="594"/>
      <c r="CT13" s="594"/>
      <c r="CU13" s="594"/>
      <c r="CV13" s="594"/>
      <c r="CW13" s="594"/>
      <c r="CX13" s="594"/>
      <c r="CY13" s="595"/>
      <c r="CZ13" s="596">
        <v>8.6</v>
      </c>
      <c r="DA13" s="596"/>
      <c r="DB13" s="596"/>
      <c r="DC13" s="596"/>
      <c r="DD13" s="602">
        <v>513725</v>
      </c>
      <c r="DE13" s="594"/>
      <c r="DF13" s="594"/>
      <c r="DG13" s="594"/>
      <c r="DH13" s="594"/>
      <c r="DI13" s="594"/>
      <c r="DJ13" s="594"/>
      <c r="DK13" s="594"/>
      <c r="DL13" s="594"/>
      <c r="DM13" s="594"/>
      <c r="DN13" s="594"/>
      <c r="DO13" s="594"/>
      <c r="DP13" s="595"/>
      <c r="DQ13" s="602">
        <v>847192</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56532</v>
      </c>
      <c r="BH14" s="594"/>
      <c r="BI14" s="594"/>
      <c r="BJ14" s="594"/>
      <c r="BK14" s="594"/>
      <c r="BL14" s="594"/>
      <c r="BM14" s="594"/>
      <c r="BN14" s="595"/>
      <c r="BO14" s="596">
        <v>2.2000000000000002</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660526</v>
      </c>
      <c r="CS14" s="594"/>
      <c r="CT14" s="594"/>
      <c r="CU14" s="594"/>
      <c r="CV14" s="594"/>
      <c r="CW14" s="594"/>
      <c r="CX14" s="594"/>
      <c r="CY14" s="595"/>
      <c r="CZ14" s="596">
        <v>4.5999999999999996</v>
      </c>
      <c r="DA14" s="596"/>
      <c r="DB14" s="596"/>
      <c r="DC14" s="596"/>
      <c r="DD14" s="602">
        <v>205314</v>
      </c>
      <c r="DE14" s="594"/>
      <c r="DF14" s="594"/>
      <c r="DG14" s="594"/>
      <c r="DH14" s="594"/>
      <c r="DI14" s="594"/>
      <c r="DJ14" s="594"/>
      <c r="DK14" s="594"/>
      <c r="DL14" s="594"/>
      <c r="DM14" s="594"/>
      <c r="DN14" s="594"/>
      <c r="DO14" s="594"/>
      <c r="DP14" s="595"/>
      <c r="DQ14" s="602">
        <v>450382</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6478</v>
      </c>
      <c r="S15" s="594"/>
      <c r="T15" s="594"/>
      <c r="U15" s="594"/>
      <c r="V15" s="594"/>
      <c r="W15" s="594"/>
      <c r="X15" s="594"/>
      <c r="Y15" s="595"/>
      <c r="Z15" s="596">
        <v>0</v>
      </c>
      <c r="AA15" s="596"/>
      <c r="AB15" s="596"/>
      <c r="AC15" s="596"/>
      <c r="AD15" s="597">
        <v>6478</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119193</v>
      </c>
      <c r="BH15" s="594"/>
      <c r="BI15" s="594"/>
      <c r="BJ15" s="594"/>
      <c r="BK15" s="594"/>
      <c r="BL15" s="594"/>
      <c r="BM15" s="594"/>
      <c r="BN15" s="595"/>
      <c r="BO15" s="596">
        <v>4.7</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1252622</v>
      </c>
      <c r="CS15" s="594"/>
      <c r="CT15" s="594"/>
      <c r="CU15" s="594"/>
      <c r="CV15" s="594"/>
      <c r="CW15" s="594"/>
      <c r="CX15" s="594"/>
      <c r="CY15" s="595"/>
      <c r="CZ15" s="596">
        <v>8.8000000000000007</v>
      </c>
      <c r="DA15" s="596"/>
      <c r="DB15" s="596"/>
      <c r="DC15" s="596"/>
      <c r="DD15" s="602">
        <v>202770</v>
      </c>
      <c r="DE15" s="594"/>
      <c r="DF15" s="594"/>
      <c r="DG15" s="594"/>
      <c r="DH15" s="594"/>
      <c r="DI15" s="594"/>
      <c r="DJ15" s="594"/>
      <c r="DK15" s="594"/>
      <c r="DL15" s="594"/>
      <c r="DM15" s="594"/>
      <c r="DN15" s="594"/>
      <c r="DO15" s="594"/>
      <c r="DP15" s="595"/>
      <c r="DQ15" s="602">
        <v>950104</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6493591</v>
      </c>
      <c r="S16" s="594"/>
      <c r="T16" s="594"/>
      <c r="U16" s="594"/>
      <c r="V16" s="594"/>
      <c r="W16" s="594"/>
      <c r="X16" s="594"/>
      <c r="Y16" s="595"/>
      <c r="Z16" s="596">
        <v>42.6</v>
      </c>
      <c r="AA16" s="596"/>
      <c r="AB16" s="596"/>
      <c r="AC16" s="596"/>
      <c r="AD16" s="597">
        <v>5590252</v>
      </c>
      <c r="AE16" s="597"/>
      <c r="AF16" s="597"/>
      <c r="AG16" s="597"/>
      <c r="AH16" s="597"/>
      <c r="AI16" s="597"/>
      <c r="AJ16" s="597"/>
      <c r="AK16" s="597"/>
      <c r="AL16" s="598">
        <v>64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4342</v>
      </c>
      <c r="CS16" s="594"/>
      <c r="CT16" s="594"/>
      <c r="CU16" s="594"/>
      <c r="CV16" s="594"/>
      <c r="CW16" s="594"/>
      <c r="CX16" s="594"/>
      <c r="CY16" s="595"/>
      <c r="CZ16" s="596">
        <v>0</v>
      </c>
      <c r="DA16" s="596"/>
      <c r="DB16" s="596"/>
      <c r="DC16" s="596"/>
      <c r="DD16" s="602" t="s">
        <v>109</v>
      </c>
      <c r="DE16" s="594"/>
      <c r="DF16" s="594"/>
      <c r="DG16" s="594"/>
      <c r="DH16" s="594"/>
      <c r="DI16" s="594"/>
      <c r="DJ16" s="594"/>
      <c r="DK16" s="594"/>
      <c r="DL16" s="594"/>
      <c r="DM16" s="594"/>
      <c r="DN16" s="594"/>
      <c r="DO16" s="594"/>
      <c r="DP16" s="595"/>
      <c r="DQ16" s="602">
        <v>2088</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5590252</v>
      </c>
      <c r="S17" s="594"/>
      <c r="T17" s="594"/>
      <c r="U17" s="594"/>
      <c r="V17" s="594"/>
      <c r="W17" s="594"/>
      <c r="X17" s="594"/>
      <c r="Y17" s="595"/>
      <c r="Z17" s="596">
        <v>36.700000000000003</v>
      </c>
      <c r="AA17" s="596"/>
      <c r="AB17" s="596"/>
      <c r="AC17" s="596"/>
      <c r="AD17" s="597">
        <v>5590252</v>
      </c>
      <c r="AE17" s="597"/>
      <c r="AF17" s="597"/>
      <c r="AG17" s="597"/>
      <c r="AH17" s="597"/>
      <c r="AI17" s="597"/>
      <c r="AJ17" s="597"/>
      <c r="AK17" s="597"/>
      <c r="AL17" s="598">
        <v>64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1994517</v>
      </c>
      <c r="CS17" s="594"/>
      <c r="CT17" s="594"/>
      <c r="CU17" s="594"/>
      <c r="CV17" s="594"/>
      <c r="CW17" s="594"/>
      <c r="CX17" s="594"/>
      <c r="CY17" s="595"/>
      <c r="CZ17" s="596">
        <v>14</v>
      </c>
      <c r="DA17" s="596"/>
      <c r="DB17" s="596"/>
      <c r="DC17" s="596"/>
      <c r="DD17" s="602" t="s">
        <v>109</v>
      </c>
      <c r="DE17" s="594"/>
      <c r="DF17" s="594"/>
      <c r="DG17" s="594"/>
      <c r="DH17" s="594"/>
      <c r="DI17" s="594"/>
      <c r="DJ17" s="594"/>
      <c r="DK17" s="594"/>
      <c r="DL17" s="594"/>
      <c r="DM17" s="594"/>
      <c r="DN17" s="594"/>
      <c r="DO17" s="594"/>
      <c r="DP17" s="595"/>
      <c r="DQ17" s="602">
        <v>1990513</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903338</v>
      </c>
      <c r="S18" s="594"/>
      <c r="T18" s="594"/>
      <c r="U18" s="594"/>
      <c r="V18" s="594"/>
      <c r="W18" s="594"/>
      <c r="X18" s="594"/>
      <c r="Y18" s="595"/>
      <c r="Z18" s="596">
        <v>5.9</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18768</v>
      </c>
      <c r="BH19" s="594"/>
      <c r="BI19" s="594"/>
      <c r="BJ19" s="594"/>
      <c r="BK19" s="594"/>
      <c r="BL19" s="594"/>
      <c r="BM19" s="594"/>
      <c r="BN19" s="595"/>
      <c r="BO19" s="596">
        <v>0.7</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9624368</v>
      </c>
      <c r="S20" s="594"/>
      <c r="T20" s="594"/>
      <c r="U20" s="594"/>
      <c r="V20" s="594"/>
      <c r="W20" s="594"/>
      <c r="X20" s="594"/>
      <c r="Y20" s="595"/>
      <c r="Z20" s="596">
        <v>63.1</v>
      </c>
      <c r="AA20" s="596"/>
      <c r="AB20" s="596"/>
      <c r="AC20" s="596"/>
      <c r="AD20" s="597">
        <v>8721029</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18768</v>
      </c>
      <c r="BH20" s="594"/>
      <c r="BI20" s="594"/>
      <c r="BJ20" s="594"/>
      <c r="BK20" s="594"/>
      <c r="BL20" s="594"/>
      <c r="BM20" s="594"/>
      <c r="BN20" s="595"/>
      <c r="BO20" s="596">
        <v>0.7</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14247400</v>
      </c>
      <c r="CS20" s="594"/>
      <c r="CT20" s="594"/>
      <c r="CU20" s="594"/>
      <c r="CV20" s="594"/>
      <c r="CW20" s="594"/>
      <c r="CX20" s="594"/>
      <c r="CY20" s="595"/>
      <c r="CZ20" s="596">
        <v>100</v>
      </c>
      <c r="DA20" s="596"/>
      <c r="DB20" s="596"/>
      <c r="DC20" s="596"/>
      <c r="DD20" s="602">
        <v>2361053</v>
      </c>
      <c r="DE20" s="594"/>
      <c r="DF20" s="594"/>
      <c r="DG20" s="594"/>
      <c r="DH20" s="594"/>
      <c r="DI20" s="594"/>
      <c r="DJ20" s="594"/>
      <c r="DK20" s="594"/>
      <c r="DL20" s="594"/>
      <c r="DM20" s="594"/>
      <c r="DN20" s="594"/>
      <c r="DO20" s="594"/>
      <c r="DP20" s="595"/>
      <c r="DQ20" s="602">
        <v>10230636</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2083</v>
      </c>
      <c r="S21" s="594"/>
      <c r="T21" s="594"/>
      <c r="U21" s="594"/>
      <c r="V21" s="594"/>
      <c r="W21" s="594"/>
      <c r="X21" s="594"/>
      <c r="Y21" s="595"/>
      <c r="Z21" s="596">
        <v>0</v>
      </c>
      <c r="AA21" s="596"/>
      <c r="AB21" s="596"/>
      <c r="AC21" s="596"/>
      <c r="AD21" s="597">
        <v>2083</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18768</v>
      </c>
      <c r="BH21" s="594"/>
      <c r="BI21" s="594"/>
      <c r="BJ21" s="594"/>
      <c r="BK21" s="594"/>
      <c r="BL21" s="594"/>
      <c r="BM21" s="594"/>
      <c r="BN21" s="595"/>
      <c r="BO21" s="596">
        <v>0.7</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123828</v>
      </c>
      <c r="S22" s="594"/>
      <c r="T22" s="594"/>
      <c r="U22" s="594"/>
      <c r="V22" s="594"/>
      <c r="W22" s="594"/>
      <c r="X22" s="594"/>
      <c r="Y22" s="595"/>
      <c r="Z22" s="596">
        <v>0.8</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185788</v>
      </c>
      <c r="S23" s="594"/>
      <c r="T23" s="594"/>
      <c r="U23" s="594"/>
      <c r="V23" s="594"/>
      <c r="W23" s="594"/>
      <c r="X23" s="594"/>
      <c r="Y23" s="595"/>
      <c r="Z23" s="596">
        <v>1.2</v>
      </c>
      <c r="AA23" s="596"/>
      <c r="AB23" s="596"/>
      <c r="AC23" s="596"/>
      <c r="AD23" s="597">
        <v>6168</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13892</v>
      </c>
      <c r="S24" s="594"/>
      <c r="T24" s="594"/>
      <c r="U24" s="594"/>
      <c r="V24" s="594"/>
      <c r="W24" s="594"/>
      <c r="X24" s="594"/>
      <c r="Y24" s="595"/>
      <c r="Z24" s="596">
        <v>0.1</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5779702</v>
      </c>
      <c r="CS24" s="583"/>
      <c r="CT24" s="583"/>
      <c r="CU24" s="583"/>
      <c r="CV24" s="583"/>
      <c r="CW24" s="583"/>
      <c r="CX24" s="583"/>
      <c r="CY24" s="584"/>
      <c r="CZ24" s="622">
        <v>40.6</v>
      </c>
      <c r="DA24" s="623"/>
      <c r="DB24" s="623"/>
      <c r="DC24" s="624"/>
      <c r="DD24" s="621">
        <v>4461848</v>
      </c>
      <c r="DE24" s="583"/>
      <c r="DF24" s="583"/>
      <c r="DG24" s="583"/>
      <c r="DH24" s="583"/>
      <c r="DI24" s="583"/>
      <c r="DJ24" s="583"/>
      <c r="DK24" s="584"/>
      <c r="DL24" s="621">
        <v>4147544</v>
      </c>
      <c r="DM24" s="583"/>
      <c r="DN24" s="583"/>
      <c r="DO24" s="583"/>
      <c r="DP24" s="583"/>
      <c r="DQ24" s="583"/>
      <c r="DR24" s="583"/>
      <c r="DS24" s="583"/>
      <c r="DT24" s="583"/>
      <c r="DU24" s="583"/>
      <c r="DV24" s="584"/>
      <c r="DW24" s="587">
        <v>46</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1083560</v>
      </c>
      <c r="S25" s="594"/>
      <c r="T25" s="594"/>
      <c r="U25" s="594"/>
      <c r="V25" s="594"/>
      <c r="W25" s="594"/>
      <c r="X25" s="594"/>
      <c r="Y25" s="595"/>
      <c r="Z25" s="596">
        <v>7.1</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2003193</v>
      </c>
      <c r="CS25" s="625"/>
      <c r="CT25" s="625"/>
      <c r="CU25" s="625"/>
      <c r="CV25" s="625"/>
      <c r="CW25" s="625"/>
      <c r="CX25" s="625"/>
      <c r="CY25" s="626"/>
      <c r="CZ25" s="627">
        <v>14.1</v>
      </c>
      <c r="DA25" s="628"/>
      <c r="DB25" s="628"/>
      <c r="DC25" s="629"/>
      <c r="DD25" s="602">
        <v>1862524</v>
      </c>
      <c r="DE25" s="625"/>
      <c r="DF25" s="625"/>
      <c r="DG25" s="625"/>
      <c r="DH25" s="625"/>
      <c r="DI25" s="625"/>
      <c r="DJ25" s="625"/>
      <c r="DK25" s="626"/>
      <c r="DL25" s="602">
        <v>1819791</v>
      </c>
      <c r="DM25" s="625"/>
      <c r="DN25" s="625"/>
      <c r="DO25" s="625"/>
      <c r="DP25" s="625"/>
      <c r="DQ25" s="625"/>
      <c r="DR25" s="625"/>
      <c r="DS25" s="625"/>
      <c r="DT25" s="625"/>
      <c r="DU25" s="625"/>
      <c r="DV25" s="626"/>
      <c r="DW25" s="598">
        <v>20.2</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1349572</v>
      </c>
      <c r="CS26" s="594"/>
      <c r="CT26" s="594"/>
      <c r="CU26" s="594"/>
      <c r="CV26" s="594"/>
      <c r="CW26" s="594"/>
      <c r="CX26" s="594"/>
      <c r="CY26" s="595"/>
      <c r="CZ26" s="627">
        <v>9.5</v>
      </c>
      <c r="DA26" s="628"/>
      <c r="DB26" s="628"/>
      <c r="DC26" s="629"/>
      <c r="DD26" s="602">
        <v>1230820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1121015</v>
      </c>
      <c r="S27" s="594"/>
      <c r="T27" s="594"/>
      <c r="U27" s="594"/>
      <c r="V27" s="594"/>
      <c r="W27" s="594"/>
      <c r="X27" s="594"/>
      <c r="Y27" s="595"/>
      <c r="Z27" s="596">
        <v>7.4</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2529760</v>
      </c>
      <c r="BH27" s="594"/>
      <c r="BI27" s="594"/>
      <c r="BJ27" s="594"/>
      <c r="BK27" s="594"/>
      <c r="BL27" s="594"/>
      <c r="BM27" s="594"/>
      <c r="BN27" s="595"/>
      <c r="BO27" s="596">
        <v>100</v>
      </c>
      <c r="BP27" s="596"/>
      <c r="BQ27" s="596"/>
      <c r="BR27" s="596"/>
      <c r="BS27" s="602">
        <v>68702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1781992</v>
      </c>
      <c r="CS27" s="625"/>
      <c r="CT27" s="625"/>
      <c r="CU27" s="625"/>
      <c r="CV27" s="625"/>
      <c r="CW27" s="625"/>
      <c r="CX27" s="625"/>
      <c r="CY27" s="626"/>
      <c r="CZ27" s="627">
        <v>12.5</v>
      </c>
      <c r="DA27" s="628"/>
      <c r="DB27" s="628"/>
      <c r="DC27" s="629"/>
      <c r="DD27" s="602">
        <v>608811</v>
      </c>
      <c r="DE27" s="625"/>
      <c r="DF27" s="625"/>
      <c r="DG27" s="625"/>
      <c r="DH27" s="625"/>
      <c r="DI27" s="625"/>
      <c r="DJ27" s="625"/>
      <c r="DK27" s="626"/>
      <c r="DL27" s="602">
        <v>596758</v>
      </c>
      <c r="DM27" s="625"/>
      <c r="DN27" s="625"/>
      <c r="DO27" s="625"/>
      <c r="DP27" s="625"/>
      <c r="DQ27" s="625"/>
      <c r="DR27" s="625"/>
      <c r="DS27" s="625"/>
      <c r="DT27" s="625"/>
      <c r="DU27" s="625"/>
      <c r="DV27" s="626"/>
      <c r="DW27" s="598">
        <v>6.6</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219369</v>
      </c>
      <c r="S28" s="594"/>
      <c r="T28" s="594"/>
      <c r="U28" s="594"/>
      <c r="V28" s="594"/>
      <c r="W28" s="594"/>
      <c r="X28" s="594"/>
      <c r="Y28" s="595"/>
      <c r="Z28" s="596">
        <v>1.4</v>
      </c>
      <c r="AA28" s="596"/>
      <c r="AB28" s="596"/>
      <c r="AC28" s="596"/>
      <c r="AD28" s="597">
        <v>6047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1994517</v>
      </c>
      <c r="CS28" s="594"/>
      <c r="CT28" s="594"/>
      <c r="CU28" s="594"/>
      <c r="CV28" s="594"/>
      <c r="CW28" s="594"/>
      <c r="CX28" s="594"/>
      <c r="CY28" s="595"/>
      <c r="CZ28" s="627">
        <v>14</v>
      </c>
      <c r="DA28" s="628"/>
      <c r="DB28" s="628"/>
      <c r="DC28" s="629"/>
      <c r="DD28" s="602">
        <v>1990513</v>
      </c>
      <c r="DE28" s="594"/>
      <c r="DF28" s="594"/>
      <c r="DG28" s="594"/>
      <c r="DH28" s="594"/>
      <c r="DI28" s="594"/>
      <c r="DJ28" s="594"/>
      <c r="DK28" s="595"/>
      <c r="DL28" s="602">
        <v>1730995</v>
      </c>
      <c r="DM28" s="594"/>
      <c r="DN28" s="594"/>
      <c r="DO28" s="594"/>
      <c r="DP28" s="594"/>
      <c r="DQ28" s="594"/>
      <c r="DR28" s="594"/>
      <c r="DS28" s="594"/>
      <c r="DT28" s="594"/>
      <c r="DU28" s="594"/>
      <c r="DV28" s="595"/>
      <c r="DW28" s="598">
        <v>19.2</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13156</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1994517</v>
      </c>
      <c r="CS29" s="625"/>
      <c r="CT29" s="625"/>
      <c r="CU29" s="625"/>
      <c r="CV29" s="625"/>
      <c r="CW29" s="625"/>
      <c r="CX29" s="625"/>
      <c r="CY29" s="626"/>
      <c r="CZ29" s="627">
        <v>14</v>
      </c>
      <c r="DA29" s="628"/>
      <c r="DB29" s="628"/>
      <c r="DC29" s="629"/>
      <c r="DD29" s="602">
        <v>1990513</v>
      </c>
      <c r="DE29" s="625"/>
      <c r="DF29" s="625"/>
      <c r="DG29" s="625"/>
      <c r="DH29" s="625"/>
      <c r="DI29" s="625"/>
      <c r="DJ29" s="625"/>
      <c r="DK29" s="626"/>
      <c r="DL29" s="602">
        <v>1730995</v>
      </c>
      <c r="DM29" s="625"/>
      <c r="DN29" s="625"/>
      <c r="DO29" s="625"/>
      <c r="DP29" s="625"/>
      <c r="DQ29" s="625"/>
      <c r="DR29" s="625"/>
      <c r="DS29" s="625"/>
      <c r="DT29" s="625"/>
      <c r="DU29" s="625"/>
      <c r="DV29" s="626"/>
      <c r="DW29" s="598">
        <v>19.2</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193752</v>
      </c>
      <c r="S30" s="594"/>
      <c r="T30" s="594"/>
      <c r="U30" s="594"/>
      <c r="V30" s="594"/>
      <c r="W30" s="594"/>
      <c r="X30" s="594"/>
      <c r="Y30" s="595"/>
      <c r="Z30" s="596">
        <v>1.3</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98.5</v>
      </c>
      <c r="BH30" s="652"/>
      <c r="BI30" s="652"/>
      <c r="BJ30" s="652"/>
      <c r="BK30" s="652"/>
      <c r="BL30" s="652"/>
      <c r="BM30" s="588">
        <v>92.5</v>
      </c>
      <c r="BN30" s="652"/>
      <c r="BO30" s="652"/>
      <c r="BP30" s="652"/>
      <c r="BQ30" s="653"/>
      <c r="BR30" s="651">
        <v>98</v>
      </c>
      <c r="BS30" s="652"/>
      <c r="BT30" s="652"/>
      <c r="BU30" s="652"/>
      <c r="BV30" s="652"/>
      <c r="BW30" s="652"/>
      <c r="BX30" s="588">
        <v>91.6</v>
      </c>
      <c r="BY30" s="652"/>
      <c r="BZ30" s="652"/>
      <c r="CA30" s="652"/>
      <c r="CB30" s="653"/>
      <c r="CD30" s="656"/>
      <c r="CE30" s="657"/>
      <c r="CF30" s="607" t="s">
        <v>291</v>
      </c>
      <c r="CG30" s="608"/>
      <c r="CH30" s="608"/>
      <c r="CI30" s="608"/>
      <c r="CJ30" s="608"/>
      <c r="CK30" s="608"/>
      <c r="CL30" s="608"/>
      <c r="CM30" s="608"/>
      <c r="CN30" s="608"/>
      <c r="CO30" s="608"/>
      <c r="CP30" s="608"/>
      <c r="CQ30" s="609"/>
      <c r="CR30" s="593">
        <v>1891351</v>
      </c>
      <c r="CS30" s="594"/>
      <c r="CT30" s="594"/>
      <c r="CU30" s="594"/>
      <c r="CV30" s="594"/>
      <c r="CW30" s="594"/>
      <c r="CX30" s="594"/>
      <c r="CY30" s="595"/>
      <c r="CZ30" s="627">
        <v>13.3</v>
      </c>
      <c r="DA30" s="628"/>
      <c r="DB30" s="628"/>
      <c r="DC30" s="629"/>
      <c r="DD30" s="602">
        <v>1887351</v>
      </c>
      <c r="DE30" s="594"/>
      <c r="DF30" s="594"/>
      <c r="DG30" s="594"/>
      <c r="DH30" s="594"/>
      <c r="DI30" s="594"/>
      <c r="DJ30" s="594"/>
      <c r="DK30" s="595"/>
      <c r="DL30" s="602">
        <v>1627833</v>
      </c>
      <c r="DM30" s="594"/>
      <c r="DN30" s="594"/>
      <c r="DO30" s="594"/>
      <c r="DP30" s="594"/>
      <c r="DQ30" s="594"/>
      <c r="DR30" s="594"/>
      <c r="DS30" s="594"/>
      <c r="DT30" s="594"/>
      <c r="DU30" s="594"/>
      <c r="DV30" s="595"/>
      <c r="DW30" s="598">
        <v>18.100000000000001</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868936</v>
      </c>
      <c r="S31" s="594"/>
      <c r="T31" s="594"/>
      <c r="U31" s="594"/>
      <c r="V31" s="594"/>
      <c r="W31" s="594"/>
      <c r="X31" s="594"/>
      <c r="Y31" s="595"/>
      <c r="Z31" s="596">
        <v>5.7</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99.1</v>
      </c>
      <c r="BH31" s="625"/>
      <c r="BI31" s="625"/>
      <c r="BJ31" s="625"/>
      <c r="BK31" s="625"/>
      <c r="BL31" s="625"/>
      <c r="BM31" s="599">
        <v>96.7</v>
      </c>
      <c r="BN31" s="649"/>
      <c r="BO31" s="649"/>
      <c r="BP31" s="649"/>
      <c r="BQ31" s="650"/>
      <c r="BR31" s="648">
        <v>98.8</v>
      </c>
      <c r="BS31" s="625"/>
      <c r="BT31" s="625"/>
      <c r="BU31" s="625"/>
      <c r="BV31" s="625"/>
      <c r="BW31" s="625"/>
      <c r="BX31" s="599">
        <v>95.5</v>
      </c>
      <c r="BY31" s="649"/>
      <c r="BZ31" s="649"/>
      <c r="CA31" s="649"/>
      <c r="CB31" s="650"/>
      <c r="CD31" s="656"/>
      <c r="CE31" s="657"/>
      <c r="CF31" s="607" t="s">
        <v>295</v>
      </c>
      <c r="CG31" s="608"/>
      <c r="CH31" s="608"/>
      <c r="CI31" s="608"/>
      <c r="CJ31" s="608"/>
      <c r="CK31" s="608"/>
      <c r="CL31" s="608"/>
      <c r="CM31" s="608"/>
      <c r="CN31" s="608"/>
      <c r="CO31" s="608"/>
      <c r="CP31" s="608"/>
      <c r="CQ31" s="609"/>
      <c r="CR31" s="593">
        <v>103166</v>
      </c>
      <c r="CS31" s="625"/>
      <c r="CT31" s="625"/>
      <c r="CU31" s="625"/>
      <c r="CV31" s="625"/>
      <c r="CW31" s="625"/>
      <c r="CX31" s="625"/>
      <c r="CY31" s="626"/>
      <c r="CZ31" s="627">
        <v>0.7</v>
      </c>
      <c r="DA31" s="628"/>
      <c r="DB31" s="628"/>
      <c r="DC31" s="629"/>
      <c r="DD31" s="602">
        <v>103162</v>
      </c>
      <c r="DE31" s="625"/>
      <c r="DF31" s="625"/>
      <c r="DG31" s="625"/>
      <c r="DH31" s="625"/>
      <c r="DI31" s="625"/>
      <c r="DJ31" s="625"/>
      <c r="DK31" s="626"/>
      <c r="DL31" s="602">
        <v>103162</v>
      </c>
      <c r="DM31" s="625"/>
      <c r="DN31" s="625"/>
      <c r="DO31" s="625"/>
      <c r="DP31" s="625"/>
      <c r="DQ31" s="625"/>
      <c r="DR31" s="625"/>
      <c r="DS31" s="625"/>
      <c r="DT31" s="625"/>
      <c r="DU31" s="625"/>
      <c r="DV31" s="626"/>
      <c r="DW31" s="598">
        <v>1.1000000000000001</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248495</v>
      </c>
      <c r="S32" s="594"/>
      <c r="T32" s="594"/>
      <c r="U32" s="594"/>
      <c r="V32" s="594"/>
      <c r="W32" s="594"/>
      <c r="X32" s="594"/>
      <c r="Y32" s="595"/>
      <c r="Z32" s="596">
        <v>1.6</v>
      </c>
      <c r="AA32" s="596"/>
      <c r="AB32" s="596"/>
      <c r="AC32" s="596"/>
      <c r="AD32" s="597">
        <v>2370</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97.4</v>
      </c>
      <c r="BH32" s="661"/>
      <c r="BI32" s="661"/>
      <c r="BJ32" s="661"/>
      <c r="BK32" s="661"/>
      <c r="BL32" s="661"/>
      <c r="BM32" s="662">
        <v>86.4</v>
      </c>
      <c r="BN32" s="661"/>
      <c r="BO32" s="661"/>
      <c r="BP32" s="661"/>
      <c r="BQ32" s="663"/>
      <c r="BR32" s="660">
        <v>96.8</v>
      </c>
      <c r="BS32" s="661"/>
      <c r="BT32" s="661"/>
      <c r="BU32" s="661"/>
      <c r="BV32" s="661"/>
      <c r="BW32" s="661"/>
      <c r="BX32" s="662">
        <v>86.5</v>
      </c>
      <c r="BY32" s="661"/>
      <c r="BZ32" s="661"/>
      <c r="CA32" s="661"/>
      <c r="CB32" s="663"/>
      <c r="CD32" s="658"/>
      <c r="CE32" s="659"/>
      <c r="CF32" s="607" t="s">
        <v>298</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1546100</v>
      </c>
      <c r="S33" s="594"/>
      <c r="T33" s="594"/>
      <c r="U33" s="594"/>
      <c r="V33" s="594"/>
      <c r="W33" s="594"/>
      <c r="X33" s="594"/>
      <c r="Y33" s="595"/>
      <c r="Z33" s="596">
        <v>10.1</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6102303</v>
      </c>
      <c r="CS33" s="625"/>
      <c r="CT33" s="625"/>
      <c r="CU33" s="625"/>
      <c r="CV33" s="625"/>
      <c r="CW33" s="625"/>
      <c r="CX33" s="625"/>
      <c r="CY33" s="626"/>
      <c r="CZ33" s="627">
        <v>42.8</v>
      </c>
      <c r="DA33" s="628"/>
      <c r="DB33" s="628"/>
      <c r="DC33" s="629"/>
      <c r="DD33" s="602">
        <v>5218238</v>
      </c>
      <c r="DE33" s="625"/>
      <c r="DF33" s="625"/>
      <c r="DG33" s="625"/>
      <c r="DH33" s="625"/>
      <c r="DI33" s="625"/>
      <c r="DJ33" s="625"/>
      <c r="DK33" s="626"/>
      <c r="DL33" s="602">
        <v>3509924</v>
      </c>
      <c r="DM33" s="625"/>
      <c r="DN33" s="625"/>
      <c r="DO33" s="625"/>
      <c r="DP33" s="625"/>
      <c r="DQ33" s="625"/>
      <c r="DR33" s="625"/>
      <c r="DS33" s="625"/>
      <c r="DT33" s="625"/>
      <c r="DU33" s="625"/>
      <c r="DV33" s="626"/>
      <c r="DW33" s="598">
        <v>39</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1486885</v>
      </c>
      <c r="CS34" s="594"/>
      <c r="CT34" s="594"/>
      <c r="CU34" s="594"/>
      <c r="CV34" s="594"/>
      <c r="CW34" s="594"/>
      <c r="CX34" s="594"/>
      <c r="CY34" s="595"/>
      <c r="CZ34" s="627">
        <v>10.4</v>
      </c>
      <c r="DA34" s="628"/>
      <c r="DB34" s="628"/>
      <c r="DC34" s="629"/>
      <c r="DD34" s="602">
        <v>1141816</v>
      </c>
      <c r="DE34" s="594"/>
      <c r="DF34" s="594"/>
      <c r="DG34" s="594"/>
      <c r="DH34" s="594"/>
      <c r="DI34" s="594"/>
      <c r="DJ34" s="594"/>
      <c r="DK34" s="595"/>
      <c r="DL34" s="602">
        <v>1110426</v>
      </c>
      <c r="DM34" s="594"/>
      <c r="DN34" s="594"/>
      <c r="DO34" s="594"/>
      <c r="DP34" s="594"/>
      <c r="DQ34" s="594"/>
      <c r="DR34" s="594"/>
      <c r="DS34" s="594"/>
      <c r="DT34" s="594"/>
      <c r="DU34" s="594"/>
      <c r="DV34" s="595"/>
      <c r="DW34" s="598">
        <v>12.3</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270000</v>
      </c>
      <c r="S35" s="594"/>
      <c r="T35" s="594"/>
      <c r="U35" s="594"/>
      <c r="V35" s="594"/>
      <c r="W35" s="594"/>
      <c r="X35" s="594"/>
      <c r="Y35" s="595"/>
      <c r="Z35" s="596">
        <v>1.8</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1860142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13764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154721</v>
      </c>
      <c r="CS35" s="625"/>
      <c r="CT35" s="625"/>
      <c r="CU35" s="625"/>
      <c r="CV35" s="625"/>
      <c r="CW35" s="625"/>
      <c r="CX35" s="625"/>
      <c r="CY35" s="626"/>
      <c r="CZ35" s="627">
        <v>1.1000000000000001</v>
      </c>
      <c r="DA35" s="628"/>
      <c r="DB35" s="628"/>
      <c r="DC35" s="629"/>
      <c r="DD35" s="602">
        <v>130262</v>
      </c>
      <c r="DE35" s="625"/>
      <c r="DF35" s="625"/>
      <c r="DG35" s="625"/>
      <c r="DH35" s="625"/>
      <c r="DI35" s="625"/>
      <c r="DJ35" s="625"/>
      <c r="DK35" s="626"/>
      <c r="DL35" s="602">
        <v>130262</v>
      </c>
      <c r="DM35" s="625"/>
      <c r="DN35" s="625"/>
      <c r="DO35" s="625"/>
      <c r="DP35" s="625"/>
      <c r="DQ35" s="625"/>
      <c r="DR35" s="625"/>
      <c r="DS35" s="625"/>
      <c r="DT35" s="625"/>
      <c r="DU35" s="625"/>
      <c r="DV35" s="626"/>
      <c r="DW35" s="598">
        <v>1.4</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15244342</v>
      </c>
      <c r="S36" s="666"/>
      <c r="T36" s="666"/>
      <c r="U36" s="666"/>
      <c r="V36" s="666"/>
      <c r="W36" s="666"/>
      <c r="X36" s="666"/>
      <c r="Y36" s="667"/>
      <c r="Z36" s="668">
        <v>100</v>
      </c>
      <c r="AA36" s="668"/>
      <c r="AB36" s="668"/>
      <c r="AC36" s="668"/>
      <c r="AD36" s="669">
        <v>8737697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661074</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-24704</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2014319</v>
      </c>
      <c r="CS36" s="594"/>
      <c r="CT36" s="594"/>
      <c r="CU36" s="594"/>
      <c r="CV36" s="594"/>
      <c r="CW36" s="594"/>
      <c r="CX36" s="594"/>
      <c r="CY36" s="595"/>
      <c r="CZ36" s="627">
        <v>14.1</v>
      </c>
      <c r="DA36" s="628"/>
      <c r="DB36" s="628"/>
      <c r="DC36" s="629"/>
      <c r="DD36" s="602">
        <v>1734439</v>
      </c>
      <c r="DE36" s="594"/>
      <c r="DF36" s="594"/>
      <c r="DG36" s="594"/>
      <c r="DH36" s="594"/>
      <c r="DI36" s="594"/>
      <c r="DJ36" s="594"/>
      <c r="DK36" s="595"/>
      <c r="DL36" s="602">
        <v>1359744</v>
      </c>
      <c r="DM36" s="594"/>
      <c r="DN36" s="594"/>
      <c r="DO36" s="594"/>
      <c r="DP36" s="594"/>
      <c r="DQ36" s="594"/>
      <c r="DR36" s="594"/>
      <c r="DS36" s="594"/>
      <c r="DT36" s="594"/>
      <c r="DU36" s="594"/>
      <c r="DV36" s="595"/>
      <c r="DW36" s="598">
        <v>15.1</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210208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2928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713454</v>
      </c>
      <c r="CS37" s="625"/>
      <c r="CT37" s="625"/>
      <c r="CU37" s="625"/>
      <c r="CV37" s="625"/>
      <c r="CW37" s="625"/>
      <c r="CX37" s="625"/>
      <c r="CY37" s="626"/>
      <c r="CZ37" s="627">
        <v>5</v>
      </c>
      <c r="DA37" s="628"/>
      <c r="DB37" s="628"/>
      <c r="DC37" s="629"/>
      <c r="DD37" s="602">
        <v>692983</v>
      </c>
      <c r="DE37" s="625"/>
      <c r="DF37" s="625"/>
      <c r="DG37" s="625"/>
      <c r="DH37" s="625"/>
      <c r="DI37" s="625"/>
      <c r="DJ37" s="625"/>
      <c r="DK37" s="626"/>
      <c r="DL37" s="602">
        <v>589457</v>
      </c>
      <c r="DM37" s="625"/>
      <c r="DN37" s="625"/>
      <c r="DO37" s="625"/>
      <c r="DP37" s="625"/>
      <c r="DQ37" s="625"/>
      <c r="DR37" s="625"/>
      <c r="DS37" s="625"/>
      <c r="DT37" s="625"/>
      <c r="DU37" s="625"/>
      <c r="DV37" s="626"/>
      <c r="DW37" s="598">
        <v>6.5</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v>151432</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5043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1631254</v>
      </c>
      <c r="CS38" s="594"/>
      <c r="CT38" s="594"/>
      <c r="CU38" s="594"/>
      <c r="CV38" s="594"/>
      <c r="CW38" s="594"/>
      <c r="CX38" s="594"/>
      <c r="CY38" s="595"/>
      <c r="CZ38" s="627">
        <v>11.4</v>
      </c>
      <c r="DA38" s="628"/>
      <c r="DB38" s="628"/>
      <c r="DC38" s="629"/>
      <c r="DD38" s="602">
        <v>1509979</v>
      </c>
      <c r="DE38" s="594"/>
      <c r="DF38" s="594"/>
      <c r="DG38" s="594"/>
      <c r="DH38" s="594"/>
      <c r="DI38" s="594"/>
      <c r="DJ38" s="594"/>
      <c r="DK38" s="595"/>
      <c r="DL38" s="602">
        <v>909492</v>
      </c>
      <c r="DM38" s="594"/>
      <c r="DN38" s="594"/>
      <c r="DO38" s="594"/>
      <c r="DP38" s="594"/>
      <c r="DQ38" s="594"/>
      <c r="DR38" s="594"/>
      <c r="DS38" s="594"/>
      <c r="DT38" s="594"/>
      <c r="DU38" s="594"/>
      <c r="DV38" s="595"/>
      <c r="DW38" s="598">
        <v>10.1</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v>77456</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773524</v>
      </c>
      <c r="CS39" s="625"/>
      <c r="CT39" s="625"/>
      <c r="CU39" s="625"/>
      <c r="CV39" s="625"/>
      <c r="CW39" s="625"/>
      <c r="CX39" s="625"/>
      <c r="CY39" s="626"/>
      <c r="CZ39" s="627">
        <v>5.4</v>
      </c>
      <c r="DA39" s="628"/>
      <c r="DB39" s="628"/>
      <c r="DC39" s="629"/>
      <c r="DD39" s="602">
        <v>701742</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125884</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105</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41600</v>
      </c>
      <c r="CS40" s="594"/>
      <c r="CT40" s="594"/>
      <c r="CU40" s="594"/>
      <c r="CV40" s="594"/>
      <c r="CW40" s="594"/>
      <c r="CX40" s="594"/>
      <c r="CY40" s="595"/>
      <c r="CZ40" s="627">
        <v>0.3</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634088</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317</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2365395</v>
      </c>
      <c r="CS42" s="594"/>
      <c r="CT42" s="594"/>
      <c r="CU42" s="594"/>
      <c r="CV42" s="594"/>
      <c r="CW42" s="594"/>
      <c r="CX42" s="594"/>
      <c r="CY42" s="595"/>
      <c r="CZ42" s="627">
        <v>16.600000000000001</v>
      </c>
      <c r="DA42" s="676"/>
      <c r="DB42" s="676"/>
      <c r="DC42" s="677"/>
      <c r="DD42" s="602">
        <v>550550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21408</v>
      </c>
      <c r="CS43" s="625"/>
      <c r="CT43" s="625"/>
      <c r="CU43" s="625"/>
      <c r="CV43" s="625"/>
      <c r="CW43" s="625"/>
      <c r="CX43" s="625"/>
      <c r="CY43" s="626"/>
      <c r="CZ43" s="627">
        <v>0.2</v>
      </c>
      <c r="DA43" s="628"/>
      <c r="DB43" s="628"/>
      <c r="DC43" s="629"/>
      <c r="DD43" s="602">
        <v>21408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2361053</v>
      </c>
      <c r="CS44" s="594"/>
      <c r="CT44" s="594"/>
      <c r="CU44" s="594"/>
      <c r="CV44" s="594"/>
      <c r="CW44" s="594"/>
      <c r="CX44" s="594"/>
      <c r="CY44" s="595"/>
      <c r="CZ44" s="627">
        <v>16.600000000000001</v>
      </c>
      <c r="DA44" s="676"/>
      <c r="DB44" s="676"/>
      <c r="DC44" s="677"/>
      <c r="DD44" s="602">
        <v>548462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625587</v>
      </c>
      <c r="CS45" s="625"/>
      <c r="CT45" s="625"/>
      <c r="CU45" s="625"/>
      <c r="CV45" s="625"/>
      <c r="CW45" s="625"/>
      <c r="CX45" s="625"/>
      <c r="CY45" s="626"/>
      <c r="CZ45" s="627">
        <v>4.4000000000000004</v>
      </c>
      <c r="DA45" s="628"/>
      <c r="DB45" s="628"/>
      <c r="DC45" s="629"/>
      <c r="DD45" s="602">
        <v>34859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1699555</v>
      </c>
      <c r="CS46" s="594"/>
      <c r="CT46" s="594"/>
      <c r="CU46" s="594"/>
      <c r="CV46" s="594"/>
      <c r="CW46" s="594"/>
      <c r="CX46" s="594"/>
      <c r="CY46" s="595"/>
      <c r="CZ46" s="627">
        <v>11.9</v>
      </c>
      <c r="DA46" s="676"/>
      <c r="DB46" s="676"/>
      <c r="DC46" s="677"/>
      <c r="DD46" s="602">
        <v>499665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4342</v>
      </c>
      <c r="CS47" s="625"/>
      <c r="CT47" s="625"/>
      <c r="CU47" s="625"/>
      <c r="CV47" s="625"/>
      <c r="CW47" s="625"/>
      <c r="CX47" s="625"/>
      <c r="CY47" s="626"/>
      <c r="CZ47" s="627">
        <v>0</v>
      </c>
      <c r="DA47" s="628"/>
      <c r="DB47" s="628"/>
      <c r="DC47" s="629"/>
      <c r="DD47" s="602">
        <v>2088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14247400</v>
      </c>
      <c r="CS49" s="661"/>
      <c r="CT49" s="661"/>
      <c r="CU49" s="661"/>
      <c r="CV49" s="661"/>
      <c r="CW49" s="661"/>
      <c r="CX49" s="661"/>
      <c r="CY49" s="688"/>
      <c r="CZ49" s="689">
        <v>100</v>
      </c>
      <c r="DA49" s="690"/>
      <c r="DB49" s="690"/>
      <c r="DC49" s="691"/>
      <c r="DD49" s="692">
        <v>10230636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N73" zoomScale="70" zoomScaleNormal="25" zoomScaleSheetLayoutView="70" workbookViewId="0">
      <selection activeCell="BQ103" sqref="BQ103:DZ10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15198</v>
      </c>
      <c r="R7" s="723"/>
      <c r="S7" s="723"/>
      <c r="T7" s="723"/>
      <c r="U7" s="723"/>
      <c r="V7" s="723">
        <v>14203</v>
      </c>
      <c r="W7" s="723"/>
      <c r="X7" s="723"/>
      <c r="Y7" s="723"/>
      <c r="Z7" s="723"/>
      <c r="AA7" s="723">
        <v>995</v>
      </c>
      <c r="AB7" s="723"/>
      <c r="AC7" s="723"/>
      <c r="AD7" s="723"/>
      <c r="AE7" s="724"/>
      <c r="AF7" s="725">
        <v>845</v>
      </c>
      <c r="AG7" s="726"/>
      <c r="AH7" s="726"/>
      <c r="AI7" s="726"/>
      <c r="AJ7" s="727"/>
      <c r="AK7" s="762"/>
      <c r="AL7" s="763"/>
      <c r="AM7" s="763"/>
      <c r="AN7" s="763"/>
      <c r="AO7" s="763"/>
      <c r="AP7" s="763">
        <v>10299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2</v>
      </c>
      <c r="CI7" s="760"/>
      <c r="CJ7" s="760"/>
      <c r="CK7" s="760"/>
      <c r="CL7" s="761"/>
      <c r="CM7" s="759">
        <v>86</v>
      </c>
      <c r="CN7" s="760"/>
      <c r="CO7" s="760"/>
      <c r="CP7" s="760"/>
      <c r="CQ7" s="761"/>
      <c r="CR7" s="759">
        <v>90</v>
      </c>
      <c r="CS7" s="760"/>
      <c r="CT7" s="760"/>
      <c r="CU7" s="760"/>
      <c r="CV7" s="761"/>
      <c r="CW7" s="759">
        <v>222</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17</v>
      </c>
      <c r="R8" s="747"/>
      <c r="S8" s="747"/>
      <c r="T8" s="747"/>
      <c r="U8" s="747"/>
      <c r="V8" s="747">
        <v>15</v>
      </c>
      <c r="W8" s="747"/>
      <c r="X8" s="747"/>
      <c r="Y8" s="747"/>
      <c r="Z8" s="747"/>
      <c r="AA8" s="747">
        <v>2</v>
      </c>
      <c r="AB8" s="747"/>
      <c r="AC8" s="747"/>
      <c r="AD8" s="747"/>
      <c r="AE8" s="748"/>
      <c r="AF8" s="749">
        <v>2</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364</v>
      </c>
      <c r="C9" s="744"/>
      <c r="D9" s="744"/>
      <c r="E9" s="744"/>
      <c r="F9" s="744"/>
      <c r="G9" s="744"/>
      <c r="H9" s="744"/>
      <c r="I9" s="744"/>
      <c r="J9" s="744"/>
      <c r="K9" s="744"/>
      <c r="L9" s="744"/>
      <c r="M9" s="744"/>
      <c r="N9" s="744"/>
      <c r="O9" s="744"/>
      <c r="P9" s="745"/>
      <c r="Q9" s="746">
        <v>27</v>
      </c>
      <c r="R9" s="747"/>
      <c r="S9" s="747"/>
      <c r="T9" s="747"/>
      <c r="U9" s="747"/>
      <c r="V9" s="747">
        <v>27</v>
      </c>
      <c r="W9" s="747"/>
      <c r="X9" s="747"/>
      <c r="Y9" s="747"/>
      <c r="Z9" s="747"/>
      <c r="AA9" s="747" t="s">
        <v>535</v>
      </c>
      <c r="AB9" s="747"/>
      <c r="AC9" s="747"/>
      <c r="AD9" s="747"/>
      <c r="AE9" s="748"/>
      <c r="AF9" s="749" t="s">
        <v>109</v>
      </c>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365</v>
      </c>
      <c r="C10" s="744"/>
      <c r="D10" s="744"/>
      <c r="E10" s="744"/>
      <c r="F10" s="744"/>
      <c r="G10" s="744"/>
      <c r="H10" s="744"/>
      <c r="I10" s="744"/>
      <c r="J10" s="744"/>
      <c r="K10" s="744"/>
      <c r="L10" s="744"/>
      <c r="M10" s="744"/>
      <c r="N10" s="744"/>
      <c r="O10" s="744"/>
      <c r="P10" s="745"/>
      <c r="Q10" s="746">
        <v>15</v>
      </c>
      <c r="R10" s="747"/>
      <c r="S10" s="747"/>
      <c r="T10" s="747"/>
      <c r="U10" s="747"/>
      <c r="V10" s="747">
        <v>15</v>
      </c>
      <c r="W10" s="747"/>
      <c r="X10" s="747"/>
      <c r="Y10" s="747"/>
      <c r="Z10" s="747"/>
      <c r="AA10" s="747" t="s">
        <v>536</v>
      </c>
      <c r="AB10" s="747"/>
      <c r="AC10" s="747"/>
      <c r="AD10" s="747"/>
      <c r="AE10" s="748"/>
      <c r="AF10" s="749" t="s">
        <v>109</v>
      </c>
      <c r="AG10" s="750"/>
      <c r="AH10" s="750"/>
      <c r="AI10" s="750"/>
      <c r="AJ10" s="751"/>
      <c r="AK10" s="752"/>
      <c r="AL10" s="753"/>
      <c r="AM10" s="753"/>
      <c r="AN10" s="753"/>
      <c r="AO10" s="753"/>
      <c r="AP10" s="753">
        <v>78</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15244</v>
      </c>
      <c r="R23" s="782"/>
      <c r="S23" s="782"/>
      <c r="T23" s="782"/>
      <c r="U23" s="782"/>
      <c r="V23" s="782">
        <v>14247</v>
      </c>
      <c r="W23" s="782"/>
      <c r="X23" s="782"/>
      <c r="Y23" s="782"/>
      <c r="Z23" s="782"/>
      <c r="AA23" s="782">
        <v>997</v>
      </c>
      <c r="AB23" s="782"/>
      <c r="AC23" s="782"/>
      <c r="AD23" s="782"/>
      <c r="AE23" s="783"/>
      <c r="AF23" s="784">
        <v>847</v>
      </c>
      <c r="AG23" s="782"/>
      <c r="AH23" s="782"/>
      <c r="AI23" s="782"/>
      <c r="AJ23" s="785"/>
      <c r="AK23" s="786"/>
      <c r="AL23" s="787"/>
      <c r="AM23" s="787"/>
      <c r="AN23" s="787"/>
      <c r="AO23" s="787"/>
      <c r="AP23" s="782">
        <v>10377</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2646</v>
      </c>
      <c r="R28" s="811"/>
      <c r="S28" s="811"/>
      <c r="T28" s="811"/>
      <c r="U28" s="811"/>
      <c r="V28" s="811">
        <v>2632</v>
      </c>
      <c r="W28" s="811"/>
      <c r="X28" s="811"/>
      <c r="Y28" s="811"/>
      <c r="Z28" s="811"/>
      <c r="AA28" s="811">
        <v>14</v>
      </c>
      <c r="AB28" s="811"/>
      <c r="AC28" s="811"/>
      <c r="AD28" s="811"/>
      <c r="AE28" s="812"/>
      <c r="AF28" s="813">
        <v>14</v>
      </c>
      <c r="AG28" s="811"/>
      <c r="AH28" s="811"/>
      <c r="AI28" s="811"/>
      <c r="AJ28" s="814"/>
      <c r="AK28" s="815">
        <v>126</v>
      </c>
      <c r="AL28" s="806"/>
      <c r="AM28" s="806"/>
      <c r="AN28" s="806"/>
      <c r="AO28" s="806"/>
      <c r="AP28" s="806" t="s">
        <v>549</v>
      </c>
      <c r="AQ28" s="806"/>
      <c r="AR28" s="806"/>
      <c r="AS28" s="806"/>
      <c r="AT28" s="806"/>
      <c r="AU28" s="806" t="s">
        <v>550</v>
      </c>
      <c r="AV28" s="806"/>
      <c r="AW28" s="806"/>
      <c r="AX28" s="806"/>
      <c r="AY28" s="806"/>
      <c r="AZ28" s="807" t="s">
        <v>550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2346</v>
      </c>
      <c r="R29" s="747"/>
      <c r="S29" s="747"/>
      <c r="T29" s="747"/>
      <c r="U29" s="747"/>
      <c r="V29" s="747">
        <v>2315</v>
      </c>
      <c r="W29" s="747"/>
      <c r="X29" s="747"/>
      <c r="Y29" s="747"/>
      <c r="Z29" s="747"/>
      <c r="AA29" s="747">
        <v>31</v>
      </c>
      <c r="AB29" s="747"/>
      <c r="AC29" s="747"/>
      <c r="AD29" s="747"/>
      <c r="AE29" s="748"/>
      <c r="AF29" s="749">
        <v>31</v>
      </c>
      <c r="AG29" s="750"/>
      <c r="AH29" s="750"/>
      <c r="AI29" s="750"/>
      <c r="AJ29" s="751"/>
      <c r="AK29" s="818">
        <v>293</v>
      </c>
      <c r="AL29" s="819"/>
      <c r="AM29" s="819"/>
      <c r="AN29" s="819"/>
      <c r="AO29" s="819"/>
      <c r="AP29" s="819" t="s">
        <v>550</v>
      </c>
      <c r="AQ29" s="819"/>
      <c r="AR29" s="819"/>
      <c r="AS29" s="819"/>
      <c r="AT29" s="819"/>
      <c r="AU29" s="819" t="s">
        <v>549</v>
      </c>
      <c r="AV29" s="819"/>
      <c r="AW29" s="819"/>
      <c r="AX29" s="819"/>
      <c r="AY29" s="819"/>
      <c r="AZ29" s="820" t="s">
        <v>550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228</v>
      </c>
      <c r="R30" s="747"/>
      <c r="S30" s="747"/>
      <c r="T30" s="747"/>
      <c r="U30" s="747"/>
      <c r="V30" s="747">
        <v>226</v>
      </c>
      <c r="W30" s="747"/>
      <c r="X30" s="747"/>
      <c r="Y30" s="747"/>
      <c r="Z30" s="747"/>
      <c r="AA30" s="747">
        <v>2</v>
      </c>
      <c r="AB30" s="747"/>
      <c r="AC30" s="747"/>
      <c r="AD30" s="747"/>
      <c r="AE30" s="748"/>
      <c r="AF30" s="749">
        <v>2</v>
      </c>
      <c r="AG30" s="750"/>
      <c r="AH30" s="750"/>
      <c r="AI30" s="750"/>
      <c r="AJ30" s="751"/>
      <c r="AK30" s="818">
        <v>69</v>
      </c>
      <c r="AL30" s="819"/>
      <c r="AM30" s="819"/>
      <c r="AN30" s="819"/>
      <c r="AO30" s="819"/>
      <c r="AP30" s="819" t="s">
        <v>550</v>
      </c>
      <c r="AQ30" s="819"/>
      <c r="AR30" s="819"/>
      <c r="AS30" s="819"/>
      <c r="AT30" s="819"/>
      <c r="AU30" s="819" t="s">
        <v>550</v>
      </c>
      <c r="AV30" s="819"/>
      <c r="AW30" s="819"/>
      <c r="AX30" s="819"/>
      <c r="AY30" s="819"/>
      <c r="AZ30" s="820" t="s">
        <v>550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163</v>
      </c>
      <c r="R31" s="747"/>
      <c r="S31" s="747"/>
      <c r="T31" s="747"/>
      <c r="U31" s="747"/>
      <c r="V31" s="747">
        <v>15</v>
      </c>
      <c r="W31" s="747"/>
      <c r="X31" s="747"/>
      <c r="Y31" s="747"/>
      <c r="Z31" s="747"/>
      <c r="AA31" s="747">
        <v>148</v>
      </c>
      <c r="AB31" s="747"/>
      <c r="AC31" s="747"/>
      <c r="AD31" s="747"/>
      <c r="AE31" s="748"/>
      <c r="AF31" s="749">
        <v>148</v>
      </c>
      <c r="AG31" s="750"/>
      <c r="AH31" s="750"/>
      <c r="AI31" s="750"/>
      <c r="AJ31" s="751"/>
      <c r="AK31" s="818">
        <v>77</v>
      </c>
      <c r="AL31" s="819"/>
      <c r="AM31" s="819"/>
      <c r="AN31" s="819"/>
      <c r="AO31" s="819"/>
      <c r="AP31" s="819">
        <v>2145</v>
      </c>
      <c r="AQ31" s="819"/>
      <c r="AR31" s="819"/>
      <c r="AS31" s="819"/>
      <c r="AT31" s="819"/>
      <c r="AU31" s="819">
        <v>991</v>
      </c>
      <c r="AV31" s="819"/>
      <c r="AW31" s="819"/>
      <c r="AX31" s="819"/>
      <c r="AY31" s="819"/>
      <c r="AZ31" s="820" t="s">
        <v>537</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258</v>
      </c>
      <c r="R32" s="747"/>
      <c r="S32" s="747"/>
      <c r="T32" s="747"/>
      <c r="U32" s="747"/>
      <c r="V32" s="747">
        <v>18</v>
      </c>
      <c r="W32" s="747"/>
      <c r="X32" s="747"/>
      <c r="Y32" s="747"/>
      <c r="Z32" s="747"/>
      <c r="AA32" s="747">
        <v>240</v>
      </c>
      <c r="AB32" s="747"/>
      <c r="AC32" s="747"/>
      <c r="AD32" s="747"/>
      <c r="AE32" s="748"/>
      <c r="AF32" s="749">
        <v>240</v>
      </c>
      <c r="AG32" s="750"/>
      <c r="AH32" s="750"/>
      <c r="AI32" s="750"/>
      <c r="AJ32" s="751"/>
      <c r="AK32" s="818">
        <v>151</v>
      </c>
      <c r="AL32" s="819"/>
      <c r="AM32" s="819"/>
      <c r="AN32" s="819"/>
      <c r="AO32" s="819"/>
      <c r="AP32" s="819">
        <v>778</v>
      </c>
      <c r="AQ32" s="819"/>
      <c r="AR32" s="819"/>
      <c r="AS32" s="819"/>
      <c r="AT32" s="819"/>
      <c r="AU32" s="819">
        <v>589</v>
      </c>
      <c r="AV32" s="819"/>
      <c r="AW32" s="819"/>
      <c r="AX32" s="819"/>
      <c r="AY32" s="819"/>
      <c r="AZ32" s="820" t="s">
        <v>536</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469</v>
      </c>
      <c r="R33" s="747"/>
      <c r="S33" s="747"/>
      <c r="T33" s="747"/>
      <c r="U33" s="747"/>
      <c r="V33" s="747">
        <v>464</v>
      </c>
      <c r="W33" s="747"/>
      <c r="X33" s="747"/>
      <c r="Y33" s="747"/>
      <c r="Z33" s="747"/>
      <c r="AA33" s="747">
        <v>5</v>
      </c>
      <c r="AB33" s="747"/>
      <c r="AC33" s="747"/>
      <c r="AD33" s="747"/>
      <c r="AE33" s="748"/>
      <c r="AF33" s="749">
        <v>5</v>
      </c>
      <c r="AG33" s="750"/>
      <c r="AH33" s="750"/>
      <c r="AI33" s="750"/>
      <c r="AJ33" s="751"/>
      <c r="AK33" s="818">
        <v>210</v>
      </c>
      <c r="AL33" s="819"/>
      <c r="AM33" s="819"/>
      <c r="AN33" s="819"/>
      <c r="AO33" s="819"/>
      <c r="AP33" s="819">
        <v>2324</v>
      </c>
      <c r="AQ33" s="819"/>
      <c r="AR33" s="819"/>
      <c r="AS33" s="819"/>
      <c r="AT33" s="819"/>
      <c r="AU33" s="819">
        <v>1290</v>
      </c>
      <c r="AV33" s="819"/>
      <c r="AW33" s="819"/>
      <c r="AX33" s="819"/>
      <c r="AY33" s="819"/>
      <c r="AZ33" s="820" t="s">
        <v>536</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835</v>
      </c>
      <c r="R34" s="747"/>
      <c r="S34" s="747"/>
      <c r="T34" s="747"/>
      <c r="U34" s="747"/>
      <c r="V34" s="747">
        <v>828</v>
      </c>
      <c r="W34" s="747"/>
      <c r="X34" s="747"/>
      <c r="Y34" s="747"/>
      <c r="Z34" s="747"/>
      <c r="AA34" s="747">
        <v>7</v>
      </c>
      <c r="AB34" s="747"/>
      <c r="AC34" s="747"/>
      <c r="AD34" s="747"/>
      <c r="AE34" s="748"/>
      <c r="AF34" s="749">
        <v>7</v>
      </c>
      <c r="AG34" s="750"/>
      <c r="AH34" s="750"/>
      <c r="AI34" s="750"/>
      <c r="AJ34" s="751"/>
      <c r="AK34" s="818">
        <v>436</v>
      </c>
      <c r="AL34" s="819"/>
      <c r="AM34" s="819"/>
      <c r="AN34" s="819"/>
      <c r="AO34" s="819"/>
      <c r="AP34" s="819">
        <v>3032</v>
      </c>
      <c r="AQ34" s="819"/>
      <c r="AR34" s="819"/>
      <c r="AS34" s="819"/>
      <c r="AT34" s="819"/>
      <c r="AU34" s="819">
        <v>2186</v>
      </c>
      <c r="AV34" s="819"/>
      <c r="AW34" s="819"/>
      <c r="AX34" s="819"/>
      <c r="AY34" s="819"/>
      <c r="AZ34" s="820" t="s">
        <v>538</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388</v>
      </c>
      <c r="C35" s="744"/>
      <c r="D35" s="744"/>
      <c r="E35" s="744"/>
      <c r="F35" s="744"/>
      <c r="G35" s="744"/>
      <c r="H35" s="744"/>
      <c r="I35" s="744"/>
      <c r="J35" s="744"/>
      <c r="K35" s="744"/>
      <c r="L35" s="744"/>
      <c r="M35" s="744"/>
      <c r="N35" s="744"/>
      <c r="O35" s="744"/>
      <c r="P35" s="745"/>
      <c r="Q35" s="746">
        <v>358</v>
      </c>
      <c r="R35" s="747"/>
      <c r="S35" s="747"/>
      <c r="T35" s="747"/>
      <c r="U35" s="747"/>
      <c r="V35" s="747">
        <v>352</v>
      </c>
      <c r="W35" s="747"/>
      <c r="X35" s="747"/>
      <c r="Y35" s="747"/>
      <c r="Z35" s="747"/>
      <c r="AA35" s="747">
        <v>6</v>
      </c>
      <c r="AB35" s="747"/>
      <c r="AC35" s="747"/>
      <c r="AD35" s="747"/>
      <c r="AE35" s="748"/>
      <c r="AF35" s="749">
        <v>6</v>
      </c>
      <c r="AG35" s="750"/>
      <c r="AH35" s="750"/>
      <c r="AI35" s="750"/>
      <c r="AJ35" s="751"/>
      <c r="AK35" s="818">
        <v>225</v>
      </c>
      <c r="AL35" s="819"/>
      <c r="AM35" s="819"/>
      <c r="AN35" s="819"/>
      <c r="AO35" s="819"/>
      <c r="AP35" s="819">
        <v>1340</v>
      </c>
      <c r="AQ35" s="819"/>
      <c r="AR35" s="819"/>
      <c r="AS35" s="819"/>
      <c r="AT35" s="819"/>
      <c r="AU35" s="819">
        <v>804</v>
      </c>
      <c r="AV35" s="819"/>
      <c r="AW35" s="819"/>
      <c r="AX35" s="819"/>
      <c r="AY35" s="819"/>
      <c r="AZ35" s="820" t="s">
        <v>538</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452</v>
      </c>
      <c r="AG63" s="830"/>
      <c r="AH63" s="830"/>
      <c r="AI63" s="830"/>
      <c r="AJ63" s="831"/>
      <c r="AK63" s="832"/>
      <c r="AL63" s="827"/>
      <c r="AM63" s="827"/>
      <c r="AN63" s="827"/>
      <c r="AO63" s="827"/>
      <c r="AP63" s="830">
        <v>9619</v>
      </c>
      <c r="AQ63" s="830"/>
      <c r="AR63" s="830"/>
      <c r="AS63" s="830"/>
      <c r="AT63" s="830"/>
      <c r="AU63" s="830">
        <v>5860</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393</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4629</v>
      </c>
      <c r="R68" s="854"/>
      <c r="S68" s="854"/>
      <c r="T68" s="854"/>
      <c r="U68" s="854"/>
      <c r="V68" s="854">
        <v>4611</v>
      </c>
      <c r="W68" s="854"/>
      <c r="X68" s="854"/>
      <c r="Y68" s="854"/>
      <c r="Z68" s="854"/>
      <c r="AA68" s="854">
        <v>18</v>
      </c>
      <c r="AB68" s="854"/>
      <c r="AC68" s="854"/>
      <c r="AD68" s="854"/>
      <c r="AE68" s="854"/>
      <c r="AF68" s="854">
        <v>18</v>
      </c>
      <c r="AG68" s="854"/>
      <c r="AH68" s="854"/>
      <c r="AI68" s="854"/>
      <c r="AJ68" s="854"/>
      <c r="AK68" s="854" t="s">
        <v>550</v>
      </c>
      <c r="AL68" s="854"/>
      <c r="AM68" s="854"/>
      <c r="AN68" s="854"/>
      <c r="AO68" s="854"/>
      <c r="AP68" s="854" t="s">
        <v>550</v>
      </c>
      <c r="AQ68" s="854"/>
      <c r="AR68" s="854"/>
      <c r="AS68" s="854"/>
      <c r="AT68" s="854"/>
      <c r="AU68" s="854" t="s">
        <v>550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122</v>
      </c>
      <c r="R69" s="819"/>
      <c r="S69" s="819"/>
      <c r="T69" s="819"/>
      <c r="U69" s="819"/>
      <c r="V69" s="819">
        <v>113</v>
      </c>
      <c r="W69" s="819"/>
      <c r="X69" s="819"/>
      <c r="Y69" s="819"/>
      <c r="Z69" s="819"/>
      <c r="AA69" s="819">
        <v>9</v>
      </c>
      <c r="AB69" s="819"/>
      <c r="AC69" s="819"/>
      <c r="AD69" s="819"/>
      <c r="AE69" s="819"/>
      <c r="AF69" s="819">
        <v>9</v>
      </c>
      <c r="AG69" s="819"/>
      <c r="AH69" s="819"/>
      <c r="AI69" s="819"/>
      <c r="AJ69" s="819"/>
      <c r="AK69" s="819" t="s">
        <v>549</v>
      </c>
      <c r="AL69" s="819"/>
      <c r="AM69" s="819"/>
      <c r="AN69" s="819"/>
      <c r="AO69" s="819"/>
      <c r="AP69" s="819" t="s">
        <v>550</v>
      </c>
      <c r="AQ69" s="819"/>
      <c r="AR69" s="819"/>
      <c r="AS69" s="819"/>
      <c r="AT69" s="819"/>
      <c r="AU69" s="819" t="s">
        <v>550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456</v>
      </c>
      <c r="R70" s="819"/>
      <c r="S70" s="819"/>
      <c r="T70" s="819"/>
      <c r="U70" s="819"/>
      <c r="V70" s="819">
        <v>442</v>
      </c>
      <c r="W70" s="819"/>
      <c r="X70" s="819"/>
      <c r="Y70" s="819"/>
      <c r="Z70" s="819"/>
      <c r="AA70" s="819">
        <v>15</v>
      </c>
      <c r="AB70" s="819"/>
      <c r="AC70" s="819"/>
      <c r="AD70" s="819"/>
      <c r="AE70" s="819"/>
      <c r="AF70" s="819">
        <v>15</v>
      </c>
      <c r="AG70" s="819"/>
      <c r="AH70" s="819"/>
      <c r="AI70" s="819"/>
      <c r="AJ70" s="819"/>
      <c r="AK70" s="819" t="s">
        <v>550</v>
      </c>
      <c r="AL70" s="819"/>
      <c r="AM70" s="819"/>
      <c r="AN70" s="819"/>
      <c r="AO70" s="819"/>
      <c r="AP70" s="819" t="s">
        <v>550</v>
      </c>
      <c r="AQ70" s="819"/>
      <c r="AR70" s="819"/>
      <c r="AS70" s="819"/>
      <c r="AT70" s="819"/>
      <c r="AU70" s="819" t="s">
        <v>550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103988</v>
      </c>
      <c r="R71" s="819"/>
      <c r="S71" s="819"/>
      <c r="T71" s="819"/>
      <c r="U71" s="819"/>
      <c r="V71" s="819">
        <v>101588</v>
      </c>
      <c r="W71" s="819"/>
      <c r="X71" s="819"/>
      <c r="Y71" s="819"/>
      <c r="Z71" s="819"/>
      <c r="AA71" s="819">
        <v>2400</v>
      </c>
      <c r="AB71" s="819"/>
      <c r="AC71" s="819"/>
      <c r="AD71" s="819"/>
      <c r="AE71" s="819"/>
      <c r="AF71" s="819">
        <v>2400</v>
      </c>
      <c r="AG71" s="819"/>
      <c r="AH71" s="819"/>
      <c r="AI71" s="819"/>
      <c r="AJ71" s="819"/>
      <c r="AK71" s="819" t="s">
        <v>550</v>
      </c>
      <c r="AL71" s="819"/>
      <c r="AM71" s="819"/>
      <c r="AN71" s="819"/>
      <c r="AO71" s="819"/>
      <c r="AP71" s="819" t="s">
        <v>550</v>
      </c>
      <c r="AQ71" s="819"/>
      <c r="AR71" s="819"/>
      <c r="AS71" s="819"/>
      <c r="AT71" s="819"/>
      <c r="AU71" s="819" t="s">
        <v>550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543</v>
      </c>
      <c r="C72" s="862"/>
      <c r="D72" s="862"/>
      <c r="E72" s="862"/>
      <c r="F72" s="862"/>
      <c r="G72" s="862"/>
      <c r="H72" s="862"/>
      <c r="I72" s="862"/>
      <c r="J72" s="862"/>
      <c r="K72" s="862"/>
      <c r="L72" s="862"/>
      <c r="M72" s="862"/>
      <c r="N72" s="862"/>
      <c r="O72" s="862"/>
      <c r="P72" s="863"/>
      <c r="Q72" s="864">
        <v>133</v>
      </c>
      <c r="R72" s="819"/>
      <c r="S72" s="819"/>
      <c r="T72" s="819"/>
      <c r="U72" s="819"/>
      <c r="V72" s="819">
        <v>123</v>
      </c>
      <c r="W72" s="819"/>
      <c r="X72" s="819"/>
      <c r="Y72" s="819"/>
      <c r="Z72" s="819"/>
      <c r="AA72" s="819">
        <v>10</v>
      </c>
      <c r="AB72" s="819"/>
      <c r="AC72" s="819"/>
      <c r="AD72" s="819"/>
      <c r="AE72" s="819"/>
      <c r="AF72" s="819">
        <v>10</v>
      </c>
      <c r="AG72" s="819"/>
      <c r="AH72" s="819"/>
      <c r="AI72" s="819"/>
      <c r="AJ72" s="819"/>
      <c r="AK72" s="819" t="s">
        <v>550</v>
      </c>
      <c r="AL72" s="819"/>
      <c r="AM72" s="819"/>
      <c r="AN72" s="819"/>
      <c r="AO72" s="819"/>
      <c r="AP72" s="819" t="s">
        <v>551</v>
      </c>
      <c r="AQ72" s="819"/>
      <c r="AR72" s="819"/>
      <c r="AS72" s="819"/>
      <c r="AT72" s="819"/>
      <c r="AU72" s="819" t="s">
        <v>551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544</v>
      </c>
      <c r="C73" s="862"/>
      <c r="D73" s="862"/>
      <c r="E73" s="862"/>
      <c r="F73" s="862"/>
      <c r="G73" s="862"/>
      <c r="H73" s="862"/>
      <c r="I73" s="862"/>
      <c r="J73" s="862"/>
      <c r="K73" s="862"/>
      <c r="L73" s="862"/>
      <c r="M73" s="862"/>
      <c r="N73" s="862"/>
      <c r="O73" s="862"/>
      <c r="P73" s="863"/>
      <c r="Q73" s="864">
        <v>1353</v>
      </c>
      <c r="R73" s="819"/>
      <c r="S73" s="819"/>
      <c r="T73" s="819"/>
      <c r="U73" s="819"/>
      <c r="V73" s="819">
        <v>1314</v>
      </c>
      <c r="W73" s="819"/>
      <c r="X73" s="819"/>
      <c r="Y73" s="819"/>
      <c r="Z73" s="819"/>
      <c r="AA73" s="819">
        <v>39</v>
      </c>
      <c r="AB73" s="819"/>
      <c r="AC73" s="819"/>
      <c r="AD73" s="819"/>
      <c r="AE73" s="819"/>
      <c r="AF73" s="819">
        <v>39</v>
      </c>
      <c r="AG73" s="819"/>
      <c r="AH73" s="819"/>
      <c r="AI73" s="819"/>
      <c r="AJ73" s="819"/>
      <c r="AK73" s="819" t="s">
        <v>550</v>
      </c>
      <c r="AL73" s="819"/>
      <c r="AM73" s="819"/>
      <c r="AN73" s="819"/>
      <c r="AO73" s="819"/>
      <c r="AP73" s="819">
        <v>1399</v>
      </c>
      <c r="AQ73" s="819"/>
      <c r="AR73" s="819"/>
      <c r="AS73" s="819"/>
      <c r="AT73" s="819"/>
      <c r="AU73" s="819">
        <v>479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545</v>
      </c>
      <c r="C74" s="862"/>
      <c r="D74" s="862"/>
      <c r="E74" s="862"/>
      <c r="F74" s="862"/>
      <c r="G74" s="862"/>
      <c r="H74" s="862"/>
      <c r="I74" s="862"/>
      <c r="J74" s="862"/>
      <c r="K74" s="862"/>
      <c r="L74" s="862"/>
      <c r="M74" s="862"/>
      <c r="N74" s="862"/>
      <c r="O74" s="862"/>
      <c r="P74" s="863"/>
      <c r="Q74" s="864">
        <v>1311</v>
      </c>
      <c r="R74" s="819"/>
      <c r="S74" s="819"/>
      <c r="T74" s="819"/>
      <c r="U74" s="819"/>
      <c r="V74" s="819">
        <v>1235</v>
      </c>
      <c r="W74" s="819"/>
      <c r="X74" s="819"/>
      <c r="Y74" s="819"/>
      <c r="Z74" s="819"/>
      <c r="AA74" s="819">
        <v>76</v>
      </c>
      <c r="AB74" s="819"/>
      <c r="AC74" s="819"/>
      <c r="AD74" s="819"/>
      <c r="AE74" s="819"/>
      <c r="AF74" s="819">
        <v>76</v>
      </c>
      <c r="AG74" s="819"/>
      <c r="AH74" s="819"/>
      <c r="AI74" s="819"/>
      <c r="AJ74" s="819"/>
      <c r="AK74" s="819">
        <v>46</v>
      </c>
      <c r="AL74" s="819"/>
      <c r="AM74" s="819"/>
      <c r="AN74" s="819"/>
      <c r="AO74" s="819"/>
      <c r="AP74" s="819">
        <v>314</v>
      </c>
      <c r="AQ74" s="819"/>
      <c r="AR74" s="819"/>
      <c r="AS74" s="819"/>
      <c r="AT74" s="819"/>
      <c r="AU74" s="819">
        <v>71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546</v>
      </c>
      <c r="C75" s="862"/>
      <c r="D75" s="862"/>
      <c r="E75" s="862"/>
      <c r="F75" s="862"/>
      <c r="G75" s="862"/>
      <c r="H75" s="862"/>
      <c r="I75" s="862"/>
      <c r="J75" s="862"/>
      <c r="K75" s="862"/>
      <c r="L75" s="862"/>
      <c r="M75" s="862"/>
      <c r="N75" s="862"/>
      <c r="O75" s="862"/>
      <c r="P75" s="863"/>
      <c r="Q75" s="867">
        <v>4388</v>
      </c>
      <c r="R75" s="868"/>
      <c r="S75" s="868"/>
      <c r="T75" s="868"/>
      <c r="U75" s="818"/>
      <c r="V75" s="869">
        <v>4573</v>
      </c>
      <c r="W75" s="868"/>
      <c r="X75" s="868"/>
      <c r="Y75" s="868"/>
      <c r="Z75" s="818"/>
      <c r="AA75" s="869">
        <v>-185</v>
      </c>
      <c r="AB75" s="868"/>
      <c r="AC75" s="868"/>
      <c r="AD75" s="868"/>
      <c r="AE75" s="818"/>
      <c r="AF75" s="869">
        <v>257</v>
      </c>
      <c r="AG75" s="868"/>
      <c r="AH75" s="868"/>
      <c r="AI75" s="868"/>
      <c r="AJ75" s="818"/>
      <c r="AK75" s="869" t="s">
        <v>550</v>
      </c>
      <c r="AL75" s="868"/>
      <c r="AM75" s="868"/>
      <c r="AN75" s="868"/>
      <c r="AO75" s="818"/>
      <c r="AP75" s="869">
        <v>3072</v>
      </c>
      <c r="AQ75" s="868"/>
      <c r="AR75" s="868"/>
      <c r="AS75" s="868"/>
      <c r="AT75" s="818"/>
      <c r="AU75" s="869" t="s">
        <v>550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547</v>
      </c>
      <c r="C76" s="862"/>
      <c r="D76" s="862"/>
      <c r="E76" s="862"/>
      <c r="F76" s="862"/>
      <c r="G76" s="862"/>
      <c r="H76" s="862"/>
      <c r="I76" s="862"/>
      <c r="J76" s="862"/>
      <c r="K76" s="862"/>
      <c r="L76" s="862"/>
      <c r="M76" s="862"/>
      <c r="N76" s="862"/>
      <c r="O76" s="862"/>
      <c r="P76" s="863"/>
      <c r="Q76" s="867">
        <v>899</v>
      </c>
      <c r="R76" s="868"/>
      <c r="S76" s="868"/>
      <c r="T76" s="868"/>
      <c r="U76" s="818"/>
      <c r="V76" s="869">
        <v>844</v>
      </c>
      <c r="W76" s="868"/>
      <c r="X76" s="868"/>
      <c r="Y76" s="868"/>
      <c r="Z76" s="818"/>
      <c r="AA76" s="869">
        <v>55</v>
      </c>
      <c r="AB76" s="868"/>
      <c r="AC76" s="868"/>
      <c r="AD76" s="868"/>
      <c r="AE76" s="818"/>
      <c r="AF76" s="869">
        <v>55</v>
      </c>
      <c r="AG76" s="868"/>
      <c r="AH76" s="868"/>
      <c r="AI76" s="868"/>
      <c r="AJ76" s="818"/>
      <c r="AK76" s="869" t="s">
        <v>549</v>
      </c>
      <c r="AL76" s="868"/>
      <c r="AM76" s="868"/>
      <c r="AN76" s="868"/>
      <c r="AO76" s="818"/>
      <c r="AP76" s="869" t="s">
        <v>550</v>
      </c>
      <c r="AQ76" s="868"/>
      <c r="AR76" s="868"/>
      <c r="AS76" s="868"/>
      <c r="AT76" s="818"/>
      <c r="AU76" s="869" t="s">
        <v>550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2824</v>
      </c>
      <c r="AG88" s="830"/>
      <c r="AH88" s="830"/>
      <c r="AI88" s="830"/>
      <c r="AJ88" s="830"/>
      <c r="AK88" s="827"/>
      <c r="AL88" s="827"/>
      <c r="AM88" s="827"/>
      <c r="AN88" s="827"/>
      <c r="AO88" s="827"/>
      <c r="AP88" s="830">
        <v>4785</v>
      </c>
      <c r="AQ88" s="830"/>
      <c r="AR88" s="830"/>
      <c r="AS88" s="830"/>
      <c r="AT88" s="830"/>
      <c r="AU88" s="830">
        <v>550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90</v>
      </c>
      <c r="CS102" s="838"/>
      <c r="CT102" s="838"/>
      <c r="CU102" s="838"/>
      <c r="CV102" s="881"/>
      <c r="CW102" s="880">
        <v>222</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285</v>
      </c>
      <c r="AG109" s="883"/>
      <c r="AH109" s="883"/>
      <c r="AI109" s="883"/>
      <c r="AJ109" s="884"/>
      <c r="AK109" s="882" t="s">
        <v>284</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285</v>
      </c>
      <c r="BW109" s="883"/>
      <c r="BX109" s="883"/>
      <c r="BY109" s="883"/>
      <c r="BZ109" s="884"/>
      <c r="CA109" s="882" t="s">
        <v>284</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285</v>
      </c>
      <c r="DM109" s="883"/>
      <c r="DN109" s="883"/>
      <c r="DO109" s="883"/>
      <c r="DP109" s="884"/>
      <c r="DQ109" s="882" t="s">
        <v>284</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1842765</v>
      </c>
      <c r="AB110" s="890"/>
      <c r="AC110" s="890"/>
      <c r="AD110" s="890"/>
      <c r="AE110" s="891"/>
      <c r="AF110" s="892">
        <v>1842375</v>
      </c>
      <c r="AG110" s="890"/>
      <c r="AH110" s="890"/>
      <c r="AI110" s="890"/>
      <c r="AJ110" s="891"/>
      <c r="AK110" s="892">
        <v>1734999</v>
      </c>
      <c r="AL110" s="890"/>
      <c r="AM110" s="890"/>
      <c r="AN110" s="890"/>
      <c r="AO110" s="891"/>
      <c r="AP110" s="893">
        <v>25.3</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11306481</v>
      </c>
      <c r="BR110" s="927"/>
      <c r="BS110" s="927"/>
      <c r="BT110" s="927"/>
      <c r="BU110" s="927"/>
      <c r="BV110" s="927">
        <v>10721972</v>
      </c>
      <c r="BW110" s="927"/>
      <c r="BX110" s="927"/>
      <c r="BY110" s="927"/>
      <c r="BZ110" s="927"/>
      <c r="CA110" s="927">
        <v>10376721</v>
      </c>
      <c r="CB110" s="927"/>
      <c r="CC110" s="927"/>
      <c r="CD110" s="927"/>
      <c r="CE110" s="927"/>
      <c r="CF110" s="941">
        <v>151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160036</v>
      </c>
      <c r="BR111" s="920"/>
      <c r="BS111" s="920"/>
      <c r="BT111" s="920"/>
      <c r="BU111" s="920"/>
      <c r="BV111" s="920">
        <v>211434</v>
      </c>
      <c r="BW111" s="920"/>
      <c r="BX111" s="920"/>
      <c r="BY111" s="920"/>
      <c r="BZ111" s="920"/>
      <c r="CA111" s="920">
        <v>178793</v>
      </c>
      <c r="CB111" s="920"/>
      <c r="CC111" s="920"/>
      <c r="CD111" s="920"/>
      <c r="CE111" s="920"/>
      <c r="CF111" s="914">
        <v>2.6</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6936203</v>
      </c>
      <c r="BR112" s="920"/>
      <c r="BS112" s="920"/>
      <c r="BT112" s="920"/>
      <c r="BU112" s="920"/>
      <c r="BV112" s="920">
        <v>6468006</v>
      </c>
      <c r="BW112" s="920"/>
      <c r="BX112" s="920"/>
      <c r="BY112" s="920"/>
      <c r="BZ112" s="920"/>
      <c r="CA112" s="920">
        <v>5860456</v>
      </c>
      <c r="CB112" s="920"/>
      <c r="CC112" s="920"/>
      <c r="CD112" s="920"/>
      <c r="CE112" s="920"/>
      <c r="CF112" s="914">
        <v>85.3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846264</v>
      </c>
      <c r="AB113" s="934"/>
      <c r="AC113" s="934"/>
      <c r="AD113" s="934"/>
      <c r="AE113" s="935"/>
      <c r="AF113" s="936">
        <v>783504</v>
      </c>
      <c r="AG113" s="934"/>
      <c r="AH113" s="934"/>
      <c r="AI113" s="934"/>
      <c r="AJ113" s="935"/>
      <c r="AK113" s="936">
        <v>753542</v>
      </c>
      <c r="AL113" s="934"/>
      <c r="AM113" s="934"/>
      <c r="AN113" s="934"/>
      <c r="AO113" s="935"/>
      <c r="AP113" s="937">
        <v>11</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327517</v>
      </c>
      <c r="BR113" s="920"/>
      <c r="BS113" s="920"/>
      <c r="BT113" s="920"/>
      <c r="BU113" s="920"/>
      <c r="BV113" s="920">
        <v>549765</v>
      </c>
      <c r="BW113" s="920"/>
      <c r="BX113" s="920"/>
      <c r="BY113" s="920"/>
      <c r="BZ113" s="920"/>
      <c r="CA113" s="920">
        <v>550683</v>
      </c>
      <c r="CB113" s="920"/>
      <c r="CC113" s="920"/>
      <c r="CD113" s="920"/>
      <c r="CE113" s="920"/>
      <c r="CF113" s="914">
        <v>8</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43769</v>
      </c>
      <c r="AB114" s="959"/>
      <c r="AC114" s="959"/>
      <c r="AD114" s="959"/>
      <c r="AE114" s="960"/>
      <c r="AF114" s="961">
        <v>50481</v>
      </c>
      <c r="AG114" s="959"/>
      <c r="AH114" s="959"/>
      <c r="AI114" s="959"/>
      <c r="AJ114" s="960"/>
      <c r="AK114" s="961">
        <v>50931</v>
      </c>
      <c r="AL114" s="959"/>
      <c r="AM114" s="959"/>
      <c r="AN114" s="959"/>
      <c r="AO114" s="960"/>
      <c r="AP114" s="962">
        <v>0.7</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2373434</v>
      </c>
      <c r="BR114" s="920"/>
      <c r="BS114" s="920"/>
      <c r="BT114" s="920"/>
      <c r="BU114" s="920"/>
      <c r="BV114" s="920">
        <v>2222389</v>
      </c>
      <c r="BW114" s="920"/>
      <c r="BX114" s="920"/>
      <c r="BY114" s="920"/>
      <c r="BZ114" s="920"/>
      <c r="CA114" s="920">
        <v>2129211</v>
      </c>
      <c r="CB114" s="920"/>
      <c r="CC114" s="920"/>
      <c r="CD114" s="920"/>
      <c r="CE114" s="920"/>
      <c r="CF114" s="914">
        <v>31</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31595</v>
      </c>
      <c r="AB115" s="934"/>
      <c r="AC115" s="934"/>
      <c r="AD115" s="934"/>
      <c r="AE115" s="935"/>
      <c r="AF115" s="936">
        <v>30841</v>
      </c>
      <c r="AG115" s="934"/>
      <c r="AH115" s="934"/>
      <c r="AI115" s="934"/>
      <c r="AJ115" s="935"/>
      <c r="AK115" s="936">
        <v>29376</v>
      </c>
      <c r="AL115" s="934"/>
      <c r="AM115" s="934"/>
      <c r="AN115" s="934"/>
      <c r="AO115" s="935"/>
      <c r="AP115" s="937">
        <v>0.4</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109</v>
      </c>
      <c r="BR115" s="920"/>
      <c r="BS115" s="920"/>
      <c r="BT115" s="920"/>
      <c r="BU115" s="920"/>
      <c r="BV115" s="920" t="s">
        <v>109</v>
      </c>
      <c r="BW115" s="920"/>
      <c r="BX115" s="920"/>
      <c r="BY115" s="920"/>
      <c r="BZ115" s="920"/>
      <c r="CA115" s="920" t="s">
        <v>109</v>
      </c>
      <c r="CB115" s="920"/>
      <c r="CC115" s="920"/>
      <c r="CD115" s="920"/>
      <c r="CE115" s="920"/>
      <c r="CF115" s="914" t="s">
        <v>109</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109</v>
      </c>
      <c r="AB116" s="959"/>
      <c r="AC116" s="959"/>
      <c r="AD116" s="959"/>
      <c r="AE116" s="960"/>
      <c r="AF116" s="961" t="s">
        <v>109</v>
      </c>
      <c r="AG116" s="959"/>
      <c r="AH116" s="959"/>
      <c r="AI116" s="959"/>
      <c r="AJ116" s="960"/>
      <c r="AK116" s="961" t="s">
        <v>109</v>
      </c>
      <c r="AL116" s="959"/>
      <c r="AM116" s="959"/>
      <c r="AN116" s="959"/>
      <c r="AO116" s="960"/>
      <c r="AP116" s="962" t="s">
        <v>109</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109</v>
      </c>
      <c r="DH116" s="959"/>
      <c r="DI116" s="959"/>
      <c r="DJ116" s="959"/>
      <c r="DK116" s="960"/>
      <c r="DL116" s="961" t="s">
        <v>109</v>
      </c>
      <c r="DM116" s="959"/>
      <c r="DN116" s="959"/>
      <c r="DO116" s="959"/>
      <c r="DP116" s="960"/>
      <c r="DQ116" s="961" t="s">
        <v>109</v>
      </c>
      <c r="DR116" s="959"/>
      <c r="DS116" s="959"/>
      <c r="DT116" s="959"/>
      <c r="DU116" s="960"/>
      <c r="DV116" s="962" t="s">
        <v>109</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2764393</v>
      </c>
      <c r="AB117" s="966"/>
      <c r="AC117" s="966"/>
      <c r="AD117" s="966"/>
      <c r="AE117" s="967"/>
      <c r="AF117" s="965">
        <v>2707201</v>
      </c>
      <c r="AG117" s="966"/>
      <c r="AH117" s="966"/>
      <c r="AI117" s="966"/>
      <c r="AJ117" s="967"/>
      <c r="AK117" s="965">
        <v>2568848</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285</v>
      </c>
      <c r="AG118" s="883"/>
      <c r="AH118" s="883"/>
      <c r="AI118" s="883"/>
      <c r="AJ118" s="884"/>
      <c r="AK118" s="882" t="s">
        <v>284</v>
      </c>
      <c r="AL118" s="883"/>
      <c r="AM118" s="883"/>
      <c r="AN118" s="883"/>
      <c r="AO118" s="884"/>
      <c r="AP118" s="990" t="s">
        <v>404</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432</v>
      </c>
      <c r="BP118" s="994"/>
      <c r="BQ118" s="985">
        <v>21103671</v>
      </c>
      <c r="BR118" s="986"/>
      <c r="BS118" s="986"/>
      <c r="BT118" s="986"/>
      <c r="BU118" s="986"/>
      <c r="BV118" s="986">
        <v>20173566</v>
      </c>
      <c r="BW118" s="986"/>
      <c r="BX118" s="986"/>
      <c r="BY118" s="986"/>
      <c r="BZ118" s="986"/>
      <c r="CA118" s="986">
        <v>19095864</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3117548</v>
      </c>
      <c r="BR119" s="927"/>
      <c r="BS119" s="927"/>
      <c r="BT119" s="927"/>
      <c r="BU119" s="927"/>
      <c r="BV119" s="927">
        <v>3741473</v>
      </c>
      <c r="BW119" s="927"/>
      <c r="BX119" s="927"/>
      <c r="BY119" s="927"/>
      <c r="BZ119" s="927"/>
      <c r="CA119" s="927">
        <v>4383015</v>
      </c>
      <c r="CB119" s="927"/>
      <c r="CC119" s="927"/>
      <c r="CD119" s="927"/>
      <c r="CE119" s="927"/>
      <c r="CF119" s="941">
        <v>63.8</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160036</v>
      </c>
      <c r="DH119" s="998"/>
      <c r="DI119" s="998"/>
      <c r="DJ119" s="998"/>
      <c r="DK119" s="999"/>
      <c r="DL119" s="1000">
        <v>211434</v>
      </c>
      <c r="DM119" s="998"/>
      <c r="DN119" s="998"/>
      <c r="DO119" s="998"/>
      <c r="DP119" s="999"/>
      <c r="DQ119" s="1000">
        <v>178793</v>
      </c>
      <c r="DR119" s="998"/>
      <c r="DS119" s="998"/>
      <c r="DT119" s="998"/>
      <c r="DU119" s="999"/>
      <c r="DV119" s="1001">
        <v>2.6</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257074</v>
      </c>
      <c r="BR120" s="920"/>
      <c r="BS120" s="920"/>
      <c r="BT120" s="920"/>
      <c r="BU120" s="920"/>
      <c r="BV120" s="920">
        <v>209660</v>
      </c>
      <c r="BW120" s="920"/>
      <c r="BX120" s="920"/>
      <c r="BY120" s="920"/>
      <c r="BZ120" s="920"/>
      <c r="CA120" s="920">
        <v>124493</v>
      </c>
      <c r="CB120" s="920"/>
      <c r="CC120" s="920"/>
      <c r="CD120" s="920"/>
      <c r="CE120" s="920"/>
      <c r="CF120" s="914">
        <v>1.8</v>
      </c>
      <c r="CG120" s="915"/>
      <c r="CH120" s="915"/>
      <c r="CI120" s="915"/>
      <c r="CJ120" s="915"/>
      <c r="CK120" s="1013" t="s">
        <v>438</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2790991</v>
      </c>
      <c r="DH120" s="927"/>
      <c r="DI120" s="927"/>
      <c r="DJ120" s="927"/>
      <c r="DK120" s="927"/>
      <c r="DL120" s="927">
        <v>2477063</v>
      </c>
      <c r="DM120" s="927"/>
      <c r="DN120" s="927"/>
      <c r="DO120" s="927"/>
      <c r="DP120" s="927"/>
      <c r="DQ120" s="927">
        <v>2186040</v>
      </c>
      <c r="DR120" s="927"/>
      <c r="DS120" s="927"/>
      <c r="DT120" s="927"/>
      <c r="DU120" s="927"/>
      <c r="DV120" s="928">
        <v>31.8</v>
      </c>
      <c r="DW120" s="928"/>
      <c r="DX120" s="928"/>
      <c r="DY120" s="928"/>
      <c r="DZ120" s="929"/>
    </row>
    <row r="121" spans="1:130" s="197" customFormat="1" ht="26.25" customHeight="1" x14ac:dyDescent="0.15">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15376817</v>
      </c>
      <c r="BR121" s="986"/>
      <c r="BS121" s="986"/>
      <c r="BT121" s="986"/>
      <c r="BU121" s="986"/>
      <c r="BV121" s="986">
        <v>14588782</v>
      </c>
      <c r="BW121" s="986"/>
      <c r="BX121" s="986"/>
      <c r="BY121" s="986"/>
      <c r="BZ121" s="986"/>
      <c r="CA121" s="986">
        <v>14233386</v>
      </c>
      <c r="CB121" s="986"/>
      <c r="CC121" s="986"/>
      <c r="CD121" s="986"/>
      <c r="CE121" s="986"/>
      <c r="CF121" s="1024">
        <v>207.2</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1406226</v>
      </c>
      <c r="DH121" s="920"/>
      <c r="DI121" s="920"/>
      <c r="DJ121" s="920"/>
      <c r="DK121" s="920"/>
      <c r="DL121" s="920">
        <v>1355260</v>
      </c>
      <c r="DM121" s="920"/>
      <c r="DN121" s="920"/>
      <c r="DO121" s="920"/>
      <c r="DP121" s="920"/>
      <c r="DQ121" s="920">
        <v>1289910</v>
      </c>
      <c r="DR121" s="920"/>
      <c r="DS121" s="920"/>
      <c r="DT121" s="920"/>
      <c r="DU121" s="920"/>
      <c r="DV121" s="921">
        <v>18.8</v>
      </c>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441</v>
      </c>
      <c r="BP122" s="994"/>
      <c r="BQ122" s="1034">
        <v>18751439</v>
      </c>
      <c r="BR122" s="1035"/>
      <c r="BS122" s="1035"/>
      <c r="BT122" s="1035"/>
      <c r="BU122" s="1035"/>
      <c r="BV122" s="1035">
        <v>18539915</v>
      </c>
      <c r="BW122" s="1035"/>
      <c r="BX122" s="1035"/>
      <c r="BY122" s="1035"/>
      <c r="BZ122" s="1035"/>
      <c r="CA122" s="1035">
        <v>18740894</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v>1257235</v>
      </c>
      <c r="DH122" s="920"/>
      <c r="DI122" s="920"/>
      <c r="DJ122" s="920"/>
      <c r="DK122" s="920"/>
      <c r="DL122" s="920">
        <v>1152404</v>
      </c>
      <c r="DM122" s="920"/>
      <c r="DN122" s="920"/>
      <c r="DO122" s="920"/>
      <c r="DP122" s="920"/>
      <c r="DQ122" s="920">
        <v>990892</v>
      </c>
      <c r="DR122" s="920"/>
      <c r="DS122" s="920"/>
      <c r="DT122" s="920"/>
      <c r="DU122" s="920"/>
      <c r="DV122" s="921">
        <v>14.4</v>
      </c>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34</v>
      </c>
      <c r="BR123" s="1027"/>
      <c r="BS123" s="1027"/>
      <c r="BT123" s="1027"/>
      <c r="BU123" s="1027"/>
      <c r="BV123" s="1027">
        <v>24.1</v>
      </c>
      <c r="BW123" s="1027"/>
      <c r="BX123" s="1027"/>
      <c r="BY123" s="1027"/>
      <c r="BZ123" s="1027"/>
      <c r="CA123" s="1027">
        <v>5.0999999999999996</v>
      </c>
      <c r="CB123" s="1027"/>
      <c r="CC123" s="1027"/>
      <c r="CD123" s="1027"/>
      <c r="CE123" s="1027"/>
      <c r="CF123" s="1028"/>
      <c r="CG123" s="1029"/>
      <c r="CH123" s="1029"/>
      <c r="CI123" s="1029"/>
      <c r="CJ123" s="1030"/>
      <c r="CK123" s="1016"/>
      <c r="CL123" s="1017"/>
      <c r="CM123" s="1017"/>
      <c r="CN123" s="1017"/>
      <c r="CO123" s="1018"/>
      <c r="CP123" s="1007" t="s">
        <v>443</v>
      </c>
      <c r="CQ123" s="1008"/>
      <c r="CR123" s="1008"/>
      <c r="CS123" s="1008"/>
      <c r="CT123" s="1008"/>
      <c r="CU123" s="1008"/>
      <c r="CV123" s="1008"/>
      <c r="CW123" s="1008"/>
      <c r="CX123" s="1008"/>
      <c r="CY123" s="1008"/>
      <c r="CZ123" s="1008"/>
      <c r="DA123" s="1008"/>
      <c r="DB123" s="1008"/>
      <c r="DC123" s="1008"/>
      <c r="DD123" s="1008"/>
      <c r="DE123" s="1008"/>
      <c r="DF123" s="1009"/>
      <c r="DG123" s="958">
        <v>876926</v>
      </c>
      <c r="DH123" s="959"/>
      <c r="DI123" s="959"/>
      <c r="DJ123" s="959"/>
      <c r="DK123" s="960"/>
      <c r="DL123" s="961">
        <v>818583</v>
      </c>
      <c r="DM123" s="959"/>
      <c r="DN123" s="959"/>
      <c r="DO123" s="959"/>
      <c r="DP123" s="960"/>
      <c r="DQ123" s="961">
        <v>804219</v>
      </c>
      <c r="DR123" s="959"/>
      <c r="DS123" s="959"/>
      <c r="DT123" s="959"/>
      <c r="DU123" s="960"/>
      <c r="DV123" s="962">
        <v>11.7</v>
      </c>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444</v>
      </c>
      <c r="AB124" s="959"/>
      <c r="AC124" s="959"/>
      <c r="AD124" s="959"/>
      <c r="AE124" s="960"/>
      <c r="AF124" s="961" t="s">
        <v>444</v>
      </c>
      <c r="AG124" s="959"/>
      <c r="AH124" s="959"/>
      <c r="AI124" s="959"/>
      <c r="AJ124" s="960"/>
      <c r="AK124" s="961" t="s">
        <v>444</v>
      </c>
      <c r="AL124" s="959"/>
      <c r="AM124" s="959"/>
      <c r="AN124" s="959"/>
      <c r="AO124" s="960"/>
      <c r="AP124" s="962" t="s">
        <v>444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v>604825</v>
      </c>
      <c r="DH124" s="998"/>
      <c r="DI124" s="998"/>
      <c r="DJ124" s="998"/>
      <c r="DK124" s="999"/>
      <c r="DL124" s="1000">
        <v>664696</v>
      </c>
      <c r="DM124" s="998"/>
      <c r="DN124" s="998"/>
      <c r="DO124" s="998"/>
      <c r="DP124" s="999"/>
      <c r="DQ124" s="1000">
        <v>589395</v>
      </c>
      <c r="DR124" s="998"/>
      <c r="DS124" s="998"/>
      <c r="DT124" s="998"/>
      <c r="DU124" s="999"/>
      <c r="DV124" s="1001">
        <v>8.6</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31595</v>
      </c>
      <c r="AB126" s="959"/>
      <c r="AC126" s="959"/>
      <c r="AD126" s="959"/>
      <c r="AE126" s="960"/>
      <c r="AF126" s="961">
        <v>30841</v>
      </c>
      <c r="AG126" s="959"/>
      <c r="AH126" s="959"/>
      <c r="AI126" s="959"/>
      <c r="AJ126" s="960"/>
      <c r="AK126" s="961">
        <v>29376</v>
      </c>
      <c r="AL126" s="959"/>
      <c r="AM126" s="959"/>
      <c r="AN126" s="959"/>
      <c r="AO126" s="960"/>
      <c r="AP126" s="962">
        <v>0.4</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444</v>
      </c>
      <c r="DH126" s="920"/>
      <c r="DI126" s="920"/>
      <c r="DJ126" s="920"/>
      <c r="DK126" s="920"/>
      <c r="DL126" s="920" t="s">
        <v>444</v>
      </c>
      <c r="DM126" s="920"/>
      <c r="DN126" s="920"/>
      <c r="DO126" s="920"/>
      <c r="DP126" s="920"/>
      <c r="DQ126" s="920" t="s">
        <v>444</v>
      </c>
      <c r="DR126" s="920"/>
      <c r="DS126" s="920"/>
      <c r="DT126" s="920"/>
      <c r="DU126" s="920"/>
      <c r="DV126" s="921" t="s">
        <v>444</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444</v>
      </c>
      <c r="AB127" s="959"/>
      <c r="AC127" s="959"/>
      <c r="AD127" s="959"/>
      <c r="AE127" s="960"/>
      <c r="AF127" s="961" t="s">
        <v>444</v>
      </c>
      <c r="AG127" s="959"/>
      <c r="AH127" s="959"/>
      <c r="AI127" s="959"/>
      <c r="AJ127" s="960"/>
      <c r="AK127" s="961" t="s">
        <v>444</v>
      </c>
      <c r="AL127" s="959"/>
      <c r="AM127" s="959"/>
      <c r="AN127" s="959"/>
      <c r="AO127" s="960"/>
      <c r="AP127" s="962" t="s">
        <v>444</v>
      </c>
      <c r="AQ127" s="963"/>
      <c r="AR127" s="963"/>
      <c r="AS127" s="963"/>
      <c r="AT127" s="964"/>
      <c r="AU127" s="233"/>
      <c r="AV127" s="233"/>
      <c r="AW127" s="233"/>
      <c r="AX127" s="886" t="s">
        <v>454</v>
      </c>
      <c r="AY127" s="887"/>
      <c r="AZ127" s="887"/>
      <c r="BA127" s="887"/>
      <c r="BB127" s="887"/>
      <c r="BC127" s="887"/>
      <c r="BD127" s="887"/>
      <c r="BE127" s="888"/>
      <c r="BF127" s="1041" t="s">
        <v>444</v>
      </c>
      <c r="BG127" s="1042"/>
      <c r="BH127" s="1042"/>
      <c r="BI127" s="1042"/>
      <c r="BJ127" s="1042"/>
      <c r="BK127" s="1042"/>
      <c r="BL127" s="1051"/>
      <c r="BM127" s="1041">
        <v>13.56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109</v>
      </c>
      <c r="DH127" s="1048"/>
      <c r="DI127" s="1048"/>
      <c r="DJ127" s="1048"/>
      <c r="DK127" s="1048"/>
      <c r="DL127" s="1048" t="s">
        <v>456</v>
      </c>
      <c r="DM127" s="1048"/>
      <c r="DN127" s="1048"/>
      <c r="DO127" s="1048"/>
      <c r="DP127" s="1048"/>
      <c r="DQ127" s="1048" t="s">
        <v>456</v>
      </c>
      <c r="DR127" s="1048"/>
      <c r="DS127" s="1048"/>
      <c r="DT127" s="1048"/>
      <c r="DU127" s="1048"/>
      <c r="DV127" s="1049" t="s">
        <v>456</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44876</v>
      </c>
      <c r="AB128" s="1090"/>
      <c r="AC128" s="1090"/>
      <c r="AD128" s="1090"/>
      <c r="AE128" s="1091"/>
      <c r="AF128" s="1092">
        <v>25837</v>
      </c>
      <c r="AG128" s="1090"/>
      <c r="AH128" s="1090"/>
      <c r="AI128" s="1090"/>
      <c r="AJ128" s="1091"/>
      <c r="AK128" s="1092">
        <v>4004</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109</v>
      </c>
      <c r="BG128" s="1067"/>
      <c r="BH128" s="1067"/>
      <c r="BI128" s="1067"/>
      <c r="BJ128" s="1067"/>
      <c r="BK128" s="1067"/>
      <c r="BL128" s="1068"/>
      <c r="BM128" s="1066">
        <v>18.559999999999999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8785527</v>
      </c>
      <c r="AB129" s="959"/>
      <c r="AC129" s="959"/>
      <c r="AD129" s="959"/>
      <c r="AE129" s="960"/>
      <c r="AF129" s="961">
        <v>8758048</v>
      </c>
      <c r="AG129" s="959"/>
      <c r="AH129" s="959"/>
      <c r="AI129" s="959"/>
      <c r="AJ129" s="960"/>
      <c r="AK129" s="961">
        <v>8808237</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10.5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1882382</v>
      </c>
      <c r="AB130" s="959"/>
      <c r="AC130" s="959"/>
      <c r="AD130" s="959"/>
      <c r="AE130" s="960"/>
      <c r="AF130" s="961">
        <v>1987499</v>
      </c>
      <c r="AG130" s="959"/>
      <c r="AH130" s="959"/>
      <c r="AI130" s="959"/>
      <c r="AJ130" s="960"/>
      <c r="AK130" s="961">
        <v>1937448</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5.0999999999999996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6903145</v>
      </c>
      <c r="AB131" s="998"/>
      <c r="AC131" s="998"/>
      <c r="AD131" s="998"/>
      <c r="AE131" s="999"/>
      <c r="AF131" s="1000">
        <v>6770549</v>
      </c>
      <c r="AG131" s="998"/>
      <c r="AH131" s="998"/>
      <c r="AI131" s="998"/>
      <c r="AJ131" s="999"/>
      <c r="AK131" s="1000">
        <v>6870789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12.126863910000001</v>
      </c>
      <c r="AB132" s="1104"/>
      <c r="AC132" s="1104"/>
      <c r="AD132" s="1104"/>
      <c r="AE132" s="1105"/>
      <c r="AF132" s="1106">
        <v>10.24828267</v>
      </c>
      <c r="AG132" s="1104"/>
      <c r="AH132" s="1104"/>
      <c r="AI132" s="1104"/>
      <c r="AJ132" s="1105"/>
      <c r="AK132" s="1106">
        <v>9.1313530370000002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11.5</v>
      </c>
      <c r="AB133" s="1111"/>
      <c r="AC133" s="1111"/>
      <c r="AD133" s="1111"/>
      <c r="AE133" s="1112"/>
      <c r="AF133" s="1110">
        <v>11</v>
      </c>
      <c r="AG133" s="1111"/>
      <c r="AH133" s="1111"/>
      <c r="AI133" s="1111"/>
      <c r="AJ133" s="1112"/>
      <c r="AK133" s="1110">
        <v>10.5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2003193</v>
      </c>
      <c r="L9" s="264">
        <v>88445</v>
      </c>
      <c r="M9" s="265">
        <v>64158</v>
      </c>
      <c r="N9" s="266">
        <v>37.9</v>
      </c>
    </row>
    <row r="10" spans="1:16" x14ac:dyDescent="0.15">
      <c r="A10" s="248"/>
      <c r="B10" s="244"/>
      <c r="C10" s="244"/>
      <c r="D10" s="244"/>
      <c r="E10" s="244"/>
      <c r="F10" s="244"/>
      <c r="G10" s="1119" t="s">
        <v>477</v>
      </c>
      <c r="H10" s="1120"/>
      <c r="I10" s="1120"/>
      <c r="J10" s="1121"/>
      <c r="K10" s="267">
        <v>125295</v>
      </c>
      <c r="L10" s="268">
        <v>5532</v>
      </c>
      <c r="M10" s="269">
        <v>6725</v>
      </c>
      <c r="N10" s="270">
        <v>-17.7</v>
      </c>
    </row>
    <row r="11" spans="1:16" ht="13.5" customHeight="1" x14ac:dyDescent="0.15">
      <c r="A11" s="248"/>
      <c r="B11" s="244"/>
      <c r="C11" s="244"/>
      <c r="D11" s="244"/>
      <c r="E11" s="244"/>
      <c r="F11" s="244"/>
      <c r="G11" s="1119" t="s">
        <v>478</v>
      </c>
      <c r="H11" s="1120"/>
      <c r="I11" s="1120"/>
      <c r="J11" s="1121"/>
      <c r="K11" s="267">
        <v>298871</v>
      </c>
      <c r="L11" s="268">
        <v>13196</v>
      </c>
      <c r="M11" s="269">
        <v>8931</v>
      </c>
      <c r="N11" s="270">
        <v>47.8</v>
      </c>
    </row>
    <row r="12" spans="1:16" ht="13.5" customHeight="1" x14ac:dyDescent="0.15">
      <c r="A12" s="248"/>
      <c r="B12" s="244"/>
      <c r="C12" s="244"/>
      <c r="D12" s="244"/>
      <c r="E12" s="244"/>
      <c r="F12" s="244"/>
      <c r="G12" s="1119" t="s">
        <v>479</v>
      </c>
      <c r="H12" s="1120"/>
      <c r="I12" s="1120"/>
      <c r="J12" s="1121"/>
      <c r="K12" s="267" t="s">
        <v>480</v>
      </c>
      <c r="L12" s="268" t="s">
        <v>480</v>
      </c>
      <c r="M12" s="269">
        <v>335</v>
      </c>
      <c r="N12" s="270" t="s">
        <v>480</v>
      </c>
    </row>
    <row r="13" spans="1:16" ht="13.5" customHeight="1" x14ac:dyDescent="0.15">
      <c r="A13" s="248"/>
      <c r="B13" s="244"/>
      <c r="C13" s="244"/>
      <c r="D13" s="244"/>
      <c r="E13" s="244"/>
      <c r="F13" s="244"/>
      <c r="G13" s="1119" t="s">
        <v>481</v>
      </c>
      <c r="H13" s="1120"/>
      <c r="I13" s="1120"/>
      <c r="J13" s="1121"/>
      <c r="K13" s="267" t="s">
        <v>480</v>
      </c>
      <c r="L13" s="268" t="s">
        <v>480</v>
      </c>
      <c r="M13" s="269">
        <v>14</v>
      </c>
      <c r="N13" s="270" t="s">
        <v>480</v>
      </c>
    </row>
    <row r="14" spans="1:16" ht="13.5" customHeight="1" x14ac:dyDescent="0.15">
      <c r="A14" s="248"/>
      <c r="B14" s="244"/>
      <c r="C14" s="244"/>
      <c r="D14" s="244"/>
      <c r="E14" s="244"/>
      <c r="F14" s="244"/>
      <c r="G14" s="1119" t="s">
        <v>482</v>
      </c>
      <c r="H14" s="1120"/>
      <c r="I14" s="1120"/>
      <c r="J14" s="1121"/>
      <c r="K14" s="267">
        <v>6260</v>
      </c>
      <c r="L14" s="268">
        <v>276</v>
      </c>
      <c r="M14" s="269">
        <v>2685</v>
      </c>
      <c r="N14" s="270">
        <v>-89.7</v>
      </c>
    </row>
    <row r="15" spans="1:16" ht="13.5" customHeight="1" x14ac:dyDescent="0.15">
      <c r="A15" s="248"/>
      <c r="B15" s="244"/>
      <c r="C15" s="244"/>
      <c r="D15" s="244"/>
      <c r="E15" s="244"/>
      <c r="F15" s="244"/>
      <c r="G15" s="1119" t="s">
        <v>483</v>
      </c>
      <c r="H15" s="1120"/>
      <c r="I15" s="1120"/>
      <c r="J15" s="1121"/>
      <c r="K15" s="267">
        <v>21408</v>
      </c>
      <c r="L15" s="268">
        <v>945</v>
      </c>
      <c r="M15" s="269">
        <v>1293</v>
      </c>
      <c r="N15" s="270">
        <v>-26.9</v>
      </c>
    </row>
    <row r="16" spans="1:16" x14ac:dyDescent="0.15">
      <c r="A16" s="248"/>
      <c r="B16" s="244"/>
      <c r="C16" s="244"/>
      <c r="D16" s="244"/>
      <c r="E16" s="244"/>
      <c r="F16" s="244"/>
      <c r="G16" s="1122" t="s">
        <v>484</v>
      </c>
      <c r="H16" s="1123"/>
      <c r="I16" s="1123"/>
      <c r="J16" s="1124"/>
      <c r="K16" s="268">
        <v>-218562</v>
      </c>
      <c r="L16" s="268">
        <v>-9650</v>
      </c>
      <c r="M16" s="269">
        <v>-6126</v>
      </c>
      <c r="N16" s="270">
        <v>57.5</v>
      </c>
    </row>
    <row r="17" spans="1:16" x14ac:dyDescent="0.15">
      <c r="A17" s="248"/>
      <c r="B17" s="244"/>
      <c r="C17" s="244"/>
      <c r="D17" s="244"/>
      <c r="E17" s="244"/>
      <c r="F17" s="244"/>
      <c r="G17" s="1122" t="s">
        <v>168</v>
      </c>
      <c r="H17" s="1123"/>
      <c r="I17" s="1123"/>
      <c r="J17" s="1124"/>
      <c r="K17" s="268">
        <v>2236465</v>
      </c>
      <c r="L17" s="268">
        <v>98745</v>
      </c>
      <c r="M17" s="269">
        <v>78014</v>
      </c>
      <c r="N17" s="270">
        <v>26.6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10.64</v>
      </c>
      <c r="L21" s="281">
        <v>7.49</v>
      </c>
      <c r="M21" s="282">
        <v>3.15</v>
      </c>
      <c r="N21" s="249"/>
      <c r="O21" s="283"/>
      <c r="P21" s="279"/>
    </row>
    <row r="22" spans="1:16" s="284" customFormat="1" x14ac:dyDescent="0.15">
      <c r="A22" s="279"/>
      <c r="B22" s="249"/>
      <c r="C22" s="249"/>
      <c r="D22" s="249"/>
      <c r="E22" s="249"/>
      <c r="F22" s="249"/>
      <c r="G22" s="1114" t="s">
        <v>490</v>
      </c>
      <c r="H22" s="1115"/>
      <c r="I22" s="1115"/>
      <c r="J22" s="1116"/>
      <c r="K22" s="285">
        <v>92.3</v>
      </c>
      <c r="L22" s="286">
        <v>97.3</v>
      </c>
      <c r="M22" s="287">
        <v>-5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494</v>
      </c>
      <c r="H32" s="1131"/>
      <c r="I32" s="1131"/>
      <c r="J32" s="1132"/>
      <c r="K32" s="294">
        <v>1734999</v>
      </c>
      <c r="L32" s="294">
        <v>76604</v>
      </c>
      <c r="M32" s="295">
        <v>34910</v>
      </c>
      <c r="N32" s="296">
        <v>119.4</v>
      </c>
    </row>
    <row r="33" spans="1:16" ht="13.5" customHeight="1" x14ac:dyDescent="0.15">
      <c r="A33" s="248"/>
      <c r="B33" s="244"/>
      <c r="C33" s="244"/>
      <c r="D33" s="244"/>
      <c r="E33" s="244"/>
      <c r="F33" s="244"/>
      <c r="G33" s="1130" t="s">
        <v>495</v>
      </c>
      <c r="H33" s="1131"/>
      <c r="I33" s="1131"/>
      <c r="J33" s="1132"/>
      <c r="K33" s="294" t="s">
        <v>480</v>
      </c>
      <c r="L33" s="294" t="s">
        <v>480</v>
      </c>
      <c r="M33" s="295" t="s">
        <v>480</v>
      </c>
      <c r="N33" s="296" t="s">
        <v>480</v>
      </c>
    </row>
    <row r="34" spans="1:16" ht="27" customHeight="1" x14ac:dyDescent="0.15">
      <c r="A34" s="248"/>
      <c r="B34" s="244"/>
      <c r="C34" s="244"/>
      <c r="D34" s="244"/>
      <c r="E34" s="244"/>
      <c r="F34" s="244"/>
      <c r="G34" s="1130" t="s">
        <v>496</v>
      </c>
      <c r="H34" s="1131"/>
      <c r="I34" s="1131"/>
      <c r="J34" s="1132"/>
      <c r="K34" s="294" t="s">
        <v>480</v>
      </c>
      <c r="L34" s="294" t="s">
        <v>480</v>
      </c>
      <c r="M34" s="295" t="s">
        <v>480</v>
      </c>
      <c r="N34" s="296" t="s">
        <v>480</v>
      </c>
    </row>
    <row r="35" spans="1:16" ht="27" customHeight="1" x14ac:dyDescent="0.15">
      <c r="A35" s="248"/>
      <c r="B35" s="244"/>
      <c r="C35" s="244"/>
      <c r="D35" s="244"/>
      <c r="E35" s="244"/>
      <c r="F35" s="244"/>
      <c r="G35" s="1130" t="s">
        <v>497</v>
      </c>
      <c r="H35" s="1131"/>
      <c r="I35" s="1131"/>
      <c r="J35" s="1132"/>
      <c r="K35" s="294">
        <v>753542</v>
      </c>
      <c r="L35" s="294">
        <v>33270</v>
      </c>
      <c r="M35" s="295">
        <v>14021</v>
      </c>
      <c r="N35" s="296">
        <v>137.30000000000001</v>
      </c>
    </row>
    <row r="36" spans="1:16" ht="27" customHeight="1" x14ac:dyDescent="0.15">
      <c r="A36" s="248"/>
      <c r="B36" s="244"/>
      <c r="C36" s="244"/>
      <c r="D36" s="244"/>
      <c r="E36" s="244"/>
      <c r="F36" s="244"/>
      <c r="G36" s="1130" t="s">
        <v>498</v>
      </c>
      <c r="H36" s="1131"/>
      <c r="I36" s="1131"/>
      <c r="J36" s="1132"/>
      <c r="K36" s="294">
        <v>50931</v>
      </c>
      <c r="L36" s="294">
        <v>2249</v>
      </c>
      <c r="M36" s="295">
        <v>2867</v>
      </c>
      <c r="N36" s="296">
        <v>-21.6</v>
      </c>
    </row>
    <row r="37" spans="1:16" ht="13.5" customHeight="1" x14ac:dyDescent="0.15">
      <c r="A37" s="248"/>
      <c r="B37" s="244"/>
      <c r="C37" s="244"/>
      <c r="D37" s="244"/>
      <c r="E37" s="244"/>
      <c r="F37" s="244"/>
      <c r="G37" s="1130" t="s">
        <v>499</v>
      </c>
      <c r="H37" s="1131"/>
      <c r="I37" s="1131"/>
      <c r="J37" s="1132"/>
      <c r="K37" s="294">
        <v>29376</v>
      </c>
      <c r="L37" s="294">
        <v>1297</v>
      </c>
      <c r="M37" s="295">
        <v>917</v>
      </c>
      <c r="N37" s="296">
        <v>41.4</v>
      </c>
    </row>
    <row r="38" spans="1:16" ht="27" customHeight="1" x14ac:dyDescent="0.15">
      <c r="A38" s="248"/>
      <c r="B38" s="244"/>
      <c r="C38" s="244"/>
      <c r="D38" s="244"/>
      <c r="E38" s="244"/>
      <c r="F38" s="244"/>
      <c r="G38" s="1133" t="s">
        <v>500</v>
      </c>
      <c r="H38" s="1134"/>
      <c r="I38" s="1134"/>
      <c r="J38" s="1135"/>
      <c r="K38" s="297" t="s">
        <v>480</v>
      </c>
      <c r="L38" s="297" t="s">
        <v>480</v>
      </c>
      <c r="M38" s="298">
        <v>2</v>
      </c>
      <c r="N38" s="299" t="s">
        <v>480</v>
      </c>
      <c r="O38" s="293"/>
    </row>
    <row r="39" spans="1:16" x14ac:dyDescent="0.15">
      <c r="A39" s="248"/>
      <c r="B39" s="244"/>
      <c r="C39" s="244"/>
      <c r="D39" s="244"/>
      <c r="E39" s="244"/>
      <c r="F39" s="244"/>
      <c r="G39" s="1133" t="s">
        <v>501</v>
      </c>
      <c r="H39" s="1134"/>
      <c r="I39" s="1134"/>
      <c r="J39" s="1135"/>
      <c r="K39" s="300">
        <v>-4004</v>
      </c>
      <c r="L39" s="300">
        <v>-177</v>
      </c>
      <c r="M39" s="301">
        <v>-3077</v>
      </c>
      <c r="N39" s="302">
        <v>-94.2</v>
      </c>
      <c r="O39" s="293"/>
    </row>
    <row r="40" spans="1:16" ht="27" customHeight="1" x14ac:dyDescent="0.15">
      <c r="A40" s="248"/>
      <c r="B40" s="244"/>
      <c r="C40" s="244"/>
      <c r="D40" s="244"/>
      <c r="E40" s="244"/>
      <c r="F40" s="244"/>
      <c r="G40" s="1130" t="s">
        <v>502</v>
      </c>
      <c r="H40" s="1131"/>
      <c r="I40" s="1131"/>
      <c r="J40" s="1132"/>
      <c r="K40" s="300">
        <v>-1937448</v>
      </c>
      <c r="L40" s="300">
        <v>-85542</v>
      </c>
      <c r="M40" s="301">
        <v>-35137</v>
      </c>
      <c r="N40" s="302">
        <v>143.5</v>
      </c>
      <c r="O40" s="293"/>
    </row>
    <row r="41" spans="1:16" x14ac:dyDescent="0.15">
      <c r="A41" s="248"/>
      <c r="B41" s="244"/>
      <c r="C41" s="244"/>
      <c r="D41" s="244"/>
      <c r="E41" s="244"/>
      <c r="F41" s="244"/>
      <c r="G41" s="1136" t="s">
        <v>279</v>
      </c>
      <c r="H41" s="1137"/>
      <c r="I41" s="1137"/>
      <c r="J41" s="1138"/>
      <c r="K41" s="294">
        <v>627396</v>
      </c>
      <c r="L41" s="300">
        <v>27701</v>
      </c>
      <c r="M41" s="301">
        <v>14503</v>
      </c>
      <c r="N41" s="302">
        <v>91</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506</v>
      </c>
      <c r="K49" s="1128"/>
      <c r="L49" s="1128"/>
      <c r="M49" s="1128"/>
      <c r="N49" s="1129"/>
    </row>
    <row r="50" spans="1:14" x14ac:dyDescent="0.15">
      <c r="A50" s="248"/>
      <c r="B50" s="244"/>
      <c r="C50" s="244"/>
      <c r="D50" s="244"/>
      <c r="E50" s="244"/>
      <c r="F50" s="244"/>
      <c r="G50" s="312"/>
      <c r="H50" s="313"/>
      <c r="I50" s="1126"/>
      <c r="J50" s="314" t="s">
        <v>507</v>
      </c>
      <c r="K50" s="315" t="s">
        <v>508</v>
      </c>
      <c r="L50" s="316" t="s">
        <v>509</v>
      </c>
      <c r="M50" s="317" t="s">
        <v>510</v>
      </c>
      <c r="N50" s="318" t="s">
        <v>511</v>
      </c>
    </row>
    <row r="51" spans="1:14" x14ac:dyDescent="0.15">
      <c r="A51" s="248"/>
      <c r="B51" s="244"/>
      <c r="C51" s="244"/>
      <c r="D51" s="244"/>
      <c r="E51" s="244"/>
      <c r="F51" s="244"/>
      <c r="G51" s="310" t="s">
        <v>512</v>
      </c>
      <c r="H51" s="311"/>
      <c r="I51" s="319">
        <v>1938219</v>
      </c>
      <c r="J51" s="320">
        <v>81854</v>
      </c>
      <c r="K51" s="321">
        <v>-33.9</v>
      </c>
      <c r="L51" s="322">
        <v>42839</v>
      </c>
      <c r="M51" s="323">
        <v>-27.8</v>
      </c>
      <c r="N51" s="324">
        <v>-6.1</v>
      </c>
    </row>
    <row r="52" spans="1:14" x14ac:dyDescent="0.15">
      <c r="A52" s="248"/>
      <c r="B52" s="244"/>
      <c r="C52" s="244"/>
      <c r="D52" s="244"/>
      <c r="E52" s="244"/>
      <c r="F52" s="244"/>
      <c r="G52" s="325"/>
      <c r="H52" s="326" t="s">
        <v>513</v>
      </c>
      <c r="I52" s="327">
        <v>1368716</v>
      </c>
      <c r="J52" s="328">
        <v>57803</v>
      </c>
      <c r="K52" s="329">
        <v>-18.8</v>
      </c>
      <c r="L52" s="330">
        <v>22027</v>
      </c>
      <c r="M52" s="331">
        <v>-35.4</v>
      </c>
      <c r="N52" s="332">
        <v>16.600000000000001</v>
      </c>
    </row>
    <row r="53" spans="1:14" x14ac:dyDescent="0.15">
      <c r="A53" s="248"/>
      <c r="B53" s="244"/>
      <c r="C53" s="244"/>
      <c r="D53" s="244"/>
      <c r="E53" s="244"/>
      <c r="F53" s="244"/>
      <c r="G53" s="310" t="s">
        <v>514</v>
      </c>
      <c r="H53" s="311"/>
      <c r="I53" s="319">
        <v>1825129</v>
      </c>
      <c r="J53" s="320">
        <v>77323</v>
      </c>
      <c r="K53" s="321">
        <v>-5.5</v>
      </c>
      <c r="L53" s="322">
        <v>46819</v>
      </c>
      <c r="M53" s="323">
        <v>9.3000000000000007</v>
      </c>
      <c r="N53" s="324">
        <v>-14.8</v>
      </c>
    </row>
    <row r="54" spans="1:14" x14ac:dyDescent="0.15">
      <c r="A54" s="248"/>
      <c r="B54" s="244"/>
      <c r="C54" s="244"/>
      <c r="D54" s="244"/>
      <c r="E54" s="244"/>
      <c r="F54" s="244"/>
      <c r="G54" s="325"/>
      <c r="H54" s="326" t="s">
        <v>513</v>
      </c>
      <c r="I54" s="327">
        <v>1367880</v>
      </c>
      <c r="J54" s="328">
        <v>57951</v>
      </c>
      <c r="K54" s="329">
        <v>0.3</v>
      </c>
      <c r="L54" s="330">
        <v>24121</v>
      </c>
      <c r="M54" s="331">
        <v>9.5</v>
      </c>
      <c r="N54" s="332">
        <v>-9.1999999999999993</v>
      </c>
    </row>
    <row r="55" spans="1:14" x14ac:dyDescent="0.15">
      <c r="A55" s="248"/>
      <c r="B55" s="244"/>
      <c r="C55" s="244"/>
      <c r="D55" s="244"/>
      <c r="E55" s="244"/>
      <c r="F55" s="244"/>
      <c r="G55" s="310" t="s">
        <v>515</v>
      </c>
      <c r="H55" s="311"/>
      <c r="I55" s="319">
        <v>1690630</v>
      </c>
      <c r="J55" s="320">
        <v>72323</v>
      </c>
      <c r="K55" s="321">
        <v>-6.5</v>
      </c>
      <c r="L55" s="322">
        <v>53270</v>
      </c>
      <c r="M55" s="323">
        <v>13.8</v>
      </c>
      <c r="N55" s="324">
        <v>-20.3</v>
      </c>
    </row>
    <row r="56" spans="1:14" x14ac:dyDescent="0.15">
      <c r="A56" s="248"/>
      <c r="B56" s="244"/>
      <c r="C56" s="244"/>
      <c r="D56" s="244"/>
      <c r="E56" s="244"/>
      <c r="F56" s="244"/>
      <c r="G56" s="325"/>
      <c r="H56" s="326" t="s">
        <v>513</v>
      </c>
      <c r="I56" s="327">
        <v>723684</v>
      </c>
      <c r="J56" s="328">
        <v>30958</v>
      </c>
      <c r="K56" s="329">
        <v>-46.6</v>
      </c>
      <c r="L56" s="330">
        <v>24316</v>
      </c>
      <c r="M56" s="331">
        <v>0.8</v>
      </c>
      <c r="N56" s="332">
        <v>-47.4</v>
      </c>
    </row>
    <row r="57" spans="1:14" x14ac:dyDescent="0.15">
      <c r="A57" s="248"/>
      <c r="B57" s="244"/>
      <c r="C57" s="244"/>
      <c r="D57" s="244"/>
      <c r="E57" s="244"/>
      <c r="F57" s="244"/>
      <c r="G57" s="310" t="s">
        <v>516</v>
      </c>
      <c r="H57" s="311"/>
      <c r="I57" s="319">
        <v>1964614</v>
      </c>
      <c r="J57" s="320">
        <v>85463</v>
      </c>
      <c r="K57" s="321">
        <v>18.2</v>
      </c>
      <c r="L57" s="322">
        <v>53292</v>
      </c>
      <c r="M57" s="323">
        <v>0</v>
      </c>
      <c r="N57" s="324">
        <v>18.2</v>
      </c>
    </row>
    <row r="58" spans="1:14" x14ac:dyDescent="0.15">
      <c r="A58" s="248"/>
      <c r="B58" s="244"/>
      <c r="C58" s="244"/>
      <c r="D58" s="244"/>
      <c r="E58" s="244"/>
      <c r="F58" s="244"/>
      <c r="G58" s="325"/>
      <c r="H58" s="326" t="s">
        <v>513</v>
      </c>
      <c r="I58" s="327">
        <v>1165112</v>
      </c>
      <c r="J58" s="328">
        <v>50683</v>
      </c>
      <c r="K58" s="329">
        <v>63.7</v>
      </c>
      <c r="L58" s="330">
        <v>28900</v>
      </c>
      <c r="M58" s="331">
        <v>18.899999999999999</v>
      </c>
      <c r="N58" s="332">
        <v>44.8</v>
      </c>
    </row>
    <row r="59" spans="1:14" x14ac:dyDescent="0.15">
      <c r="A59" s="248"/>
      <c r="B59" s="244"/>
      <c r="C59" s="244"/>
      <c r="D59" s="244"/>
      <c r="E59" s="244"/>
      <c r="F59" s="244"/>
      <c r="G59" s="310" t="s">
        <v>517</v>
      </c>
      <c r="H59" s="311"/>
      <c r="I59" s="319">
        <v>2361053</v>
      </c>
      <c r="J59" s="320">
        <v>104245</v>
      </c>
      <c r="K59" s="321">
        <v>22</v>
      </c>
      <c r="L59" s="322">
        <v>56894</v>
      </c>
      <c r="M59" s="323">
        <v>6.8</v>
      </c>
      <c r="N59" s="324">
        <v>15.2</v>
      </c>
    </row>
    <row r="60" spans="1:14" x14ac:dyDescent="0.15">
      <c r="A60" s="248"/>
      <c r="B60" s="244"/>
      <c r="C60" s="244"/>
      <c r="D60" s="244"/>
      <c r="E60" s="244"/>
      <c r="F60" s="244"/>
      <c r="G60" s="325"/>
      <c r="H60" s="326" t="s">
        <v>513</v>
      </c>
      <c r="I60" s="333">
        <v>1699555</v>
      </c>
      <c r="J60" s="328">
        <v>75039</v>
      </c>
      <c r="K60" s="329">
        <v>48.1</v>
      </c>
      <c r="L60" s="330">
        <v>32548</v>
      </c>
      <c r="M60" s="331">
        <v>12.6</v>
      </c>
      <c r="N60" s="332">
        <v>35.5</v>
      </c>
    </row>
    <row r="61" spans="1:14" x14ac:dyDescent="0.15">
      <c r="A61" s="248"/>
      <c r="B61" s="244"/>
      <c r="C61" s="244"/>
      <c r="D61" s="244"/>
      <c r="E61" s="244"/>
      <c r="F61" s="244"/>
      <c r="G61" s="310" t="s">
        <v>518</v>
      </c>
      <c r="H61" s="334"/>
      <c r="I61" s="335">
        <v>1955929</v>
      </c>
      <c r="J61" s="336">
        <v>84242</v>
      </c>
      <c r="K61" s="337">
        <v>-1.1000000000000001</v>
      </c>
      <c r="L61" s="338">
        <v>50623</v>
      </c>
      <c r="M61" s="339">
        <v>0.4</v>
      </c>
      <c r="N61" s="324">
        <v>-1.5</v>
      </c>
    </row>
    <row r="62" spans="1:14" x14ac:dyDescent="0.15">
      <c r="A62" s="248"/>
      <c r="B62" s="244"/>
      <c r="C62" s="244"/>
      <c r="D62" s="244"/>
      <c r="E62" s="244"/>
      <c r="F62" s="244"/>
      <c r="G62" s="325"/>
      <c r="H62" s="326" t="s">
        <v>513</v>
      </c>
      <c r="I62" s="327">
        <v>1264989</v>
      </c>
      <c r="J62" s="328">
        <v>54487</v>
      </c>
      <c r="K62" s="329">
        <v>9.3000000000000007</v>
      </c>
      <c r="L62" s="330">
        <v>26382</v>
      </c>
      <c r="M62" s="331">
        <v>1.3</v>
      </c>
      <c r="N62" s="332">
        <v>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13.97</v>
      </c>
      <c r="G47" s="12">
        <v>19.010000000000002</v>
      </c>
      <c r="H47" s="12">
        <v>23.76</v>
      </c>
      <c r="I47" s="12">
        <v>29.85</v>
      </c>
      <c r="J47" s="13">
        <v>36.380000000000003</v>
      </c>
    </row>
    <row r="48" spans="2:10" ht="57.75" customHeight="1" x14ac:dyDescent="0.15">
      <c r="B48" s="14"/>
      <c r="C48" s="1141" t="s">
        <v>4</v>
      </c>
      <c r="D48" s="1141"/>
      <c r="E48" s="1142"/>
      <c r="F48" s="15">
        <v>9.5500000000000007</v>
      </c>
      <c r="G48" s="16">
        <v>9.42</v>
      </c>
      <c r="H48" s="16">
        <v>8.1199999999999992</v>
      </c>
      <c r="I48" s="16">
        <v>9.5500000000000007</v>
      </c>
      <c r="J48" s="17">
        <v>9.61</v>
      </c>
    </row>
    <row r="49" spans="2:10" ht="57.75" customHeight="1" thickBot="1" x14ac:dyDescent="0.2">
      <c r="B49" s="18"/>
      <c r="C49" s="1143" t="s">
        <v>5</v>
      </c>
      <c r="D49" s="1143"/>
      <c r="E49" s="1144"/>
      <c r="F49" s="19">
        <v>5.17</v>
      </c>
      <c r="G49" s="20">
        <v>4.58</v>
      </c>
      <c r="H49" s="20">
        <v>3.43</v>
      </c>
      <c r="I49" s="20">
        <v>7.41</v>
      </c>
      <c r="J49" s="21">
        <v>9.77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2018-09-06T05:16:11Z</cp:lastPrinted>
  <dcterms:created xsi:type="dcterms:W3CDTF">2017-02-15T18:36:30Z</dcterms:created>
  <dcterms:modified xsi:type="dcterms:W3CDTF">2018-09-06T05:16:32Z</dcterms:modified>
  <cp:category/>
</cp:coreProperties>
</file>